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Z:\DL_Project\1. IR\Binh chon IR\IR 2023\"/>
    </mc:Choice>
  </mc:AlternateContent>
  <xr:revisionPtr revIDLastSave="0" documentId="13_ncr:1_{43617A60-3AA0-47F6-9DA5-6A34590CB3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R Awards 2023" sheetId="2" r:id="rId1"/>
    <sheet name="IR Awards 2022" sheetId="1" r:id="rId2"/>
  </sheets>
  <externalReferences>
    <externalReference r:id="rId3"/>
  </externalReferences>
  <definedNames>
    <definedName name="_xlnm._FilterDatabase" localSheetId="1" hidden="1">'IR Awards 2022'!$A$5:$Z$741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736" i="2" l="1"/>
  <c r="S736" i="2"/>
  <c r="R736" i="2"/>
  <c r="Q736" i="2"/>
  <c r="P736" i="2"/>
  <c r="O736" i="2"/>
  <c r="N736" i="2"/>
  <c r="M736" i="2"/>
  <c r="L736" i="2"/>
  <c r="K736" i="2"/>
  <c r="J736" i="2"/>
  <c r="H736" i="2"/>
  <c r="G736" i="2"/>
  <c r="F736" i="2"/>
  <c r="E736" i="2"/>
  <c r="D736" i="2"/>
  <c r="C736" i="2"/>
  <c r="T735" i="2"/>
  <c r="S735" i="2"/>
  <c r="R735" i="2"/>
  <c r="Q735" i="2"/>
  <c r="P735" i="2"/>
  <c r="O735" i="2"/>
  <c r="N735" i="2"/>
  <c r="M735" i="2"/>
  <c r="L735" i="2"/>
  <c r="K735" i="2"/>
  <c r="J735" i="2"/>
  <c r="H735" i="2"/>
  <c r="G735" i="2"/>
  <c r="F735" i="2"/>
  <c r="E735" i="2"/>
  <c r="D735" i="2"/>
  <c r="C735" i="2"/>
  <c r="T734" i="2"/>
  <c r="S734" i="2"/>
  <c r="R734" i="2"/>
  <c r="Q734" i="2"/>
  <c r="P734" i="2"/>
  <c r="O734" i="2"/>
  <c r="N734" i="2"/>
  <c r="M734" i="2"/>
  <c r="L734" i="2"/>
  <c r="K734" i="2"/>
  <c r="J734" i="2"/>
  <c r="H734" i="2"/>
  <c r="G734" i="2"/>
  <c r="F734" i="2"/>
  <c r="E734" i="2"/>
  <c r="D734" i="2"/>
  <c r="C734" i="2"/>
  <c r="T733" i="2"/>
  <c r="S733" i="2"/>
  <c r="R733" i="2"/>
  <c r="Q733" i="2"/>
  <c r="P733" i="2"/>
  <c r="O733" i="2"/>
  <c r="N733" i="2"/>
  <c r="M733" i="2"/>
  <c r="L733" i="2"/>
  <c r="K733" i="2"/>
  <c r="J733" i="2"/>
  <c r="H733" i="2"/>
  <c r="G733" i="2"/>
  <c r="F733" i="2"/>
  <c r="E733" i="2"/>
  <c r="D733" i="2"/>
  <c r="C733" i="2"/>
  <c r="T732" i="2"/>
  <c r="S732" i="2"/>
  <c r="R732" i="2"/>
  <c r="Q732" i="2"/>
  <c r="P732" i="2"/>
  <c r="O732" i="2"/>
  <c r="N732" i="2"/>
  <c r="M732" i="2"/>
  <c r="L732" i="2"/>
  <c r="K732" i="2"/>
  <c r="J732" i="2"/>
  <c r="H732" i="2"/>
  <c r="G732" i="2"/>
  <c r="F732" i="2"/>
  <c r="E732" i="2"/>
  <c r="D732" i="2"/>
  <c r="C732" i="2"/>
  <c r="T731" i="2"/>
  <c r="S731" i="2"/>
  <c r="R731" i="2"/>
  <c r="Q731" i="2"/>
  <c r="P731" i="2"/>
  <c r="O731" i="2"/>
  <c r="N731" i="2"/>
  <c r="M731" i="2"/>
  <c r="L731" i="2"/>
  <c r="K731" i="2"/>
  <c r="J731" i="2"/>
  <c r="H731" i="2"/>
  <c r="G731" i="2"/>
  <c r="F731" i="2"/>
  <c r="E731" i="2"/>
  <c r="D731" i="2"/>
  <c r="C731" i="2"/>
  <c r="T730" i="2"/>
  <c r="S730" i="2"/>
  <c r="R730" i="2"/>
  <c r="Q730" i="2"/>
  <c r="P730" i="2"/>
  <c r="O730" i="2"/>
  <c r="N730" i="2"/>
  <c r="M730" i="2"/>
  <c r="L730" i="2"/>
  <c r="K730" i="2"/>
  <c r="J730" i="2"/>
  <c r="H730" i="2"/>
  <c r="G730" i="2"/>
  <c r="F730" i="2"/>
  <c r="E730" i="2"/>
  <c r="D730" i="2"/>
  <c r="C730" i="2"/>
  <c r="T729" i="2"/>
  <c r="S729" i="2"/>
  <c r="R729" i="2"/>
  <c r="Q729" i="2"/>
  <c r="P729" i="2"/>
  <c r="O729" i="2"/>
  <c r="N729" i="2"/>
  <c r="M729" i="2"/>
  <c r="L729" i="2"/>
  <c r="K729" i="2"/>
  <c r="J729" i="2"/>
  <c r="H729" i="2"/>
  <c r="G729" i="2"/>
  <c r="F729" i="2"/>
  <c r="E729" i="2"/>
  <c r="D729" i="2"/>
  <c r="C729" i="2"/>
  <c r="T728" i="2"/>
  <c r="S728" i="2"/>
  <c r="R728" i="2"/>
  <c r="Q728" i="2"/>
  <c r="P728" i="2"/>
  <c r="O728" i="2"/>
  <c r="N728" i="2"/>
  <c r="M728" i="2"/>
  <c r="L728" i="2"/>
  <c r="K728" i="2"/>
  <c r="J728" i="2"/>
  <c r="H728" i="2"/>
  <c r="G728" i="2"/>
  <c r="F728" i="2"/>
  <c r="E728" i="2"/>
  <c r="D728" i="2"/>
  <c r="C728" i="2"/>
  <c r="T727" i="2"/>
  <c r="S727" i="2"/>
  <c r="R727" i="2"/>
  <c r="Q727" i="2"/>
  <c r="P727" i="2"/>
  <c r="O727" i="2"/>
  <c r="N727" i="2"/>
  <c r="M727" i="2"/>
  <c r="L727" i="2"/>
  <c r="K727" i="2"/>
  <c r="J727" i="2"/>
  <c r="H727" i="2"/>
  <c r="G727" i="2"/>
  <c r="F727" i="2"/>
  <c r="E727" i="2"/>
  <c r="D727" i="2"/>
  <c r="C727" i="2"/>
  <c r="T726" i="2"/>
  <c r="S726" i="2"/>
  <c r="R726" i="2"/>
  <c r="Q726" i="2"/>
  <c r="P726" i="2"/>
  <c r="O726" i="2"/>
  <c r="N726" i="2"/>
  <c r="M726" i="2"/>
  <c r="L726" i="2"/>
  <c r="K726" i="2"/>
  <c r="J726" i="2"/>
  <c r="H726" i="2"/>
  <c r="G726" i="2"/>
  <c r="F726" i="2"/>
  <c r="E726" i="2"/>
  <c r="D726" i="2"/>
  <c r="C726" i="2"/>
  <c r="T725" i="2"/>
  <c r="S725" i="2"/>
  <c r="R725" i="2"/>
  <c r="Q725" i="2"/>
  <c r="P725" i="2"/>
  <c r="O725" i="2"/>
  <c r="N725" i="2"/>
  <c r="M725" i="2"/>
  <c r="L725" i="2"/>
  <c r="K725" i="2"/>
  <c r="J725" i="2"/>
  <c r="H725" i="2"/>
  <c r="G725" i="2"/>
  <c r="F725" i="2"/>
  <c r="E725" i="2"/>
  <c r="D725" i="2"/>
  <c r="C725" i="2"/>
  <c r="T724" i="2"/>
  <c r="S724" i="2"/>
  <c r="R724" i="2"/>
  <c r="Q724" i="2"/>
  <c r="P724" i="2"/>
  <c r="O724" i="2"/>
  <c r="N724" i="2"/>
  <c r="M724" i="2"/>
  <c r="L724" i="2"/>
  <c r="K724" i="2"/>
  <c r="J724" i="2"/>
  <c r="H724" i="2"/>
  <c r="G724" i="2"/>
  <c r="F724" i="2"/>
  <c r="E724" i="2"/>
  <c r="D724" i="2"/>
  <c r="C724" i="2"/>
  <c r="T723" i="2"/>
  <c r="S723" i="2"/>
  <c r="R723" i="2"/>
  <c r="Q723" i="2"/>
  <c r="P723" i="2"/>
  <c r="O723" i="2"/>
  <c r="N723" i="2"/>
  <c r="M723" i="2"/>
  <c r="L723" i="2"/>
  <c r="K723" i="2"/>
  <c r="J723" i="2"/>
  <c r="H723" i="2"/>
  <c r="G723" i="2"/>
  <c r="F723" i="2"/>
  <c r="E723" i="2"/>
  <c r="D723" i="2"/>
  <c r="C723" i="2"/>
  <c r="T722" i="2"/>
  <c r="S722" i="2"/>
  <c r="R722" i="2"/>
  <c r="Q722" i="2"/>
  <c r="P722" i="2"/>
  <c r="O722" i="2"/>
  <c r="N722" i="2"/>
  <c r="M722" i="2"/>
  <c r="L722" i="2"/>
  <c r="K722" i="2"/>
  <c r="J722" i="2"/>
  <c r="H722" i="2"/>
  <c r="G722" i="2"/>
  <c r="F722" i="2"/>
  <c r="E722" i="2"/>
  <c r="D722" i="2"/>
  <c r="C722" i="2"/>
  <c r="T721" i="2"/>
  <c r="S721" i="2"/>
  <c r="R721" i="2"/>
  <c r="Q721" i="2"/>
  <c r="P721" i="2"/>
  <c r="O721" i="2"/>
  <c r="N721" i="2"/>
  <c r="M721" i="2"/>
  <c r="L721" i="2"/>
  <c r="K721" i="2"/>
  <c r="J721" i="2"/>
  <c r="H721" i="2"/>
  <c r="G721" i="2"/>
  <c r="F721" i="2"/>
  <c r="E721" i="2"/>
  <c r="D721" i="2"/>
  <c r="C721" i="2"/>
  <c r="T720" i="2"/>
  <c r="S720" i="2"/>
  <c r="R720" i="2"/>
  <c r="Q720" i="2"/>
  <c r="P720" i="2"/>
  <c r="O720" i="2"/>
  <c r="N720" i="2"/>
  <c r="M720" i="2"/>
  <c r="L720" i="2"/>
  <c r="K720" i="2"/>
  <c r="J720" i="2"/>
  <c r="H720" i="2"/>
  <c r="G720" i="2"/>
  <c r="F720" i="2"/>
  <c r="E720" i="2"/>
  <c r="D720" i="2"/>
  <c r="C720" i="2"/>
  <c r="T719" i="2"/>
  <c r="S719" i="2"/>
  <c r="R719" i="2"/>
  <c r="Q719" i="2"/>
  <c r="P719" i="2"/>
  <c r="O719" i="2"/>
  <c r="N719" i="2"/>
  <c r="M719" i="2"/>
  <c r="L719" i="2"/>
  <c r="K719" i="2"/>
  <c r="J719" i="2"/>
  <c r="H719" i="2"/>
  <c r="G719" i="2"/>
  <c r="F719" i="2"/>
  <c r="E719" i="2"/>
  <c r="D719" i="2"/>
  <c r="C719" i="2"/>
  <c r="T718" i="2"/>
  <c r="S718" i="2"/>
  <c r="R718" i="2"/>
  <c r="Q718" i="2"/>
  <c r="P718" i="2"/>
  <c r="O718" i="2"/>
  <c r="N718" i="2"/>
  <c r="M718" i="2"/>
  <c r="L718" i="2"/>
  <c r="K718" i="2"/>
  <c r="J718" i="2"/>
  <c r="H718" i="2"/>
  <c r="G718" i="2"/>
  <c r="F718" i="2"/>
  <c r="E718" i="2"/>
  <c r="D718" i="2"/>
  <c r="C718" i="2"/>
  <c r="T717" i="2"/>
  <c r="S717" i="2"/>
  <c r="R717" i="2"/>
  <c r="Q717" i="2"/>
  <c r="P717" i="2"/>
  <c r="O717" i="2"/>
  <c r="N717" i="2"/>
  <c r="M717" i="2"/>
  <c r="L717" i="2"/>
  <c r="K717" i="2"/>
  <c r="J717" i="2"/>
  <c r="H717" i="2"/>
  <c r="G717" i="2"/>
  <c r="F717" i="2"/>
  <c r="E717" i="2"/>
  <c r="D717" i="2"/>
  <c r="C717" i="2"/>
  <c r="T716" i="2"/>
  <c r="S716" i="2"/>
  <c r="R716" i="2"/>
  <c r="Q716" i="2"/>
  <c r="P716" i="2"/>
  <c r="O716" i="2"/>
  <c r="N716" i="2"/>
  <c r="M716" i="2"/>
  <c r="L716" i="2"/>
  <c r="K716" i="2"/>
  <c r="J716" i="2"/>
  <c r="H716" i="2"/>
  <c r="G716" i="2"/>
  <c r="F716" i="2"/>
  <c r="E716" i="2"/>
  <c r="D716" i="2"/>
  <c r="C716" i="2"/>
  <c r="T715" i="2"/>
  <c r="S715" i="2"/>
  <c r="R715" i="2"/>
  <c r="Q715" i="2"/>
  <c r="P715" i="2"/>
  <c r="O715" i="2"/>
  <c r="N715" i="2"/>
  <c r="M715" i="2"/>
  <c r="L715" i="2"/>
  <c r="K715" i="2"/>
  <c r="J715" i="2"/>
  <c r="H715" i="2"/>
  <c r="G715" i="2"/>
  <c r="F715" i="2"/>
  <c r="E715" i="2"/>
  <c r="D715" i="2"/>
  <c r="C715" i="2"/>
  <c r="T714" i="2"/>
  <c r="S714" i="2"/>
  <c r="R714" i="2"/>
  <c r="Q714" i="2"/>
  <c r="P714" i="2"/>
  <c r="O714" i="2"/>
  <c r="N714" i="2"/>
  <c r="M714" i="2"/>
  <c r="L714" i="2"/>
  <c r="K714" i="2"/>
  <c r="J714" i="2"/>
  <c r="H714" i="2"/>
  <c r="G714" i="2"/>
  <c r="F714" i="2"/>
  <c r="E714" i="2"/>
  <c r="D714" i="2"/>
  <c r="C714" i="2"/>
  <c r="T713" i="2"/>
  <c r="S713" i="2"/>
  <c r="R713" i="2"/>
  <c r="Q713" i="2"/>
  <c r="P713" i="2"/>
  <c r="O713" i="2"/>
  <c r="N713" i="2"/>
  <c r="M713" i="2"/>
  <c r="L713" i="2"/>
  <c r="K713" i="2"/>
  <c r="J713" i="2"/>
  <c r="H713" i="2"/>
  <c r="G713" i="2"/>
  <c r="F713" i="2"/>
  <c r="E713" i="2"/>
  <c r="D713" i="2"/>
  <c r="C713" i="2"/>
  <c r="T712" i="2"/>
  <c r="S712" i="2"/>
  <c r="R712" i="2"/>
  <c r="Q712" i="2"/>
  <c r="P712" i="2"/>
  <c r="O712" i="2"/>
  <c r="N712" i="2"/>
  <c r="M712" i="2"/>
  <c r="L712" i="2"/>
  <c r="K712" i="2"/>
  <c r="J712" i="2"/>
  <c r="H712" i="2"/>
  <c r="G712" i="2"/>
  <c r="F712" i="2"/>
  <c r="E712" i="2"/>
  <c r="D712" i="2"/>
  <c r="C712" i="2"/>
  <c r="T711" i="2"/>
  <c r="S711" i="2"/>
  <c r="R711" i="2"/>
  <c r="Q711" i="2"/>
  <c r="P711" i="2"/>
  <c r="O711" i="2"/>
  <c r="N711" i="2"/>
  <c r="M711" i="2"/>
  <c r="L711" i="2"/>
  <c r="K711" i="2"/>
  <c r="J711" i="2"/>
  <c r="H711" i="2"/>
  <c r="G711" i="2"/>
  <c r="F711" i="2"/>
  <c r="E711" i="2"/>
  <c r="D711" i="2"/>
  <c r="C711" i="2"/>
  <c r="T710" i="2"/>
  <c r="S710" i="2"/>
  <c r="R710" i="2"/>
  <c r="Q710" i="2"/>
  <c r="P710" i="2"/>
  <c r="O710" i="2"/>
  <c r="N710" i="2"/>
  <c r="M710" i="2"/>
  <c r="L710" i="2"/>
  <c r="K710" i="2"/>
  <c r="J710" i="2"/>
  <c r="H710" i="2"/>
  <c r="G710" i="2"/>
  <c r="F710" i="2"/>
  <c r="E710" i="2"/>
  <c r="D710" i="2"/>
  <c r="C710" i="2"/>
  <c r="T709" i="2"/>
  <c r="S709" i="2"/>
  <c r="R709" i="2"/>
  <c r="Q709" i="2"/>
  <c r="P709" i="2"/>
  <c r="O709" i="2"/>
  <c r="N709" i="2"/>
  <c r="M709" i="2"/>
  <c r="L709" i="2"/>
  <c r="K709" i="2"/>
  <c r="J709" i="2"/>
  <c r="H709" i="2"/>
  <c r="G709" i="2"/>
  <c r="F709" i="2"/>
  <c r="E709" i="2"/>
  <c r="D709" i="2"/>
  <c r="C709" i="2"/>
  <c r="T708" i="2"/>
  <c r="S708" i="2"/>
  <c r="R708" i="2"/>
  <c r="Q708" i="2"/>
  <c r="P708" i="2"/>
  <c r="O708" i="2"/>
  <c r="N708" i="2"/>
  <c r="M708" i="2"/>
  <c r="L708" i="2"/>
  <c r="K708" i="2"/>
  <c r="J708" i="2"/>
  <c r="H708" i="2"/>
  <c r="G708" i="2"/>
  <c r="F708" i="2"/>
  <c r="E708" i="2"/>
  <c r="D708" i="2"/>
  <c r="C708" i="2"/>
  <c r="T707" i="2"/>
  <c r="S707" i="2"/>
  <c r="R707" i="2"/>
  <c r="Q707" i="2"/>
  <c r="P707" i="2"/>
  <c r="O707" i="2"/>
  <c r="N707" i="2"/>
  <c r="M707" i="2"/>
  <c r="L707" i="2"/>
  <c r="K707" i="2"/>
  <c r="J707" i="2"/>
  <c r="H707" i="2"/>
  <c r="G707" i="2"/>
  <c r="F707" i="2"/>
  <c r="E707" i="2"/>
  <c r="D707" i="2"/>
  <c r="C707" i="2"/>
  <c r="T706" i="2"/>
  <c r="S706" i="2"/>
  <c r="R706" i="2"/>
  <c r="Q706" i="2"/>
  <c r="P706" i="2"/>
  <c r="O706" i="2"/>
  <c r="N706" i="2"/>
  <c r="M706" i="2"/>
  <c r="L706" i="2"/>
  <c r="K706" i="2"/>
  <c r="J706" i="2"/>
  <c r="H706" i="2"/>
  <c r="G706" i="2"/>
  <c r="F706" i="2"/>
  <c r="E706" i="2"/>
  <c r="D706" i="2"/>
  <c r="C706" i="2"/>
  <c r="T705" i="2"/>
  <c r="S705" i="2"/>
  <c r="R705" i="2"/>
  <c r="Q705" i="2"/>
  <c r="P705" i="2"/>
  <c r="O705" i="2"/>
  <c r="N705" i="2"/>
  <c r="M705" i="2"/>
  <c r="L705" i="2"/>
  <c r="K705" i="2"/>
  <c r="J705" i="2"/>
  <c r="H705" i="2"/>
  <c r="G705" i="2"/>
  <c r="F705" i="2"/>
  <c r="E705" i="2"/>
  <c r="D705" i="2"/>
  <c r="C705" i="2"/>
  <c r="T704" i="2"/>
  <c r="S704" i="2"/>
  <c r="R704" i="2"/>
  <c r="Q704" i="2"/>
  <c r="P704" i="2"/>
  <c r="O704" i="2"/>
  <c r="N704" i="2"/>
  <c r="M704" i="2"/>
  <c r="L704" i="2"/>
  <c r="K704" i="2"/>
  <c r="J704" i="2"/>
  <c r="H704" i="2"/>
  <c r="G704" i="2"/>
  <c r="F704" i="2"/>
  <c r="E704" i="2"/>
  <c r="D704" i="2"/>
  <c r="C704" i="2"/>
  <c r="T703" i="2"/>
  <c r="S703" i="2"/>
  <c r="R703" i="2"/>
  <c r="Q703" i="2"/>
  <c r="P703" i="2"/>
  <c r="O703" i="2"/>
  <c r="N703" i="2"/>
  <c r="M703" i="2"/>
  <c r="L703" i="2"/>
  <c r="K703" i="2"/>
  <c r="J703" i="2"/>
  <c r="H703" i="2"/>
  <c r="G703" i="2"/>
  <c r="F703" i="2"/>
  <c r="E703" i="2"/>
  <c r="D703" i="2"/>
  <c r="C703" i="2"/>
  <c r="T702" i="2"/>
  <c r="S702" i="2"/>
  <c r="R702" i="2"/>
  <c r="Q702" i="2"/>
  <c r="P702" i="2"/>
  <c r="O702" i="2"/>
  <c r="N702" i="2"/>
  <c r="M702" i="2"/>
  <c r="L702" i="2"/>
  <c r="K702" i="2"/>
  <c r="J702" i="2"/>
  <c r="H702" i="2"/>
  <c r="G702" i="2"/>
  <c r="F702" i="2"/>
  <c r="E702" i="2"/>
  <c r="D702" i="2"/>
  <c r="C702" i="2"/>
  <c r="T701" i="2"/>
  <c r="S701" i="2"/>
  <c r="R701" i="2"/>
  <c r="Q701" i="2"/>
  <c r="P701" i="2"/>
  <c r="O701" i="2"/>
  <c r="N701" i="2"/>
  <c r="M701" i="2"/>
  <c r="L701" i="2"/>
  <c r="K701" i="2"/>
  <c r="J701" i="2"/>
  <c r="H701" i="2"/>
  <c r="G701" i="2"/>
  <c r="F701" i="2"/>
  <c r="E701" i="2"/>
  <c r="D701" i="2"/>
  <c r="C701" i="2"/>
  <c r="T700" i="2"/>
  <c r="S700" i="2"/>
  <c r="R700" i="2"/>
  <c r="Q700" i="2"/>
  <c r="P700" i="2"/>
  <c r="O700" i="2"/>
  <c r="N700" i="2"/>
  <c r="M700" i="2"/>
  <c r="L700" i="2"/>
  <c r="K700" i="2"/>
  <c r="J700" i="2"/>
  <c r="H700" i="2"/>
  <c r="G700" i="2"/>
  <c r="F700" i="2"/>
  <c r="E700" i="2"/>
  <c r="D700" i="2"/>
  <c r="C700" i="2"/>
  <c r="T699" i="2"/>
  <c r="S699" i="2"/>
  <c r="R699" i="2"/>
  <c r="Q699" i="2"/>
  <c r="P699" i="2"/>
  <c r="O699" i="2"/>
  <c r="N699" i="2"/>
  <c r="M699" i="2"/>
  <c r="L699" i="2"/>
  <c r="K699" i="2"/>
  <c r="J699" i="2"/>
  <c r="H699" i="2"/>
  <c r="G699" i="2"/>
  <c r="F699" i="2"/>
  <c r="E699" i="2"/>
  <c r="D699" i="2"/>
  <c r="C699" i="2"/>
  <c r="T698" i="2"/>
  <c r="S698" i="2"/>
  <c r="R698" i="2"/>
  <c r="Q698" i="2"/>
  <c r="P698" i="2"/>
  <c r="O698" i="2"/>
  <c r="N698" i="2"/>
  <c r="M698" i="2"/>
  <c r="L698" i="2"/>
  <c r="K698" i="2"/>
  <c r="J698" i="2"/>
  <c r="H698" i="2"/>
  <c r="G698" i="2"/>
  <c r="F698" i="2"/>
  <c r="E698" i="2"/>
  <c r="D698" i="2"/>
  <c r="C698" i="2"/>
  <c r="T697" i="2"/>
  <c r="S697" i="2"/>
  <c r="R697" i="2"/>
  <c r="Q697" i="2"/>
  <c r="P697" i="2"/>
  <c r="O697" i="2"/>
  <c r="N697" i="2"/>
  <c r="M697" i="2"/>
  <c r="L697" i="2"/>
  <c r="K697" i="2"/>
  <c r="J697" i="2"/>
  <c r="H697" i="2"/>
  <c r="G697" i="2"/>
  <c r="F697" i="2"/>
  <c r="E697" i="2"/>
  <c r="D697" i="2"/>
  <c r="C697" i="2"/>
  <c r="T696" i="2"/>
  <c r="S696" i="2"/>
  <c r="R696" i="2"/>
  <c r="Q696" i="2"/>
  <c r="P696" i="2"/>
  <c r="O696" i="2"/>
  <c r="N696" i="2"/>
  <c r="M696" i="2"/>
  <c r="L696" i="2"/>
  <c r="K696" i="2"/>
  <c r="J696" i="2"/>
  <c r="H696" i="2"/>
  <c r="G696" i="2"/>
  <c r="F696" i="2"/>
  <c r="E696" i="2"/>
  <c r="D696" i="2"/>
  <c r="C696" i="2"/>
  <c r="T695" i="2"/>
  <c r="S695" i="2"/>
  <c r="R695" i="2"/>
  <c r="Q695" i="2"/>
  <c r="P695" i="2"/>
  <c r="O695" i="2"/>
  <c r="N695" i="2"/>
  <c r="M695" i="2"/>
  <c r="L695" i="2"/>
  <c r="K695" i="2"/>
  <c r="J695" i="2"/>
  <c r="H695" i="2"/>
  <c r="G695" i="2"/>
  <c r="F695" i="2"/>
  <c r="E695" i="2"/>
  <c r="D695" i="2"/>
  <c r="C695" i="2"/>
  <c r="T694" i="2"/>
  <c r="S694" i="2"/>
  <c r="R694" i="2"/>
  <c r="Q694" i="2"/>
  <c r="P694" i="2"/>
  <c r="O694" i="2"/>
  <c r="N694" i="2"/>
  <c r="M694" i="2"/>
  <c r="L694" i="2"/>
  <c r="K694" i="2"/>
  <c r="J694" i="2"/>
  <c r="H694" i="2"/>
  <c r="G694" i="2"/>
  <c r="F694" i="2"/>
  <c r="E694" i="2"/>
  <c r="D694" i="2"/>
  <c r="C694" i="2"/>
  <c r="T693" i="2"/>
  <c r="S693" i="2"/>
  <c r="R693" i="2"/>
  <c r="Q693" i="2"/>
  <c r="P693" i="2"/>
  <c r="O693" i="2"/>
  <c r="N693" i="2"/>
  <c r="M693" i="2"/>
  <c r="L693" i="2"/>
  <c r="K693" i="2"/>
  <c r="J693" i="2"/>
  <c r="H693" i="2"/>
  <c r="G693" i="2"/>
  <c r="F693" i="2"/>
  <c r="E693" i="2"/>
  <c r="D693" i="2"/>
  <c r="C693" i="2"/>
  <c r="T692" i="2"/>
  <c r="S692" i="2"/>
  <c r="R692" i="2"/>
  <c r="Q692" i="2"/>
  <c r="P692" i="2"/>
  <c r="O692" i="2"/>
  <c r="N692" i="2"/>
  <c r="M692" i="2"/>
  <c r="L692" i="2"/>
  <c r="K692" i="2"/>
  <c r="J692" i="2"/>
  <c r="H692" i="2"/>
  <c r="G692" i="2"/>
  <c r="F692" i="2"/>
  <c r="E692" i="2"/>
  <c r="D692" i="2"/>
  <c r="C692" i="2"/>
  <c r="T691" i="2"/>
  <c r="S691" i="2"/>
  <c r="R691" i="2"/>
  <c r="Q691" i="2"/>
  <c r="P691" i="2"/>
  <c r="O691" i="2"/>
  <c r="N691" i="2"/>
  <c r="M691" i="2"/>
  <c r="L691" i="2"/>
  <c r="K691" i="2"/>
  <c r="J691" i="2"/>
  <c r="H691" i="2"/>
  <c r="G691" i="2"/>
  <c r="F691" i="2"/>
  <c r="E691" i="2"/>
  <c r="D691" i="2"/>
  <c r="C691" i="2"/>
  <c r="T690" i="2"/>
  <c r="S690" i="2"/>
  <c r="R690" i="2"/>
  <c r="Q690" i="2"/>
  <c r="P690" i="2"/>
  <c r="O690" i="2"/>
  <c r="N690" i="2"/>
  <c r="M690" i="2"/>
  <c r="L690" i="2"/>
  <c r="K690" i="2"/>
  <c r="J690" i="2"/>
  <c r="H690" i="2"/>
  <c r="G690" i="2"/>
  <c r="F690" i="2"/>
  <c r="E690" i="2"/>
  <c r="D690" i="2"/>
  <c r="C690" i="2"/>
  <c r="T689" i="2"/>
  <c r="S689" i="2"/>
  <c r="R689" i="2"/>
  <c r="Q689" i="2"/>
  <c r="P689" i="2"/>
  <c r="O689" i="2"/>
  <c r="N689" i="2"/>
  <c r="M689" i="2"/>
  <c r="L689" i="2"/>
  <c r="K689" i="2"/>
  <c r="J689" i="2"/>
  <c r="H689" i="2"/>
  <c r="G689" i="2"/>
  <c r="F689" i="2"/>
  <c r="E689" i="2"/>
  <c r="D689" i="2"/>
  <c r="C689" i="2"/>
  <c r="T688" i="2"/>
  <c r="S688" i="2"/>
  <c r="R688" i="2"/>
  <c r="Q688" i="2"/>
  <c r="P688" i="2"/>
  <c r="O688" i="2"/>
  <c r="N688" i="2"/>
  <c r="M688" i="2"/>
  <c r="L688" i="2"/>
  <c r="K688" i="2"/>
  <c r="J688" i="2"/>
  <c r="H688" i="2"/>
  <c r="G688" i="2"/>
  <c r="F688" i="2"/>
  <c r="E688" i="2"/>
  <c r="D688" i="2"/>
  <c r="C688" i="2"/>
  <c r="T687" i="2"/>
  <c r="S687" i="2"/>
  <c r="R687" i="2"/>
  <c r="Q687" i="2"/>
  <c r="P687" i="2"/>
  <c r="O687" i="2"/>
  <c r="N687" i="2"/>
  <c r="M687" i="2"/>
  <c r="L687" i="2"/>
  <c r="K687" i="2"/>
  <c r="J687" i="2"/>
  <c r="H687" i="2"/>
  <c r="G687" i="2"/>
  <c r="F687" i="2"/>
  <c r="E687" i="2"/>
  <c r="D687" i="2"/>
  <c r="C687" i="2"/>
  <c r="T686" i="2"/>
  <c r="S686" i="2"/>
  <c r="R686" i="2"/>
  <c r="Q686" i="2"/>
  <c r="P686" i="2"/>
  <c r="O686" i="2"/>
  <c r="N686" i="2"/>
  <c r="M686" i="2"/>
  <c r="L686" i="2"/>
  <c r="K686" i="2"/>
  <c r="J686" i="2"/>
  <c r="H686" i="2"/>
  <c r="G686" i="2"/>
  <c r="F686" i="2"/>
  <c r="E686" i="2"/>
  <c r="D686" i="2"/>
  <c r="C686" i="2"/>
  <c r="T685" i="2"/>
  <c r="S685" i="2"/>
  <c r="R685" i="2"/>
  <c r="Q685" i="2"/>
  <c r="P685" i="2"/>
  <c r="O685" i="2"/>
  <c r="N685" i="2"/>
  <c r="M685" i="2"/>
  <c r="L685" i="2"/>
  <c r="K685" i="2"/>
  <c r="J685" i="2"/>
  <c r="H685" i="2"/>
  <c r="G685" i="2"/>
  <c r="F685" i="2"/>
  <c r="E685" i="2"/>
  <c r="D685" i="2"/>
  <c r="C685" i="2"/>
  <c r="T684" i="2"/>
  <c r="S684" i="2"/>
  <c r="R684" i="2"/>
  <c r="Q684" i="2"/>
  <c r="P684" i="2"/>
  <c r="O684" i="2"/>
  <c r="N684" i="2"/>
  <c r="M684" i="2"/>
  <c r="L684" i="2"/>
  <c r="K684" i="2"/>
  <c r="J684" i="2"/>
  <c r="H684" i="2"/>
  <c r="G684" i="2"/>
  <c r="F684" i="2"/>
  <c r="E684" i="2"/>
  <c r="D684" i="2"/>
  <c r="C684" i="2"/>
  <c r="T683" i="2"/>
  <c r="S683" i="2"/>
  <c r="R683" i="2"/>
  <c r="Q683" i="2"/>
  <c r="P683" i="2"/>
  <c r="O683" i="2"/>
  <c r="N683" i="2"/>
  <c r="M683" i="2"/>
  <c r="L683" i="2"/>
  <c r="K683" i="2"/>
  <c r="J683" i="2"/>
  <c r="H683" i="2"/>
  <c r="G683" i="2"/>
  <c r="F683" i="2"/>
  <c r="E683" i="2"/>
  <c r="D683" i="2"/>
  <c r="C683" i="2"/>
  <c r="T682" i="2"/>
  <c r="S682" i="2"/>
  <c r="R682" i="2"/>
  <c r="Q682" i="2"/>
  <c r="P682" i="2"/>
  <c r="O682" i="2"/>
  <c r="N682" i="2"/>
  <c r="M682" i="2"/>
  <c r="L682" i="2"/>
  <c r="K682" i="2"/>
  <c r="J682" i="2"/>
  <c r="H682" i="2"/>
  <c r="G682" i="2"/>
  <c r="F682" i="2"/>
  <c r="E682" i="2"/>
  <c r="D682" i="2"/>
  <c r="C682" i="2"/>
  <c r="T681" i="2"/>
  <c r="S681" i="2"/>
  <c r="R681" i="2"/>
  <c r="Q681" i="2"/>
  <c r="P681" i="2"/>
  <c r="O681" i="2"/>
  <c r="N681" i="2"/>
  <c r="M681" i="2"/>
  <c r="L681" i="2"/>
  <c r="K681" i="2"/>
  <c r="J681" i="2"/>
  <c r="H681" i="2"/>
  <c r="G681" i="2"/>
  <c r="F681" i="2"/>
  <c r="E681" i="2"/>
  <c r="D681" i="2"/>
  <c r="C681" i="2"/>
  <c r="T680" i="2"/>
  <c r="S680" i="2"/>
  <c r="R680" i="2"/>
  <c r="Q680" i="2"/>
  <c r="P680" i="2"/>
  <c r="O680" i="2"/>
  <c r="N680" i="2"/>
  <c r="M680" i="2"/>
  <c r="L680" i="2"/>
  <c r="K680" i="2"/>
  <c r="J680" i="2"/>
  <c r="H680" i="2"/>
  <c r="G680" i="2"/>
  <c r="F680" i="2"/>
  <c r="E680" i="2"/>
  <c r="D680" i="2"/>
  <c r="C680" i="2"/>
  <c r="T679" i="2"/>
  <c r="S679" i="2"/>
  <c r="R679" i="2"/>
  <c r="Q679" i="2"/>
  <c r="P679" i="2"/>
  <c r="O679" i="2"/>
  <c r="N679" i="2"/>
  <c r="M679" i="2"/>
  <c r="L679" i="2"/>
  <c r="K679" i="2"/>
  <c r="J679" i="2"/>
  <c r="H679" i="2"/>
  <c r="G679" i="2"/>
  <c r="F679" i="2"/>
  <c r="E679" i="2"/>
  <c r="D679" i="2"/>
  <c r="C679" i="2"/>
  <c r="T678" i="2"/>
  <c r="S678" i="2"/>
  <c r="R678" i="2"/>
  <c r="Q678" i="2"/>
  <c r="P678" i="2"/>
  <c r="O678" i="2"/>
  <c r="N678" i="2"/>
  <c r="M678" i="2"/>
  <c r="L678" i="2"/>
  <c r="K678" i="2"/>
  <c r="J678" i="2"/>
  <c r="H678" i="2"/>
  <c r="G678" i="2"/>
  <c r="F678" i="2"/>
  <c r="E678" i="2"/>
  <c r="D678" i="2"/>
  <c r="C678" i="2"/>
  <c r="T677" i="2"/>
  <c r="S677" i="2"/>
  <c r="R677" i="2"/>
  <c r="Q677" i="2"/>
  <c r="P677" i="2"/>
  <c r="O677" i="2"/>
  <c r="N677" i="2"/>
  <c r="M677" i="2"/>
  <c r="L677" i="2"/>
  <c r="K677" i="2"/>
  <c r="J677" i="2"/>
  <c r="H677" i="2"/>
  <c r="G677" i="2"/>
  <c r="F677" i="2"/>
  <c r="E677" i="2"/>
  <c r="D677" i="2"/>
  <c r="C677" i="2"/>
  <c r="T676" i="2"/>
  <c r="S676" i="2"/>
  <c r="R676" i="2"/>
  <c r="Q676" i="2"/>
  <c r="P676" i="2"/>
  <c r="O676" i="2"/>
  <c r="N676" i="2"/>
  <c r="M676" i="2"/>
  <c r="L676" i="2"/>
  <c r="K676" i="2"/>
  <c r="J676" i="2"/>
  <c r="H676" i="2"/>
  <c r="G676" i="2"/>
  <c r="F676" i="2"/>
  <c r="E676" i="2"/>
  <c r="D676" i="2"/>
  <c r="C676" i="2"/>
  <c r="T675" i="2"/>
  <c r="S675" i="2"/>
  <c r="R675" i="2"/>
  <c r="Q675" i="2"/>
  <c r="P675" i="2"/>
  <c r="O675" i="2"/>
  <c r="N675" i="2"/>
  <c r="M675" i="2"/>
  <c r="L675" i="2"/>
  <c r="K675" i="2"/>
  <c r="J675" i="2"/>
  <c r="H675" i="2"/>
  <c r="G675" i="2"/>
  <c r="F675" i="2"/>
  <c r="E675" i="2"/>
  <c r="D675" i="2"/>
  <c r="C675" i="2"/>
  <c r="T674" i="2"/>
  <c r="S674" i="2"/>
  <c r="R674" i="2"/>
  <c r="Q674" i="2"/>
  <c r="P674" i="2"/>
  <c r="O674" i="2"/>
  <c r="N674" i="2"/>
  <c r="M674" i="2"/>
  <c r="L674" i="2"/>
  <c r="K674" i="2"/>
  <c r="J674" i="2"/>
  <c r="H674" i="2"/>
  <c r="G674" i="2"/>
  <c r="F674" i="2"/>
  <c r="E674" i="2"/>
  <c r="D674" i="2"/>
  <c r="C674" i="2"/>
  <c r="T673" i="2"/>
  <c r="S673" i="2"/>
  <c r="R673" i="2"/>
  <c r="Q673" i="2"/>
  <c r="P673" i="2"/>
  <c r="O673" i="2"/>
  <c r="N673" i="2"/>
  <c r="M673" i="2"/>
  <c r="L673" i="2"/>
  <c r="K673" i="2"/>
  <c r="J673" i="2"/>
  <c r="H673" i="2"/>
  <c r="G673" i="2"/>
  <c r="F673" i="2"/>
  <c r="E673" i="2"/>
  <c r="D673" i="2"/>
  <c r="C673" i="2"/>
  <c r="T672" i="2"/>
  <c r="S672" i="2"/>
  <c r="R672" i="2"/>
  <c r="Q672" i="2"/>
  <c r="P672" i="2"/>
  <c r="O672" i="2"/>
  <c r="N672" i="2"/>
  <c r="M672" i="2"/>
  <c r="L672" i="2"/>
  <c r="K672" i="2"/>
  <c r="J672" i="2"/>
  <c r="H672" i="2"/>
  <c r="G672" i="2"/>
  <c r="F672" i="2"/>
  <c r="E672" i="2"/>
  <c r="D672" i="2"/>
  <c r="C672" i="2"/>
  <c r="T671" i="2"/>
  <c r="S671" i="2"/>
  <c r="R671" i="2"/>
  <c r="Q671" i="2"/>
  <c r="P671" i="2"/>
  <c r="O671" i="2"/>
  <c r="N671" i="2"/>
  <c r="M671" i="2"/>
  <c r="L671" i="2"/>
  <c r="K671" i="2"/>
  <c r="J671" i="2"/>
  <c r="H671" i="2"/>
  <c r="G671" i="2"/>
  <c r="F671" i="2"/>
  <c r="E671" i="2"/>
  <c r="D671" i="2"/>
  <c r="C671" i="2"/>
  <c r="T670" i="2"/>
  <c r="S670" i="2"/>
  <c r="R670" i="2"/>
  <c r="Q670" i="2"/>
  <c r="P670" i="2"/>
  <c r="O670" i="2"/>
  <c r="N670" i="2"/>
  <c r="M670" i="2"/>
  <c r="L670" i="2"/>
  <c r="K670" i="2"/>
  <c r="J670" i="2"/>
  <c r="H670" i="2"/>
  <c r="G670" i="2"/>
  <c r="F670" i="2"/>
  <c r="E670" i="2"/>
  <c r="D670" i="2"/>
  <c r="C670" i="2"/>
  <c r="T669" i="2"/>
  <c r="S669" i="2"/>
  <c r="R669" i="2"/>
  <c r="Q669" i="2"/>
  <c r="P669" i="2"/>
  <c r="O669" i="2"/>
  <c r="N669" i="2"/>
  <c r="M669" i="2"/>
  <c r="L669" i="2"/>
  <c r="K669" i="2"/>
  <c r="J669" i="2"/>
  <c r="H669" i="2"/>
  <c r="G669" i="2"/>
  <c r="F669" i="2"/>
  <c r="E669" i="2"/>
  <c r="D669" i="2"/>
  <c r="C669" i="2"/>
  <c r="T668" i="2"/>
  <c r="S668" i="2"/>
  <c r="R668" i="2"/>
  <c r="Q668" i="2"/>
  <c r="P668" i="2"/>
  <c r="O668" i="2"/>
  <c r="N668" i="2"/>
  <c r="M668" i="2"/>
  <c r="L668" i="2"/>
  <c r="K668" i="2"/>
  <c r="J668" i="2"/>
  <c r="H668" i="2"/>
  <c r="G668" i="2"/>
  <c r="F668" i="2"/>
  <c r="E668" i="2"/>
  <c r="D668" i="2"/>
  <c r="C668" i="2"/>
  <c r="T667" i="2"/>
  <c r="S667" i="2"/>
  <c r="R667" i="2"/>
  <c r="Q667" i="2"/>
  <c r="P667" i="2"/>
  <c r="O667" i="2"/>
  <c r="N667" i="2"/>
  <c r="M667" i="2"/>
  <c r="L667" i="2"/>
  <c r="K667" i="2"/>
  <c r="J667" i="2"/>
  <c r="H667" i="2"/>
  <c r="G667" i="2"/>
  <c r="F667" i="2"/>
  <c r="E667" i="2"/>
  <c r="D667" i="2"/>
  <c r="C667" i="2"/>
  <c r="T666" i="2"/>
  <c r="S666" i="2"/>
  <c r="R666" i="2"/>
  <c r="Q666" i="2"/>
  <c r="P666" i="2"/>
  <c r="O666" i="2"/>
  <c r="N666" i="2"/>
  <c r="M666" i="2"/>
  <c r="L666" i="2"/>
  <c r="K666" i="2"/>
  <c r="J666" i="2"/>
  <c r="H666" i="2"/>
  <c r="G666" i="2"/>
  <c r="F666" i="2"/>
  <c r="E666" i="2"/>
  <c r="D666" i="2"/>
  <c r="C666" i="2"/>
  <c r="T665" i="2"/>
  <c r="S665" i="2"/>
  <c r="R665" i="2"/>
  <c r="Q665" i="2"/>
  <c r="P665" i="2"/>
  <c r="O665" i="2"/>
  <c r="N665" i="2"/>
  <c r="M665" i="2"/>
  <c r="L665" i="2"/>
  <c r="K665" i="2"/>
  <c r="J665" i="2"/>
  <c r="H665" i="2"/>
  <c r="G665" i="2"/>
  <c r="F665" i="2"/>
  <c r="E665" i="2"/>
  <c r="D665" i="2"/>
  <c r="C665" i="2"/>
  <c r="T664" i="2"/>
  <c r="S664" i="2"/>
  <c r="R664" i="2"/>
  <c r="Q664" i="2"/>
  <c r="P664" i="2"/>
  <c r="O664" i="2"/>
  <c r="N664" i="2"/>
  <c r="M664" i="2"/>
  <c r="L664" i="2"/>
  <c r="K664" i="2"/>
  <c r="J664" i="2"/>
  <c r="H664" i="2"/>
  <c r="G664" i="2"/>
  <c r="F664" i="2"/>
  <c r="E664" i="2"/>
  <c r="D664" i="2"/>
  <c r="C664" i="2"/>
  <c r="T663" i="2"/>
  <c r="S663" i="2"/>
  <c r="R663" i="2"/>
  <c r="Q663" i="2"/>
  <c r="P663" i="2"/>
  <c r="O663" i="2"/>
  <c r="N663" i="2"/>
  <c r="M663" i="2"/>
  <c r="L663" i="2"/>
  <c r="K663" i="2"/>
  <c r="J663" i="2"/>
  <c r="H663" i="2"/>
  <c r="G663" i="2"/>
  <c r="F663" i="2"/>
  <c r="E663" i="2"/>
  <c r="D663" i="2"/>
  <c r="C663" i="2"/>
  <c r="T662" i="2"/>
  <c r="S662" i="2"/>
  <c r="R662" i="2"/>
  <c r="Q662" i="2"/>
  <c r="P662" i="2"/>
  <c r="O662" i="2"/>
  <c r="N662" i="2"/>
  <c r="M662" i="2"/>
  <c r="L662" i="2"/>
  <c r="K662" i="2"/>
  <c r="J662" i="2"/>
  <c r="H662" i="2"/>
  <c r="G662" i="2"/>
  <c r="F662" i="2"/>
  <c r="E662" i="2"/>
  <c r="D662" i="2"/>
  <c r="C662" i="2"/>
  <c r="T661" i="2"/>
  <c r="S661" i="2"/>
  <c r="R661" i="2"/>
  <c r="Q661" i="2"/>
  <c r="P661" i="2"/>
  <c r="O661" i="2"/>
  <c r="N661" i="2"/>
  <c r="M661" i="2"/>
  <c r="L661" i="2"/>
  <c r="K661" i="2"/>
  <c r="J661" i="2"/>
  <c r="H661" i="2"/>
  <c r="G661" i="2"/>
  <c r="F661" i="2"/>
  <c r="E661" i="2"/>
  <c r="D661" i="2"/>
  <c r="C661" i="2"/>
  <c r="T660" i="2"/>
  <c r="S660" i="2"/>
  <c r="R660" i="2"/>
  <c r="Q660" i="2"/>
  <c r="P660" i="2"/>
  <c r="O660" i="2"/>
  <c r="N660" i="2"/>
  <c r="M660" i="2"/>
  <c r="L660" i="2"/>
  <c r="K660" i="2"/>
  <c r="J660" i="2"/>
  <c r="H660" i="2"/>
  <c r="G660" i="2"/>
  <c r="F660" i="2"/>
  <c r="E660" i="2"/>
  <c r="D660" i="2"/>
  <c r="C660" i="2"/>
  <c r="T659" i="2"/>
  <c r="S659" i="2"/>
  <c r="R659" i="2"/>
  <c r="Q659" i="2"/>
  <c r="P659" i="2"/>
  <c r="O659" i="2"/>
  <c r="N659" i="2"/>
  <c r="M659" i="2"/>
  <c r="L659" i="2"/>
  <c r="K659" i="2"/>
  <c r="J659" i="2"/>
  <c r="H659" i="2"/>
  <c r="G659" i="2"/>
  <c r="F659" i="2"/>
  <c r="E659" i="2"/>
  <c r="D659" i="2"/>
  <c r="C659" i="2"/>
  <c r="T658" i="2"/>
  <c r="S658" i="2"/>
  <c r="R658" i="2"/>
  <c r="Q658" i="2"/>
  <c r="P658" i="2"/>
  <c r="O658" i="2"/>
  <c r="N658" i="2"/>
  <c r="M658" i="2"/>
  <c r="L658" i="2"/>
  <c r="K658" i="2"/>
  <c r="J658" i="2"/>
  <c r="H658" i="2"/>
  <c r="G658" i="2"/>
  <c r="F658" i="2"/>
  <c r="E658" i="2"/>
  <c r="D658" i="2"/>
  <c r="C658" i="2"/>
  <c r="T657" i="2"/>
  <c r="S657" i="2"/>
  <c r="R657" i="2"/>
  <c r="Q657" i="2"/>
  <c r="P657" i="2"/>
  <c r="O657" i="2"/>
  <c r="N657" i="2"/>
  <c r="M657" i="2"/>
  <c r="L657" i="2"/>
  <c r="K657" i="2"/>
  <c r="J657" i="2"/>
  <c r="H657" i="2"/>
  <c r="G657" i="2"/>
  <c r="F657" i="2"/>
  <c r="E657" i="2"/>
  <c r="D657" i="2"/>
  <c r="C657" i="2"/>
  <c r="T656" i="2"/>
  <c r="S656" i="2"/>
  <c r="R656" i="2"/>
  <c r="Q656" i="2"/>
  <c r="P656" i="2"/>
  <c r="O656" i="2"/>
  <c r="N656" i="2"/>
  <c r="M656" i="2"/>
  <c r="L656" i="2"/>
  <c r="K656" i="2"/>
  <c r="J656" i="2"/>
  <c r="H656" i="2"/>
  <c r="G656" i="2"/>
  <c r="F656" i="2"/>
  <c r="E656" i="2"/>
  <c r="D656" i="2"/>
  <c r="C656" i="2"/>
  <c r="T655" i="2"/>
  <c r="S655" i="2"/>
  <c r="R655" i="2"/>
  <c r="Q655" i="2"/>
  <c r="P655" i="2"/>
  <c r="O655" i="2"/>
  <c r="N655" i="2"/>
  <c r="M655" i="2"/>
  <c r="L655" i="2"/>
  <c r="K655" i="2"/>
  <c r="J655" i="2"/>
  <c r="H655" i="2"/>
  <c r="G655" i="2"/>
  <c r="F655" i="2"/>
  <c r="E655" i="2"/>
  <c r="D655" i="2"/>
  <c r="C655" i="2"/>
  <c r="T654" i="2"/>
  <c r="S654" i="2"/>
  <c r="R654" i="2"/>
  <c r="Q654" i="2"/>
  <c r="P654" i="2"/>
  <c r="O654" i="2"/>
  <c r="N654" i="2"/>
  <c r="M654" i="2"/>
  <c r="L654" i="2"/>
  <c r="K654" i="2"/>
  <c r="J654" i="2"/>
  <c r="H654" i="2"/>
  <c r="G654" i="2"/>
  <c r="F654" i="2"/>
  <c r="E654" i="2"/>
  <c r="D654" i="2"/>
  <c r="C654" i="2"/>
  <c r="T653" i="2"/>
  <c r="S653" i="2"/>
  <c r="R653" i="2"/>
  <c r="Q653" i="2"/>
  <c r="P653" i="2"/>
  <c r="O653" i="2"/>
  <c r="N653" i="2"/>
  <c r="M653" i="2"/>
  <c r="L653" i="2"/>
  <c r="K653" i="2"/>
  <c r="J653" i="2"/>
  <c r="H653" i="2"/>
  <c r="G653" i="2"/>
  <c r="F653" i="2"/>
  <c r="E653" i="2"/>
  <c r="D653" i="2"/>
  <c r="C653" i="2"/>
  <c r="T652" i="2"/>
  <c r="S652" i="2"/>
  <c r="R652" i="2"/>
  <c r="Q652" i="2"/>
  <c r="P652" i="2"/>
  <c r="O652" i="2"/>
  <c r="N652" i="2"/>
  <c r="M652" i="2"/>
  <c r="L652" i="2"/>
  <c r="K652" i="2"/>
  <c r="J652" i="2"/>
  <c r="H652" i="2"/>
  <c r="G652" i="2"/>
  <c r="F652" i="2"/>
  <c r="E652" i="2"/>
  <c r="D652" i="2"/>
  <c r="C652" i="2"/>
  <c r="T651" i="2"/>
  <c r="S651" i="2"/>
  <c r="R651" i="2"/>
  <c r="Q651" i="2"/>
  <c r="P651" i="2"/>
  <c r="O651" i="2"/>
  <c r="N651" i="2"/>
  <c r="M651" i="2"/>
  <c r="L651" i="2"/>
  <c r="K651" i="2"/>
  <c r="J651" i="2"/>
  <c r="H651" i="2"/>
  <c r="G651" i="2"/>
  <c r="F651" i="2"/>
  <c r="E651" i="2"/>
  <c r="D651" i="2"/>
  <c r="C651" i="2"/>
  <c r="T650" i="2"/>
  <c r="S650" i="2"/>
  <c r="R650" i="2"/>
  <c r="Q650" i="2"/>
  <c r="P650" i="2"/>
  <c r="O650" i="2"/>
  <c r="N650" i="2"/>
  <c r="M650" i="2"/>
  <c r="L650" i="2"/>
  <c r="K650" i="2"/>
  <c r="J650" i="2"/>
  <c r="H650" i="2"/>
  <c r="G650" i="2"/>
  <c r="F650" i="2"/>
  <c r="E650" i="2"/>
  <c r="D650" i="2"/>
  <c r="C650" i="2"/>
  <c r="T649" i="2"/>
  <c r="S649" i="2"/>
  <c r="R649" i="2"/>
  <c r="Q649" i="2"/>
  <c r="P649" i="2"/>
  <c r="O649" i="2"/>
  <c r="N649" i="2"/>
  <c r="M649" i="2"/>
  <c r="L649" i="2"/>
  <c r="K649" i="2"/>
  <c r="J649" i="2"/>
  <c r="H649" i="2"/>
  <c r="G649" i="2"/>
  <c r="F649" i="2"/>
  <c r="E649" i="2"/>
  <c r="D649" i="2"/>
  <c r="C649" i="2"/>
  <c r="T648" i="2"/>
  <c r="S648" i="2"/>
  <c r="R648" i="2"/>
  <c r="Q648" i="2"/>
  <c r="P648" i="2"/>
  <c r="O648" i="2"/>
  <c r="N648" i="2"/>
  <c r="M648" i="2"/>
  <c r="L648" i="2"/>
  <c r="K648" i="2"/>
  <c r="J648" i="2"/>
  <c r="H648" i="2"/>
  <c r="G648" i="2"/>
  <c r="F648" i="2"/>
  <c r="E648" i="2"/>
  <c r="D648" i="2"/>
  <c r="C648" i="2"/>
  <c r="T647" i="2"/>
  <c r="S647" i="2"/>
  <c r="R647" i="2"/>
  <c r="Q647" i="2"/>
  <c r="P647" i="2"/>
  <c r="O647" i="2"/>
  <c r="N647" i="2"/>
  <c r="M647" i="2"/>
  <c r="L647" i="2"/>
  <c r="K647" i="2"/>
  <c r="J647" i="2"/>
  <c r="H647" i="2"/>
  <c r="G647" i="2"/>
  <c r="F647" i="2"/>
  <c r="E647" i="2"/>
  <c r="D647" i="2"/>
  <c r="C647" i="2"/>
  <c r="T646" i="2"/>
  <c r="S646" i="2"/>
  <c r="R646" i="2"/>
  <c r="Q646" i="2"/>
  <c r="P646" i="2"/>
  <c r="O646" i="2"/>
  <c r="N646" i="2"/>
  <c r="M646" i="2"/>
  <c r="L646" i="2"/>
  <c r="K646" i="2"/>
  <c r="J646" i="2"/>
  <c r="H646" i="2"/>
  <c r="G646" i="2"/>
  <c r="F646" i="2"/>
  <c r="E646" i="2"/>
  <c r="D646" i="2"/>
  <c r="C646" i="2"/>
  <c r="T645" i="2"/>
  <c r="S645" i="2"/>
  <c r="R645" i="2"/>
  <c r="Q645" i="2"/>
  <c r="P645" i="2"/>
  <c r="O645" i="2"/>
  <c r="N645" i="2"/>
  <c r="M645" i="2"/>
  <c r="L645" i="2"/>
  <c r="K645" i="2"/>
  <c r="J645" i="2"/>
  <c r="H645" i="2"/>
  <c r="G645" i="2"/>
  <c r="F645" i="2"/>
  <c r="E645" i="2"/>
  <c r="D645" i="2"/>
  <c r="C645" i="2"/>
  <c r="T644" i="2"/>
  <c r="S644" i="2"/>
  <c r="R644" i="2"/>
  <c r="Q644" i="2"/>
  <c r="P644" i="2"/>
  <c r="O644" i="2"/>
  <c r="N644" i="2"/>
  <c r="M644" i="2"/>
  <c r="L644" i="2"/>
  <c r="K644" i="2"/>
  <c r="J644" i="2"/>
  <c r="H644" i="2"/>
  <c r="G644" i="2"/>
  <c r="F644" i="2"/>
  <c r="E644" i="2"/>
  <c r="D644" i="2"/>
  <c r="C644" i="2"/>
  <c r="T643" i="2"/>
  <c r="S643" i="2"/>
  <c r="R643" i="2"/>
  <c r="Q643" i="2"/>
  <c r="P643" i="2"/>
  <c r="O643" i="2"/>
  <c r="N643" i="2"/>
  <c r="M643" i="2"/>
  <c r="L643" i="2"/>
  <c r="K643" i="2"/>
  <c r="J643" i="2"/>
  <c r="H643" i="2"/>
  <c r="G643" i="2"/>
  <c r="F643" i="2"/>
  <c r="E643" i="2"/>
  <c r="D643" i="2"/>
  <c r="C643" i="2"/>
  <c r="T642" i="2"/>
  <c r="S642" i="2"/>
  <c r="R642" i="2"/>
  <c r="Q642" i="2"/>
  <c r="P642" i="2"/>
  <c r="O642" i="2"/>
  <c r="N642" i="2"/>
  <c r="M642" i="2"/>
  <c r="L642" i="2"/>
  <c r="K642" i="2"/>
  <c r="J642" i="2"/>
  <c r="H642" i="2"/>
  <c r="G642" i="2"/>
  <c r="F642" i="2"/>
  <c r="E642" i="2"/>
  <c r="D642" i="2"/>
  <c r="C642" i="2"/>
  <c r="T641" i="2"/>
  <c r="S641" i="2"/>
  <c r="R641" i="2"/>
  <c r="Q641" i="2"/>
  <c r="P641" i="2"/>
  <c r="O641" i="2"/>
  <c r="N641" i="2"/>
  <c r="M641" i="2"/>
  <c r="L641" i="2"/>
  <c r="K641" i="2"/>
  <c r="J641" i="2"/>
  <c r="H641" i="2"/>
  <c r="G641" i="2"/>
  <c r="F641" i="2"/>
  <c r="E641" i="2"/>
  <c r="D641" i="2"/>
  <c r="C641" i="2"/>
  <c r="T640" i="2"/>
  <c r="S640" i="2"/>
  <c r="R640" i="2"/>
  <c r="Q640" i="2"/>
  <c r="P640" i="2"/>
  <c r="O640" i="2"/>
  <c r="N640" i="2"/>
  <c r="M640" i="2"/>
  <c r="L640" i="2"/>
  <c r="K640" i="2"/>
  <c r="J640" i="2"/>
  <c r="H640" i="2"/>
  <c r="G640" i="2"/>
  <c r="F640" i="2"/>
  <c r="E640" i="2"/>
  <c r="D640" i="2"/>
  <c r="C640" i="2"/>
  <c r="T639" i="2"/>
  <c r="S639" i="2"/>
  <c r="R639" i="2"/>
  <c r="Q639" i="2"/>
  <c r="P639" i="2"/>
  <c r="O639" i="2"/>
  <c r="N639" i="2"/>
  <c r="M639" i="2"/>
  <c r="L639" i="2"/>
  <c r="K639" i="2"/>
  <c r="J639" i="2"/>
  <c r="H639" i="2"/>
  <c r="G639" i="2"/>
  <c r="F639" i="2"/>
  <c r="E639" i="2"/>
  <c r="D639" i="2"/>
  <c r="C639" i="2"/>
  <c r="T638" i="2"/>
  <c r="S638" i="2"/>
  <c r="R638" i="2"/>
  <c r="Q638" i="2"/>
  <c r="P638" i="2"/>
  <c r="O638" i="2"/>
  <c r="N638" i="2"/>
  <c r="M638" i="2"/>
  <c r="L638" i="2"/>
  <c r="K638" i="2"/>
  <c r="J638" i="2"/>
  <c r="H638" i="2"/>
  <c r="G638" i="2"/>
  <c r="F638" i="2"/>
  <c r="E638" i="2"/>
  <c r="D638" i="2"/>
  <c r="C638" i="2"/>
  <c r="T637" i="2"/>
  <c r="S637" i="2"/>
  <c r="R637" i="2"/>
  <c r="Q637" i="2"/>
  <c r="P637" i="2"/>
  <c r="O637" i="2"/>
  <c r="N637" i="2"/>
  <c r="M637" i="2"/>
  <c r="L637" i="2"/>
  <c r="K637" i="2"/>
  <c r="J637" i="2"/>
  <c r="H637" i="2"/>
  <c r="G637" i="2"/>
  <c r="F637" i="2"/>
  <c r="E637" i="2"/>
  <c r="D637" i="2"/>
  <c r="C637" i="2"/>
  <c r="T636" i="2"/>
  <c r="S636" i="2"/>
  <c r="R636" i="2"/>
  <c r="Q636" i="2"/>
  <c r="P636" i="2"/>
  <c r="O636" i="2"/>
  <c r="N636" i="2"/>
  <c r="M636" i="2"/>
  <c r="L636" i="2"/>
  <c r="K636" i="2"/>
  <c r="J636" i="2"/>
  <c r="H636" i="2"/>
  <c r="G636" i="2"/>
  <c r="F636" i="2"/>
  <c r="E636" i="2"/>
  <c r="D636" i="2"/>
  <c r="C636" i="2"/>
  <c r="T635" i="2"/>
  <c r="S635" i="2"/>
  <c r="R635" i="2"/>
  <c r="Q635" i="2"/>
  <c r="P635" i="2"/>
  <c r="O635" i="2"/>
  <c r="N635" i="2"/>
  <c r="M635" i="2"/>
  <c r="L635" i="2"/>
  <c r="K635" i="2"/>
  <c r="J635" i="2"/>
  <c r="H635" i="2"/>
  <c r="G635" i="2"/>
  <c r="F635" i="2"/>
  <c r="E635" i="2"/>
  <c r="D635" i="2"/>
  <c r="C635" i="2"/>
  <c r="T634" i="2"/>
  <c r="S634" i="2"/>
  <c r="R634" i="2"/>
  <c r="Q634" i="2"/>
  <c r="P634" i="2"/>
  <c r="O634" i="2"/>
  <c r="N634" i="2"/>
  <c r="M634" i="2"/>
  <c r="L634" i="2"/>
  <c r="K634" i="2"/>
  <c r="J634" i="2"/>
  <c r="H634" i="2"/>
  <c r="G634" i="2"/>
  <c r="F634" i="2"/>
  <c r="E634" i="2"/>
  <c r="D634" i="2"/>
  <c r="C634" i="2"/>
  <c r="T633" i="2"/>
  <c r="S633" i="2"/>
  <c r="R633" i="2"/>
  <c r="Q633" i="2"/>
  <c r="P633" i="2"/>
  <c r="O633" i="2"/>
  <c r="N633" i="2"/>
  <c r="M633" i="2"/>
  <c r="L633" i="2"/>
  <c r="K633" i="2"/>
  <c r="J633" i="2"/>
  <c r="H633" i="2"/>
  <c r="G633" i="2"/>
  <c r="F633" i="2"/>
  <c r="E633" i="2"/>
  <c r="D633" i="2"/>
  <c r="C633" i="2"/>
  <c r="T632" i="2"/>
  <c r="S632" i="2"/>
  <c r="R632" i="2"/>
  <c r="Q632" i="2"/>
  <c r="P632" i="2"/>
  <c r="O632" i="2"/>
  <c r="N632" i="2"/>
  <c r="M632" i="2"/>
  <c r="L632" i="2"/>
  <c r="K632" i="2"/>
  <c r="J632" i="2"/>
  <c r="H632" i="2"/>
  <c r="G632" i="2"/>
  <c r="F632" i="2"/>
  <c r="E632" i="2"/>
  <c r="D632" i="2"/>
  <c r="C632" i="2"/>
  <c r="T631" i="2"/>
  <c r="S631" i="2"/>
  <c r="R631" i="2"/>
  <c r="Q631" i="2"/>
  <c r="P631" i="2"/>
  <c r="O631" i="2"/>
  <c r="N631" i="2"/>
  <c r="M631" i="2"/>
  <c r="L631" i="2"/>
  <c r="K631" i="2"/>
  <c r="J631" i="2"/>
  <c r="H631" i="2"/>
  <c r="G631" i="2"/>
  <c r="F631" i="2"/>
  <c r="E631" i="2"/>
  <c r="D631" i="2"/>
  <c r="C631" i="2"/>
  <c r="T630" i="2"/>
  <c r="S630" i="2"/>
  <c r="R630" i="2"/>
  <c r="Q630" i="2"/>
  <c r="P630" i="2"/>
  <c r="O630" i="2"/>
  <c r="N630" i="2"/>
  <c r="M630" i="2"/>
  <c r="L630" i="2"/>
  <c r="K630" i="2"/>
  <c r="J630" i="2"/>
  <c r="H630" i="2"/>
  <c r="G630" i="2"/>
  <c r="F630" i="2"/>
  <c r="E630" i="2"/>
  <c r="D630" i="2"/>
  <c r="C630" i="2"/>
  <c r="T629" i="2"/>
  <c r="S629" i="2"/>
  <c r="R629" i="2"/>
  <c r="Q629" i="2"/>
  <c r="P629" i="2"/>
  <c r="O629" i="2"/>
  <c r="N629" i="2"/>
  <c r="M629" i="2"/>
  <c r="L629" i="2"/>
  <c r="K629" i="2"/>
  <c r="J629" i="2"/>
  <c r="H629" i="2"/>
  <c r="G629" i="2"/>
  <c r="F629" i="2"/>
  <c r="E629" i="2"/>
  <c r="D629" i="2"/>
  <c r="C629" i="2"/>
  <c r="T628" i="2"/>
  <c r="S628" i="2"/>
  <c r="R628" i="2"/>
  <c r="Q628" i="2"/>
  <c r="P628" i="2"/>
  <c r="O628" i="2"/>
  <c r="N628" i="2"/>
  <c r="M628" i="2"/>
  <c r="L628" i="2"/>
  <c r="K628" i="2"/>
  <c r="J628" i="2"/>
  <c r="H628" i="2"/>
  <c r="G628" i="2"/>
  <c r="F628" i="2"/>
  <c r="E628" i="2"/>
  <c r="D628" i="2"/>
  <c r="C628" i="2"/>
  <c r="T627" i="2"/>
  <c r="S627" i="2"/>
  <c r="R627" i="2"/>
  <c r="Q627" i="2"/>
  <c r="P627" i="2"/>
  <c r="O627" i="2"/>
  <c r="N627" i="2"/>
  <c r="M627" i="2"/>
  <c r="L627" i="2"/>
  <c r="K627" i="2"/>
  <c r="J627" i="2"/>
  <c r="H627" i="2"/>
  <c r="G627" i="2"/>
  <c r="F627" i="2"/>
  <c r="E627" i="2"/>
  <c r="D627" i="2"/>
  <c r="C627" i="2"/>
  <c r="T626" i="2"/>
  <c r="S626" i="2"/>
  <c r="R626" i="2"/>
  <c r="Q626" i="2"/>
  <c r="P626" i="2"/>
  <c r="O626" i="2"/>
  <c r="N626" i="2"/>
  <c r="M626" i="2"/>
  <c r="L626" i="2"/>
  <c r="K626" i="2"/>
  <c r="J626" i="2"/>
  <c r="H626" i="2"/>
  <c r="G626" i="2"/>
  <c r="F626" i="2"/>
  <c r="E626" i="2"/>
  <c r="D626" i="2"/>
  <c r="C626" i="2"/>
  <c r="T625" i="2"/>
  <c r="S625" i="2"/>
  <c r="R625" i="2"/>
  <c r="Q625" i="2"/>
  <c r="P625" i="2"/>
  <c r="O625" i="2"/>
  <c r="N625" i="2"/>
  <c r="M625" i="2"/>
  <c r="L625" i="2"/>
  <c r="K625" i="2"/>
  <c r="J625" i="2"/>
  <c r="H625" i="2"/>
  <c r="G625" i="2"/>
  <c r="F625" i="2"/>
  <c r="E625" i="2"/>
  <c r="D625" i="2"/>
  <c r="C625" i="2"/>
  <c r="T624" i="2"/>
  <c r="S624" i="2"/>
  <c r="R624" i="2"/>
  <c r="Q624" i="2"/>
  <c r="P624" i="2"/>
  <c r="O624" i="2"/>
  <c r="N624" i="2"/>
  <c r="M624" i="2"/>
  <c r="L624" i="2"/>
  <c r="K624" i="2"/>
  <c r="J624" i="2"/>
  <c r="H624" i="2"/>
  <c r="G624" i="2"/>
  <c r="F624" i="2"/>
  <c r="E624" i="2"/>
  <c r="D624" i="2"/>
  <c r="C624" i="2"/>
  <c r="T623" i="2"/>
  <c r="S623" i="2"/>
  <c r="R623" i="2"/>
  <c r="Q623" i="2"/>
  <c r="P623" i="2"/>
  <c r="O623" i="2"/>
  <c r="N623" i="2"/>
  <c r="M623" i="2"/>
  <c r="L623" i="2"/>
  <c r="K623" i="2"/>
  <c r="J623" i="2"/>
  <c r="H623" i="2"/>
  <c r="G623" i="2"/>
  <c r="F623" i="2"/>
  <c r="E623" i="2"/>
  <c r="D623" i="2"/>
  <c r="C623" i="2"/>
  <c r="T622" i="2"/>
  <c r="S622" i="2"/>
  <c r="R622" i="2"/>
  <c r="Q622" i="2"/>
  <c r="P622" i="2"/>
  <c r="O622" i="2"/>
  <c r="N622" i="2"/>
  <c r="M622" i="2"/>
  <c r="L622" i="2"/>
  <c r="K622" i="2"/>
  <c r="J622" i="2"/>
  <c r="H622" i="2"/>
  <c r="G622" i="2"/>
  <c r="F622" i="2"/>
  <c r="E622" i="2"/>
  <c r="D622" i="2"/>
  <c r="C622" i="2"/>
  <c r="T621" i="2"/>
  <c r="S621" i="2"/>
  <c r="R621" i="2"/>
  <c r="Q621" i="2"/>
  <c r="P621" i="2"/>
  <c r="O621" i="2"/>
  <c r="N621" i="2"/>
  <c r="M621" i="2"/>
  <c r="L621" i="2"/>
  <c r="K621" i="2"/>
  <c r="J621" i="2"/>
  <c r="H621" i="2"/>
  <c r="G621" i="2"/>
  <c r="F621" i="2"/>
  <c r="E621" i="2"/>
  <c r="D621" i="2"/>
  <c r="C621" i="2"/>
  <c r="T620" i="2"/>
  <c r="S620" i="2"/>
  <c r="R620" i="2"/>
  <c r="Q620" i="2"/>
  <c r="P620" i="2"/>
  <c r="O620" i="2"/>
  <c r="N620" i="2"/>
  <c r="M620" i="2"/>
  <c r="L620" i="2"/>
  <c r="K620" i="2"/>
  <c r="J620" i="2"/>
  <c r="H620" i="2"/>
  <c r="G620" i="2"/>
  <c r="F620" i="2"/>
  <c r="E620" i="2"/>
  <c r="D620" i="2"/>
  <c r="C620" i="2"/>
  <c r="T619" i="2"/>
  <c r="S619" i="2"/>
  <c r="R619" i="2"/>
  <c r="Q619" i="2"/>
  <c r="P619" i="2"/>
  <c r="O619" i="2"/>
  <c r="N619" i="2"/>
  <c r="M619" i="2"/>
  <c r="L619" i="2"/>
  <c r="K619" i="2"/>
  <c r="J619" i="2"/>
  <c r="H619" i="2"/>
  <c r="G619" i="2"/>
  <c r="F619" i="2"/>
  <c r="E619" i="2"/>
  <c r="D619" i="2"/>
  <c r="C619" i="2"/>
  <c r="T618" i="2"/>
  <c r="S618" i="2"/>
  <c r="R618" i="2"/>
  <c r="Q618" i="2"/>
  <c r="P618" i="2"/>
  <c r="O618" i="2"/>
  <c r="N618" i="2"/>
  <c r="M618" i="2"/>
  <c r="L618" i="2"/>
  <c r="K618" i="2"/>
  <c r="J618" i="2"/>
  <c r="H618" i="2"/>
  <c r="G618" i="2"/>
  <c r="F618" i="2"/>
  <c r="E618" i="2"/>
  <c r="D618" i="2"/>
  <c r="C618" i="2"/>
  <c r="T617" i="2"/>
  <c r="S617" i="2"/>
  <c r="R617" i="2"/>
  <c r="Q617" i="2"/>
  <c r="P617" i="2"/>
  <c r="O617" i="2"/>
  <c r="N617" i="2"/>
  <c r="M617" i="2"/>
  <c r="L617" i="2"/>
  <c r="K617" i="2"/>
  <c r="J617" i="2"/>
  <c r="H617" i="2"/>
  <c r="G617" i="2"/>
  <c r="F617" i="2"/>
  <c r="E617" i="2"/>
  <c r="D617" i="2"/>
  <c r="C617" i="2"/>
  <c r="T616" i="2"/>
  <c r="S616" i="2"/>
  <c r="R616" i="2"/>
  <c r="Q616" i="2"/>
  <c r="P616" i="2"/>
  <c r="O616" i="2"/>
  <c r="N616" i="2"/>
  <c r="M616" i="2"/>
  <c r="L616" i="2"/>
  <c r="K616" i="2"/>
  <c r="J616" i="2"/>
  <c r="H616" i="2"/>
  <c r="G616" i="2"/>
  <c r="F616" i="2"/>
  <c r="E616" i="2"/>
  <c r="D616" i="2"/>
  <c r="C616" i="2"/>
  <c r="T615" i="2"/>
  <c r="S615" i="2"/>
  <c r="R615" i="2"/>
  <c r="Q615" i="2"/>
  <c r="P615" i="2"/>
  <c r="O615" i="2"/>
  <c r="N615" i="2"/>
  <c r="M615" i="2"/>
  <c r="L615" i="2"/>
  <c r="K615" i="2"/>
  <c r="J615" i="2"/>
  <c r="H615" i="2"/>
  <c r="G615" i="2"/>
  <c r="F615" i="2"/>
  <c r="E615" i="2"/>
  <c r="D615" i="2"/>
  <c r="C615" i="2"/>
  <c r="T614" i="2"/>
  <c r="S614" i="2"/>
  <c r="R614" i="2"/>
  <c r="Q614" i="2"/>
  <c r="P614" i="2"/>
  <c r="O614" i="2"/>
  <c r="N614" i="2"/>
  <c r="M614" i="2"/>
  <c r="L614" i="2"/>
  <c r="K614" i="2"/>
  <c r="J614" i="2"/>
  <c r="H614" i="2"/>
  <c r="G614" i="2"/>
  <c r="F614" i="2"/>
  <c r="E614" i="2"/>
  <c r="D614" i="2"/>
  <c r="C614" i="2"/>
  <c r="T613" i="2"/>
  <c r="S613" i="2"/>
  <c r="R613" i="2"/>
  <c r="Q613" i="2"/>
  <c r="P613" i="2"/>
  <c r="O613" i="2"/>
  <c r="N613" i="2"/>
  <c r="M613" i="2"/>
  <c r="L613" i="2"/>
  <c r="K613" i="2"/>
  <c r="J613" i="2"/>
  <c r="H613" i="2"/>
  <c r="G613" i="2"/>
  <c r="F613" i="2"/>
  <c r="E613" i="2"/>
  <c r="D613" i="2"/>
  <c r="C613" i="2"/>
  <c r="T612" i="2"/>
  <c r="S612" i="2"/>
  <c r="R612" i="2"/>
  <c r="Q612" i="2"/>
  <c r="P612" i="2"/>
  <c r="O612" i="2"/>
  <c r="N612" i="2"/>
  <c r="M612" i="2"/>
  <c r="L612" i="2"/>
  <c r="K612" i="2"/>
  <c r="J612" i="2"/>
  <c r="H612" i="2"/>
  <c r="G612" i="2"/>
  <c r="F612" i="2"/>
  <c r="E612" i="2"/>
  <c r="D612" i="2"/>
  <c r="C612" i="2"/>
  <c r="T611" i="2"/>
  <c r="S611" i="2"/>
  <c r="R611" i="2"/>
  <c r="Q611" i="2"/>
  <c r="P611" i="2"/>
  <c r="O611" i="2"/>
  <c r="N611" i="2"/>
  <c r="M611" i="2"/>
  <c r="L611" i="2"/>
  <c r="K611" i="2"/>
  <c r="J611" i="2"/>
  <c r="H611" i="2"/>
  <c r="G611" i="2"/>
  <c r="F611" i="2"/>
  <c r="E611" i="2"/>
  <c r="D611" i="2"/>
  <c r="C611" i="2"/>
  <c r="T610" i="2"/>
  <c r="S610" i="2"/>
  <c r="R610" i="2"/>
  <c r="Q610" i="2"/>
  <c r="P610" i="2"/>
  <c r="O610" i="2"/>
  <c r="N610" i="2"/>
  <c r="M610" i="2"/>
  <c r="L610" i="2"/>
  <c r="K610" i="2"/>
  <c r="J610" i="2"/>
  <c r="H610" i="2"/>
  <c r="G610" i="2"/>
  <c r="F610" i="2"/>
  <c r="E610" i="2"/>
  <c r="D610" i="2"/>
  <c r="C610" i="2"/>
  <c r="T609" i="2"/>
  <c r="S609" i="2"/>
  <c r="R609" i="2"/>
  <c r="Q609" i="2"/>
  <c r="P609" i="2"/>
  <c r="O609" i="2"/>
  <c r="N609" i="2"/>
  <c r="M609" i="2"/>
  <c r="L609" i="2"/>
  <c r="K609" i="2"/>
  <c r="J609" i="2"/>
  <c r="H609" i="2"/>
  <c r="G609" i="2"/>
  <c r="F609" i="2"/>
  <c r="E609" i="2"/>
  <c r="D609" i="2"/>
  <c r="C609" i="2"/>
  <c r="T608" i="2"/>
  <c r="S608" i="2"/>
  <c r="R608" i="2"/>
  <c r="Q608" i="2"/>
  <c r="P608" i="2"/>
  <c r="O608" i="2"/>
  <c r="N608" i="2"/>
  <c r="M608" i="2"/>
  <c r="L608" i="2"/>
  <c r="K608" i="2"/>
  <c r="J608" i="2"/>
  <c r="H608" i="2"/>
  <c r="G608" i="2"/>
  <c r="F608" i="2"/>
  <c r="E608" i="2"/>
  <c r="D608" i="2"/>
  <c r="C608" i="2"/>
  <c r="T607" i="2"/>
  <c r="S607" i="2"/>
  <c r="R607" i="2"/>
  <c r="Q607" i="2"/>
  <c r="P607" i="2"/>
  <c r="O607" i="2"/>
  <c r="N607" i="2"/>
  <c r="M607" i="2"/>
  <c r="L607" i="2"/>
  <c r="K607" i="2"/>
  <c r="J607" i="2"/>
  <c r="H607" i="2"/>
  <c r="G607" i="2"/>
  <c r="F607" i="2"/>
  <c r="E607" i="2"/>
  <c r="D607" i="2"/>
  <c r="C607" i="2"/>
  <c r="T606" i="2"/>
  <c r="S606" i="2"/>
  <c r="R606" i="2"/>
  <c r="Q606" i="2"/>
  <c r="P606" i="2"/>
  <c r="O606" i="2"/>
  <c r="N606" i="2"/>
  <c r="M606" i="2"/>
  <c r="L606" i="2"/>
  <c r="K606" i="2"/>
  <c r="J606" i="2"/>
  <c r="H606" i="2"/>
  <c r="G606" i="2"/>
  <c r="F606" i="2"/>
  <c r="E606" i="2"/>
  <c r="D606" i="2"/>
  <c r="C606" i="2"/>
  <c r="T605" i="2"/>
  <c r="S605" i="2"/>
  <c r="R605" i="2"/>
  <c r="Q605" i="2"/>
  <c r="P605" i="2"/>
  <c r="O605" i="2"/>
  <c r="N605" i="2"/>
  <c r="M605" i="2"/>
  <c r="L605" i="2"/>
  <c r="K605" i="2"/>
  <c r="J605" i="2"/>
  <c r="H605" i="2"/>
  <c r="G605" i="2"/>
  <c r="F605" i="2"/>
  <c r="E605" i="2"/>
  <c r="D605" i="2"/>
  <c r="C605" i="2"/>
  <c r="T604" i="2"/>
  <c r="S604" i="2"/>
  <c r="R604" i="2"/>
  <c r="Q604" i="2"/>
  <c r="P604" i="2"/>
  <c r="O604" i="2"/>
  <c r="N604" i="2"/>
  <c r="M604" i="2"/>
  <c r="L604" i="2"/>
  <c r="K604" i="2"/>
  <c r="J604" i="2"/>
  <c r="H604" i="2"/>
  <c r="G604" i="2"/>
  <c r="F604" i="2"/>
  <c r="E604" i="2"/>
  <c r="D604" i="2"/>
  <c r="C604" i="2"/>
  <c r="T603" i="2"/>
  <c r="S603" i="2"/>
  <c r="R603" i="2"/>
  <c r="Q603" i="2"/>
  <c r="P603" i="2"/>
  <c r="O603" i="2"/>
  <c r="N603" i="2"/>
  <c r="M603" i="2"/>
  <c r="L603" i="2"/>
  <c r="K603" i="2"/>
  <c r="J603" i="2"/>
  <c r="H603" i="2"/>
  <c r="G603" i="2"/>
  <c r="F603" i="2"/>
  <c r="E603" i="2"/>
  <c r="D603" i="2"/>
  <c r="C603" i="2"/>
  <c r="T602" i="2"/>
  <c r="S602" i="2"/>
  <c r="R602" i="2"/>
  <c r="Q602" i="2"/>
  <c r="P602" i="2"/>
  <c r="O602" i="2"/>
  <c r="N602" i="2"/>
  <c r="M602" i="2"/>
  <c r="L602" i="2"/>
  <c r="K602" i="2"/>
  <c r="J602" i="2"/>
  <c r="H602" i="2"/>
  <c r="G602" i="2"/>
  <c r="F602" i="2"/>
  <c r="E602" i="2"/>
  <c r="D602" i="2"/>
  <c r="C602" i="2"/>
  <c r="T601" i="2"/>
  <c r="S601" i="2"/>
  <c r="R601" i="2"/>
  <c r="Q601" i="2"/>
  <c r="P601" i="2"/>
  <c r="O601" i="2"/>
  <c r="N601" i="2"/>
  <c r="M601" i="2"/>
  <c r="L601" i="2"/>
  <c r="K601" i="2"/>
  <c r="J601" i="2"/>
  <c r="H601" i="2"/>
  <c r="G601" i="2"/>
  <c r="F601" i="2"/>
  <c r="E601" i="2"/>
  <c r="D601" i="2"/>
  <c r="C601" i="2"/>
  <c r="T600" i="2"/>
  <c r="S600" i="2"/>
  <c r="R600" i="2"/>
  <c r="Q600" i="2"/>
  <c r="P600" i="2"/>
  <c r="O600" i="2"/>
  <c r="N600" i="2"/>
  <c r="M600" i="2"/>
  <c r="L600" i="2"/>
  <c r="K600" i="2"/>
  <c r="J600" i="2"/>
  <c r="H600" i="2"/>
  <c r="G600" i="2"/>
  <c r="F600" i="2"/>
  <c r="E600" i="2"/>
  <c r="D600" i="2"/>
  <c r="C600" i="2"/>
  <c r="T599" i="2"/>
  <c r="S599" i="2"/>
  <c r="R599" i="2"/>
  <c r="Q599" i="2"/>
  <c r="P599" i="2"/>
  <c r="O599" i="2"/>
  <c r="N599" i="2"/>
  <c r="M599" i="2"/>
  <c r="L599" i="2"/>
  <c r="K599" i="2"/>
  <c r="J599" i="2"/>
  <c r="H599" i="2"/>
  <c r="G599" i="2"/>
  <c r="F599" i="2"/>
  <c r="E599" i="2"/>
  <c r="D599" i="2"/>
  <c r="C599" i="2"/>
  <c r="T598" i="2"/>
  <c r="S598" i="2"/>
  <c r="R598" i="2"/>
  <c r="Q598" i="2"/>
  <c r="P598" i="2"/>
  <c r="O598" i="2"/>
  <c r="N598" i="2"/>
  <c r="M598" i="2"/>
  <c r="L598" i="2"/>
  <c r="K598" i="2"/>
  <c r="J598" i="2"/>
  <c r="H598" i="2"/>
  <c r="G598" i="2"/>
  <c r="F598" i="2"/>
  <c r="E598" i="2"/>
  <c r="D598" i="2"/>
  <c r="C598" i="2"/>
  <c r="T597" i="2"/>
  <c r="S597" i="2"/>
  <c r="R597" i="2"/>
  <c r="Q597" i="2"/>
  <c r="P597" i="2"/>
  <c r="O597" i="2"/>
  <c r="N597" i="2"/>
  <c r="M597" i="2"/>
  <c r="L597" i="2"/>
  <c r="K597" i="2"/>
  <c r="J597" i="2"/>
  <c r="H597" i="2"/>
  <c r="G597" i="2"/>
  <c r="F597" i="2"/>
  <c r="E597" i="2"/>
  <c r="D597" i="2"/>
  <c r="C597" i="2"/>
  <c r="T596" i="2"/>
  <c r="S596" i="2"/>
  <c r="R596" i="2"/>
  <c r="Q596" i="2"/>
  <c r="P596" i="2"/>
  <c r="O596" i="2"/>
  <c r="N596" i="2"/>
  <c r="M596" i="2"/>
  <c r="L596" i="2"/>
  <c r="K596" i="2"/>
  <c r="J596" i="2"/>
  <c r="H596" i="2"/>
  <c r="G596" i="2"/>
  <c r="F596" i="2"/>
  <c r="E596" i="2"/>
  <c r="D596" i="2"/>
  <c r="C596" i="2"/>
  <c r="T595" i="2"/>
  <c r="S595" i="2"/>
  <c r="R595" i="2"/>
  <c r="Q595" i="2"/>
  <c r="P595" i="2"/>
  <c r="O595" i="2"/>
  <c r="N595" i="2"/>
  <c r="M595" i="2"/>
  <c r="L595" i="2"/>
  <c r="K595" i="2"/>
  <c r="J595" i="2"/>
  <c r="H595" i="2"/>
  <c r="G595" i="2"/>
  <c r="F595" i="2"/>
  <c r="E595" i="2"/>
  <c r="D595" i="2"/>
  <c r="C595" i="2"/>
  <c r="T594" i="2"/>
  <c r="S594" i="2"/>
  <c r="R594" i="2"/>
  <c r="Q594" i="2"/>
  <c r="P594" i="2"/>
  <c r="O594" i="2"/>
  <c r="N594" i="2"/>
  <c r="M594" i="2"/>
  <c r="L594" i="2"/>
  <c r="K594" i="2"/>
  <c r="J594" i="2"/>
  <c r="H594" i="2"/>
  <c r="G594" i="2"/>
  <c r="F594" i="2"/>
  <c r="E594" i="2"/>
  <c r="D594" i="2"/>
  <c r="C594" i="2"/>
  <c r="T593" i="2"/>
  <c r="S593" i="2"/>
  <c r="R593" i="2"/>
  <c r="Q593" i="2"/>
  <c r="P593" i="2"/>
  <c r="O593" i="2"/>
  <c r="N593" i="2"/>
  <c r="M593" i="2"/>
  <c r="L593" i="2"/>
  <c r="K593" i="2"/>
  <c r="J593" i="2"/>
  <c r="H593" i="2"/>
  <c r="G593" i="2"/>
  <c r="F593" i="2"/>
  <c r="E593" i="2"/>
  <c r="D593" i="2"/>
  <c r="C593" i="2"/>
  <c r="T592" i="2"/>
  <c r="S592" i="2"/>
  <c r="R592" i="2"/>
  <c r="Q592" i="2"/>
  <c r="P592" i="2"/>
  <c r="O592" i="2"/>
  <c r="N592" i="2"/>
  <c r="M592" i="2"/>
  <c r="L592" i="2"/>
  <c r="K592" i="2"/>
  <c r="J592" i="2"/>
  <c r="H592" i="2"/>
  <c r="G592" i="2"/>
  <c r="F592" i="2"/>
  <c r="E592" i="2"/>
  <c r="D592" i="2"/>
  <c r="C592" i="2"/>
  <c r="T591" i="2"/>
  <c r="S591" i="2"/>
  <c r="R591" i="2"/>
  <c r="Q591" i="2"/>
  <c r="P591" i="2"/>
  <c r="O591" i="2"/>
  <c r="N591" i="2"/>
  <c r="M591" i="2"/>
  <c r="L591" i="2"/>
  <c r="K591" i="2"/>
  <c r="J591" i="2"/>
  <c r="H591" i="2"/>
  <c r="G591" i="2"/>
  <c r="F591" i="2"/>
  <c r="E591" i="2"/>
  <c r="D591" i="2"/>
  <c r="C591" i="2"/>
  <c r="T590" i="2"/>
  <c r="S590" i="2"/>
  <c r="R590" i="2"/>
  <c r="Q590" i="2"/>
  <c r="P590" i="2"/>
  <c r="O590" i="2"/>
  <c r="N590" i="2"/>
  <c r="M590" i="2"/>
  <c r="L590" i="2"/>
  <c r="K590" i="2"/>
  <c r="J590" i="2"/>
  <c r="H590" i="2"/>
  <c r="G590" i="2"/>
  <c r="F590" i="2"/>
  <c r="E590" i="2"/>
  <c r="D590" i="2"/>
  <c r="C590" i="2"/>
  <c r="T589" i="2"/>
  <c r="S589" i="2"/>
  <c r="R589" i="2"/>
  <c r="Q589" i="2"/>
  <c r="P589" i="2"/>
  <c r="O589" i="2"/>
  <c r="N589" i="2"/>
  <c r="M589" i="2"/>
  <c r="L589" i="2"/>
  <c r="K589" i="2"/>
  <c r="J589" i="2"/>
  <c r="H589" i="2"/>
  <c r="G589" i="2"/>
  <c r="F589" i="2"/>
  <c r="E589" i="2"/>
  <c r="D589" i="2"/>
  <c r="C589" i="2"/>
  <c r="T588" i="2"/>
  <c r="S588" i="2"/>
  <c r="R588" i="2"/>
  <c r="Q588" i="2"/>
  <c r="P588" i="2"/>
  <c r="O588" i="2"/>
  <c r="N588" i="2"/>
  <c r="M588" i="2"/>
  <c r="L588" i="2"/>
  <c r="K588" i="2"/>
  <c r="J588" i="2"/>
  <c r="H588" i="2"/>
  <c r="G588" i="2"/>
  <c r="F588" i="2"/>
  <c r="E588" i="2"/>
  <c r="D588" i="2"/>
  <c r="C588" i="2"/>
  <c r="T587" i="2"/>
  <c r="S587" i="2"/>
  <c r="R587" i="2"/>
  <c r="Q587" i="2"/>
  <c r="P587" i="2"/>
  <c r="O587" i="2"/>
  <c r="N587" i="2"/>
  <c r="M587" i="2"/>
  <c r="L587" i="2"/>
  <c r="K587" i="2"/>
  <c r="J587" i="2"/>
  <c r="H587" i="2"/>
  <c r="G587" i="2"/>
  <c r="F587" i="2"/>
  <c r="E587" i="2"/>
  <c r="D587" i="2"/>
  <c r="C587" i="2"/>
  <c r="T586" i="2"/>
  <c r="S586" i="2"/>
  <c r="R586" i="2"/>
  <c r="Q586" i="2"/>
  <c r="P586" i="2"/>
  <c r="O586" i="2"/>
  <c r="N586" i="2"/>
  <c r="M586" i="2"/>
  <c r="L586" i="2"/>
  <c r="K586" i="2"/>
  <c r="J586" i="2"/>
  <c r="H586" i="2"/>
  <c r="G586" i="2"/>
  <c r="F586" i="2"/>
  <c r="E586" i="2"/>
  <c r="D586" i="2"/>
  <c r="C586" i="2"/>
  <c r="T585" i="2"/>
  <c r="S585" i="2"/>
  <c r="R585" i="2"/>
  <c r="Q585" i="2"/>
  <c r="P585" i="2"/>
  <c r="O585" i="2"/>
  <c r="N585" i="2"/>
  <c r="M585" i="2"/>
  <c r="L585" i="2"/>
  <c r="K585" i="2"/>
  <c r="J585" i="2"/>
  <c r="H585" i="2"/>
  <c r="G585" i="2"/>
  <c r="F585" i="2"/>
  <c r="E585" i="2"/>
  <c r="D585" i="2"/>
  <c r="C585" i="2"/>
  <c r="T584" i="2"/>
  <c r="S584" i="2"/>
  <c r="R584" i="2"/>
  <c r="Q584" i="2"/>
  <c r="P584" i="2"/>
  <c r="O584" i="2"/>
  <c r="N584" i="2"/>
  <c r="M584" i="2"/>
  <c r="L584" i="2"/>
  <c r="K584" i="2"/>
  <c r="J584" i="2"/>
  <c r="H584" i="2"/>
  <c r="G584" i="2"/>
  <c r="F584" i="2"/>
  <c r="E584" i="2"/>
  <c r="D584" i="2"/>
  <c r="C584" i="2"/>
  <c r="T583" i="2"/>
  <c r="S583" i="2"/>
  <c r="R583" i="2"/>
  <c r="Q583" i="2"/>
  <c r="P583" i="2"/>
  <c r="O583" i="2"/>
  <c r="N583" i="2"/>
  <c r="M583" i="2"/>
  <c r="L583" i="2"/>
  <c r="K583" i="2"/>
  <c r="J583" i="2"/>
  <c r="H583" i="2"/>
  <c r="G583" i="2"/>
  <c r="F583" i="2"/>
  <c r="E583" i="2"/>
  <c r="D583" i="2"/>
  <c r="C583" i="2"/>
  <c r="T582" i="2"/>
  <c r="S582" i="2"/>
  <c r="R582" i="2"/>
  <c r="Q582" i="2"/>
  <c r="P582" i="2"/>
  <c r="O582" i="2"/>
  <c r="N582" i="2"/>
  <c r="M582" i="2"/>
  <c r="L582" i="2"/>
  <c r="K582" i="2"/>
  <c r="J582" i="2"/>
  <c r="H582" i="2"/>
  <c r="G582" i="2"/>
  <c r="F582" i="2"/>
  <c r="E582" i="2"/>
  <c r="D582" i="2"/>
  <c r="C582" i="2"/>
  <c r="T581" i="2"/>
  <c r="S581" i="2"/>
  <c r="R581" i="2"/>
  <c r="Q581" i="2"/>
  <c r="P581" i="2"/>
  <c r="O581" i="2"/>
  <c r="N581" i="2"/>
  <c r="M581" i="2"/>
  <c r="L581" i="2"/>
  <c r="K581" i="2"/>
  <c r="J581" i="2"/>
  <c r="H581" i="2"/>
  <c r="G581" i="2"/>
  <c r="F581" i="2"/>
  <c r="E581" i="2"/>
  <c r="D581" i="2"/>
  <c r="C581" i="2"/>
  <c r="T580" i="2"/>
  <c r="S580" i="2"/>
  <c r="R580" i="2"/>
  <c r="Q580" i="2"/>
  <c r="P580" i="2"/>
  <c r="O580" i="2"/>
  <c r="N580" i="2"/>
  <c r="M580" i="2"/>
  <c r="L580" i="2"/>
  <c r="K580" i="2"/>
  <c r="J580" i="2"/>
  <c r="H580" i="2"/>
  <c r="G580" i="2"/>
  <c r="F580" i="2"/>
  <c r="E580" i="2"/>
  <c r="D580" i="2"/>
  <c r="C580" i="2"/>
  <c r="T579" i="2"/>
  <c r="S579" i="2"/>
  <c r="R579" i="2"/>
  <c r="Q579" i="2"/>
  <c r="P579" i="2"/>
  <c r="O579" i="2"/>
  <c r="N579" i="2"/>
  <c r="M579" i="2"/>
  <c r="L579" i="2"/>
  <c r="K579" i="2"/>
  <c r="J579" i="2"/>
  <c r="H579" i="2"/>
  <c r="G579" i="2"/>
  <c r="F579" i="2"/>
  <c r="E579" i="2"/>
  <c r="D579" i="2"/>
  <c r="C579" i="2"/>
  <c r="T578" i="2"/>
  <c r="S578" i="2"/>
  <c r="R578" i="2"/>
  <c r="Q578" i="2"/>
  <c r="P578" i="2"/>
  <c r="O578" i="2"/>
  <c r="N578" i="2"/>
  <c r="M578" i="2"/>
  <c r="L578" i="2"/>
  <c r="K578" i="2"/>
  <c r="J578" i="2"/>
  <c r="H578" i="2"/>
  <c r="G578" i="2"/>
  <c r="F578" i="2"/>
  <c r="E578" i="2"/>
  <c r="D578" i="2"/>
  <c r="C578" i="2"/>
  <c r="T577" i="2"/>
  <c r="S577" i="2"/>
  <c r="R577" i="2"/>
  <c r="Q577" i="2"/>
  <c r="P577" i="2"/>
  <c r="O577" i="2"/>
  <c r="N577" i="2"/>
  <c r="M577" i="2"/>
  <c r="L577" i="2"/>
  <c r="K577" i="2"/>
  <c r="J577" i="2"/>
  <c r="H577" i="2"/>
  <c r="G577" i="2"/>
  <c r="F577" i="2"/>
  <c r="E577" i="2"/>
  <c r="D577" i="2"/>
  <c r="C577" i="2"/>
  <c r="T576" i="2"/>
  <c r="S576" i="2"/>
  <c r="R576" i="2"/>
  <c r="Q576" i="2"/>
  <c r="P576" i="2"/>
  <c r="O576" i="2"/>
  <c r="N576" i="2"/>
  <c r="M576" i="2"/>
  <c r="L576" i="2"/>
  <c r="K576" i="2"/>
  <c r="J576" i="2"/>
  <c r="H576" i="2"/>
  <c r="G576" i="2"/>
  <c r="F576" i="2"/>
  <c r="E576" i="2"/>
  <c r="D576" i="2"/>
  <c r="C576" i="2"/>
  <c r="T575" i="2"/>
  <c r="S575" i="2"/>
  <c r="R575" i="2"/>
  <c r="Q575" i="2"/>
  <c r="P575" i="2"/>
  <c r="O575" i="2"/>
  <c r="N575" i="2"/>
  <c r="M575" i="2"/>
  <c r="L575" i="2"/>
  <c r="K575" i="2"/>
  <c r="J575" i="2"/>
  <c r="H575" i="2"/>
  <c r="G575" i="2"/>
  <c r="F575" i="2"/>
  <c r="E575" i="2"/>
  <c r="D575" i="2"/>
  <c r="C575" i="2"/>
  <c r="T574" i="2"/>
  <c r="S574" i="2"/>
  <c r="R574" i="2"/>
  <c r="Q574" i="2"/>
  <c r="P574" i="2"/>
  <c r="O574" i="2"/>
  <c r="N574" i="2"/>
  <c r="M574" i="2"/>
  <c r="L574" i="2"/>
  <c r="K574" i="2"/>
  <c r="J574" i="2"/>
  <c r="H574" i="2"/>
  <c r="G574" i="2"/>
  <c r="F574" i="2"/>
  <c r="E574" i="2"/>
  <c r="D574" i="2"/>
  <c r="C574" i="2"/>
  <c r="T573" i="2"/>
  <c r="S573" i="2"/>
  <c r="R573" i="2"/>
  <c r="Q573" i="2"/>
  <c r="P573" i="2"/>
  <c r="O573" i="2"/>
  <c r="N573" i="2"/>
  <c r="M573" i="2"/>
  <c r="L573" i="2"/>
  <c r="K573" i="2"/>
  <c r="J573" i="2"/>
  <c r="H573" i="2"/>
  <c r="G573" i="2"/>
  <c r="F573" i="2"/>
  <c r="E573" i="2"/>
  <c r="D573" i="2"/>
  <c r="C573" i="2"/>
  <c r="T572" i="2"/>
  <c r="S572" i="2"/>
  <c r="R572" i="2"/>
  <c r="Q572" i="2"/>
  <c r="P572" i="2"/>
  <c r="O572" i="2"/>
  <c r="N572" i="2"/>
  <c r="M572" i="2"/>
  <c r="L572" i="2"/>
  <c r="K572" i="2"/>
  <c r="J572" i="2"/>
  <c r="H572" i="2"/>
  <c r="G572" i="2"/>
  <c r="F572" i="2"/>
  <c r="E572" i="2"/>
  <c r="D572" i="2"/>
  <c r="C572" i="2"/>
  <c r="T571" i="2"/>
  <c r="S571" i="2"/>
  <c r="R571" i="2"/>
  <c r="Q571" i="2"/>
  <c r="P571" i="2"/>
  <c r="O571" i="2"/>
  <c r="N571" i="2"/>
  <c r="M571" i="2"/>
  <c r="L571" i="2"/>
  <c r="K571" i="2"/>
  <c r="J571" i="2"/>
  <c r="H571" i="2"/>
  <c r="G571" i="2"/>
  <c r="F571" i="2"/>
  <c r="E571" i="2"/>
  <c r="D571" i="2"/>
  <c r="C571" i="2"/>
  <c r="T570" i="2"/>
  <c r="S570" i="2"/>
  <c r="R570" i="2"/>
  <c r="Q570" i="2"/>
  <c r="P570" i="2"/>
  <c r="O570" i="2"/>
  <c r="N570" i="2"/>
  <c r="M570" i="2"/>
  <c r="L570" i="2"/>
  <c r="K570" i="2"/>
  <c r="J570" i="2"/>
  <c r="H570" i="2"/>
  <c r="G570" i="2"/>
  <c r="F570" i="2"/>
  <c r="E570" i="2"/>
  <c r="D570" i="2"/>
  <c r="C570" i="2"/>
  <c r="T569" i="2"/>
  <c r="S569" i="2"/>
  <c r="R569" i="2"/>
  <c r="Q569" i="2"/>
  <c r="P569" i="2"/>
  <c r="O569" i="2"/>
  <c r="N569" i="2"/>
  <c r="M569" i="2"/>
  <c r="L569" i="2"/>
  <c r="K569" i="2"/>
  <c r="J569" i="2"/>
  <c r="H569" i="2"/>
  <c r="G569" i="2"/>
  <c r="F569" i="2"/>
  <c r="E569" i="2"/>
  <c r="D569" i="2"/>
  <c r="C569" i="2"/>
  <c r="T568" i="2"/>
  <c r="S568" i="2"/>
  <c r="R568" i="2"/>
  <c r="Q568" i="2"/>
  <c r="P568" i="2"/>
  <c r="O568" i="2"/>
  <c r="N568" i="2"/>
  <c r="M568" i="2"/>
  <c r="L568" i="2"/>
  <c r="K568" i="2"/>
  <c r="J568" i="2"/>
  <c r="H568" i="2"/>
  <c r="G568" i="2"/>
  <c r="F568" i="2"/>
  <c r="E568" i="2"/>
  <c r="D568" i="2"/>
  <c r="C568" i="2"/>
  <c r="T567" i="2"/>
  <c r="S567" i="2"/>
  <c r="R567" i="2"/>
  <c r="Q567" i="2"/>
  <c r="P567" i="2"/>
  <c r="O567" i="2"/>
  <c r="N567" i="2"/>
  <c r="M567" i="2"/>
  <c r="L567" i="2"/>
  <c r="K567" i="2"/>
  <c r="J567" i="2"/>
  <c r="H567" i="2"/>
  <c r="G567" i="2"/>
  <c r="F567" i="2"/>
  <c r="E567" i="2"/>
  <c r="D567" i="2"/>
  <c r="C567" i="2"/>
  <c r="T566" i="2"/>
  <c r="S566" i="2"/>
  <c r="R566" i="2"/>
  <c r="Q566" i="2"/>
  <c r="P566" i="2"/>
  <c r="O566" i="2"/>
  <c r="N566" i="2"/>
  <c r="M566" i="2"/>
  <c r="L566" i="2"/>
  <c r="K566" i="2"/>
  <c r="J566" i="2"/>
  <c r="H566" i="2"/>
  <c r="G566" i="2"/>
  <c r="F566" i="2"/>
  <c r="E566" i="2"/>
  <c r="D566" i="2"/>
  <c r="C566" i="2"/>
  <c r="T565" i="2"/>
  <c r="S565" i="2"/>
  <c r="R565" i="2"/>
  <c r="Q565" i="2"/>
  <c r="P565" i="2"/>
  <c r="O565" i="2"/>
  <c r="N565" i="2"/>
  <c r="M565" i="2"/>
  <c r="L565" i="2"/>
  <c r="K565" i="2"/>
  <c r="J565" i="2"/>
  <c r="H565" i="2"/>
  <c r="G565" i="2"/>
  <c r="F565" i="2"/>
  <c r="E565" i="2"/>
  <c r="D565" i="2"/>
  <c r="C565" i="2"/>
  <c r="T564" i="2"/>
  <c r="S564" i="2"/>
  <c r="R564" i="2"/>
  <c r="Q564" i="2"/>
  <c r="P564" i="2"/>
  <c r="O564" i="2"/>
  <c r="N564" i="2"/>
  <c r="M564" i="2"/>
  <c r="L564" i="2"/>
  <c r="K564" i="2"/>
  <c r="J564" i="2"/>
  <c r="H564" i="2"/>
  <c r="G564" i="2"/>
  <c r="F564" i="2"/>
  <c r="E564" i="2"/>
  <c r="D564" i="2"/>
  <c r="C564" i="2"/>
  <c r="T563" i="2"/>
  <c r="S563" i="2"/>
  <c r="R563" i="2"/>
  <c r="Q563" i="2"/>
  <c r="P563" i="2"/>
  <c r="O563" i="2"/>
  <c r="N563" i="2"/>
  <c r="M563" i="2"/>
  <c r="L563" i="2"/>
  <c r="K563" i="2"/>
  <c r="J563" i="2"/>
  <c r="H563" i="2"/>
  <c r="G563" i="2"/>
  <c r="F563" i="2"/>
  <c r="E563" i="2"/>
  <c r="D563" i="2"/>
  <c r="C563" i="2"/>
  <c r="T562" i="2"/>
  <c r="S562" i="2"/>
  <c r="R562" i="2"/>
  <c r="Q562" i="2"/>
  <c r="P562" i="2"/>
  <c r="O562" i="2"/>
  <c r="N562" i="2"/>
  <c r="M562" i="2"/>
  <c r="L562" i="2"/>
  <c r="K562" i="2"/>
  <c r="J562" i="2"/>
  <c r="H562" i="2"/>
  <c r="G562" i="2"/>
  <c r="F562" i="2"/>
  <c r="E562" i="2"/>
  <c r="D562" i="2"/>
  <c r="C562" i="2"/>
  <c r="T561" i="2"/>
  <c r="S561" i="2"/>
  <c r="R561" i="2"/>
  <c r="Q561" i="2"/>
  <c r="P561" i="2"/>
  <c r="O561" i="2"/>
  <c r="N561" i="2"/>
  <c r="M561" i="2"/>
  <c r="L561" i="2"/>
  <c r="K561" i="2"/>
  <c r="J561" i="2"/>
  <c r="H561" i="2"/>
  <c r="G561" i="2"/>
  <c r="F561" i="2"/>
  <c r="E561" i="2"/>
  <c r="D561" i="2"/>
  <c r="C561" i="2"/>
  <c r="T560" i="2"/>
  <c r="S560" i="2"/>
  <c r="R560" i="2"/>
  <c r="Q560" i="2"/>
  <c r="P560" i="2"/>
  <c r="O560" i="2"/>
  <c r="N560" i="2"/>
  <c r="M560" i="2"/>
  <c r="L560" i="2"/>
  <c r="K560" i="2"/>
  <c r="J560" i="2"/>
  <c r="H560" i="2"/>
  <c r="G560" i="2"/>
  <c r="F560" i="2"/>
  <c r="E560" i="2"/>
  <c r="D560" i="2"/>
  <c r="C560" i="2"/>
  <c r="T559" i="2"/>
  <c r="S559" i="2"/>
  <c r="R559" i="2"/>
  <c r="Q559" i="2"/>
  <c r="P559" i="2"/>
  <c r="O559" i="2"/>
  <c r="N559" i="2"/>
  <c r="M559" i="2"/>
  <c r="L559" i="2"/>
  <c r="K559" i="2"/>
  <c r="J559" i="2"/>
  <c r="H559" i="2"/>
  <c r="G559" i="2"/>
  <c r="F559" i="2"/>
  <c r="E559" i="2"/>
  <c r="D559" i="2"/>
  <c r="C559" i="2"/>
  <c r="T558" i="2"/>
  <c r="S558" i="2"/>
  <c r="R558" i="2"/>
  <c r="Q558" i="2"/>
  <c r="P558" i="2"/>
  <c r="O558" i="2"/>
  <c r="N558" i="2"/>
  <c r="M558" i="2"/>
  <c r="L558" i="2"/>
  <c r="K558" i="2"/>
  <c r="J558" i="2"/>
  <c r="H558" i="2"/>
  <c r="G558" i="2"/>
  <c r="F558" i="2"/>
  <c r="E558" i="2"/>
  <c r="D558" i="2"/>
  <c r="C558" i="2"/>
  <c r="T557" i="2"/>
  <c r="S557" i="2"/>
  <c r="R557" i="2"/>
  <c r="Q557" i="2"/>
  <c r="P557" i="2"/>
  <c r="O557" i="2"/>
  <c r="N557" i="2"/>
  <c r="M557" i="2"/>
  <c r="L557" i="2"/>
  <c r="K557" i="2"/>
  <c r="J557" i="2"/>
  <c r="H557" i="2"/>
  <c r="G557" i="2"/>
  <c r="F557" i="2"/>
  <c r="E557" i="2"/>
  <c r="D557" i="2"/>
  <c r="C557" i="2"/>
  <c r="T556" i="2"/>
  <c r="S556" i="2"/>
  <c r="R556" i="2"/>
  <c r="Q556" i="2"/>
  <c r="P556" i="2"/>
  <c r="O556" i="2"/>
  <c r="N556" i="2"/>
  <c r="M556" i="2"/>
  <c r="L556" i="2"/>
  <c r="K556" i="2"/>
  <c r="J556" i="2"/>
  <c r="H556" i="2"/>
  <c r="G556" i="2"/>
  <c r="F556" i="2"/>
  <c r="E556" i="2"/>
  <c r="D556" i="2"/>
  <c r="C556" i="2"/>
  <c r="T555" i="2"/>
  <c r="S555" i="2"/>
  <c r="R555" i="2"/>
  <c r="Q555" i="2"/>
  <c r="P555" i="2"/>
  <c r="O555" i="2"/>
  <c r="N555" i="2"/>
  <c r="M555" i="2"/>
  <c r="L555" i="2"/>
  <c r="K555" i="2"/>
  <c r="J555" i="2"/>
  <c r="H555" i="2"/>
  <c r="G555" i="2"/>
  <c r="F555" i="2"/>
  <c r="E555" i="2"/>
  <c r="D555" i="2"/>
  <c r="C555" i="2"/>
  <c r="T554" i="2"/>
  <c r="S554" i="2"/>
  <c r="R554" i="2"/>
  <c r="Q554" i="2"/>
  <c r="P554" i="2"/>
  <c r="O554" i="2"/>
  <c r="N554" i="2"/>
  <c r="M554" i="2"/>
  <c r="L554" i="2"/>
  <c r="K554" i="2"/>
  <c r="J554" i="2"/>
  <c r="H554" i="2"/>
  <c r="G554" i="2"/>
  <c r="F554" i="2"/>
  <c r="E554" i="2"/>
  <c r="D554" i="2"/>
  <c r="C554" i="2"/>
  <c r="T553" i="2"/>
  <c r="S553" i="2"/>
  <c r="R553" i="2"/>
  <c r="Q553" i="2"/>
  <c r="P553" i="2"/>
  <c r="O553" i="2"/>
  <c r="N553" i="2"/>
  <c r="M553" i="2"/>
  <c r="L553" i="2"/>
  <c r="K553" i="2"/>
  <c r="J553" i="2"/>
  <c r="H553" i="2"/>
  <c r="G553" i="2"/>
  <c r="F553" i="2"/>
  <c r="E553" i="2"/>
  <c r="D553" i="2"/>
  <c r="C553" i="2"/>
  <c r="T552" i="2"/>
  <c r="S552" i="2"/>
  <c r="R552" i="2"/>
  <c r="Q552" i="2"/>
  <c r="P552" i="2"/>
  <c r="O552" i="2"/>
  <c r="N552" i="2"/>
  <c r="M552" i="2"/>
  <c r="L552" i="2"/>
  <c r="K552" i="2"/>
  <c r="J552" i="2"/>
  <c r="H552" i="2"/>
  <c r="G552" i="2"/>
  <c r="F552" i="2"/>
  <c r="E552" i="2"/>
  <c r="D552" i="2"/>
  <c r="C552" i="2"/>
  <c r="T551" i="2"/>
  <c r="S551" i="2"/>
  <c r="R551" i="2"/>
  <c r="Q551" i="2"/>
  <c r="P551" i="2"/>
  <c r="O551" i="2"/>
  <c r="N551" i="2"/>
  <c r="M551" i="2"/>
  <c r="L551" i="2"/>
  <c r="K551" i="2"/>
  <c r="J551" i="2"/>
  <c r="H551" i="2"/>
  <c r="G551" i="2"/>
  <c r="F551" i="2"/>
  <c r="E551" i="2"/>
  <c r="D551" i="2"/>
  <c r="C551" i="2"/>
  <c r="T550" i="2"/>
  <c r="S550" i="2"/>
  <c r="R550" i="2"/>
  <c r="Q550" i="2"/>
  <c r="P550" i="2"/>
  <c r="O550" i="2"/>
  <c r="N550" i="2"/>
  <c r="M550" i="2"/>
  <c r="L550" i="2"/>
  <c r="K550" i="2"/>
  <c r="J550" i="2"/>
  <c r="H550" i="2"/>
  <c r="G550" i="2"/>
  <c r="F550" i="2"/>
  <c r="E550" i="2"/>
  <c r="D550" i="2"/>
  <c r="C550" i="2"/>
  <c r="T549" i="2"/>
  <c r="S549" i="2"/>
  <c r="R549" i="2"/>
  <c r="Q549" i="2"/>
  <c r="P549" i="2"/>
  <c r="O549" i="2"/>
  <c r="N549" i="2"/>
  <c r="M549" i="2"/>
  <c r="L549" i="2"/>
  <c r="K549" i="2"/>
  <c r="J549" i="2"/>
  <c r="H549" i="2"/>
  <c r="G549" i="2"/>
  <c r="F549" i="2"/>
  <c r="E549" i="2"/>
  <c r="D549" i="2"/>
  <c r="C549" i="2"/>
  <c r="T548" i="2"/>
  <c r="S548" i="2"/>
  <c r="R548" i="2"/>
  <c r="Q548" i="2"/>
  <c r="P548" i="2"/>
  <c r="O548" i="2"/>
  <c r="N548" i="2"/>
  <c r="M548" i="2"/>
  <c r="L548" i="2"/>
  <c r="K548" i="2"/>
  <c r="J548" i="2"/>
  <c r="H548" i="2"/>
  <c r="G548" i="2"/>
  <c r="F548" i="2"/>
  <c r="E548" i="2"/>
  <c r="D548" i="2"/>
  <c r="C548" i="2"/>
  <c r="T547" i="2"/>
  <c r="S547" i="2"/>
  <c r="R547" i="2"/>
  <c r="Q547" i="2"/>
  <c r="P547" i="2"/>
  <c r="O547" i="2"/>
  <c r="N547" i="2"/>
  <c r="M547" i="2"/>
  <c r="L547" i="2"/>
  <c r="K547" i="2"/>
  <c r="J547" i="2"/>
  <c r="H547" i="2"/>
  <c r="G547" i="2"/>
  <c r="F547" i="2"/>
  <c r="E547" i="2"/>
  <c r="D547" i="2"/>
  <c r="C547" i="2"/>
  <c r="T546" i="2"/>
  <c r="S546" i="2"/>
  <c r="R546" i="2"/>
  <c r="Q546" i="2"/>
  <c r="P546" i="2"/>
  <c r="O546" i="2"/>
  <c r="N546" i="2"/>
  <c r="M546" i="2"/>
  <c r="L546" i="2"/>
  <c r="K546" i="2"/>
  <c r="J546" i="2"/>
  <c r="H546" i="2"/>
  <c r="G546" i="2"/>
  <c r="F546" i="2"/>
  <c r="E546" i="2"/>
  <c r="D546" i="2"/>
  <c r="C546" i="2"/>
  <c r="T545" i="2"/>
  <c r="S545" i="2"/>
  <c r="R545" i="2"/>
  <c r="Q545" i="2"/>
  <c r="P545" i="2"/>
  <c r="O545" i="2"/>
  <c r="N545" i="2"/>
  <c r="M545" i="2"/>
  <c r="L545" i="2"/>
  <c r="K545" i="2"/>
  <c r="J545" i="2"/>
  <c r="H545" i="2"/>
  <c r="G545" i="2"/>
  <c r="F545" i="2"/>
  <c r="E545" i="2"/>
  <c r="D545" i="2"/>
  <c r="C545" i="2"/>
  <c r="T544" i="2"/>
  <c r="S544" i="2"/>
  <c r="R544" i="2"/>
  <c r="Q544" i="2"/>
  <c r="P544" i="2"/>
  <c r="O544" i="2"/>
  <c r="N544" i="2"/>
  <c r="M544" i="2"/>
  <c r="L544" i="2"/>
  <c r="K544" i="2"/>
  <c r="J544" i="2"/>
  <c r="H544" i="2"/>
  <c r="G544" i="2"/>
  <c r="F544" i="2"/>
  <c r="E544" i="2"/>
  <c r="D544" i="2"/>
  <c r="C544" i="2"/>
  <c r="T543" i="2"/>
  <c r="S543" i="2"/>
  <c r="R543" i="2"/>
  <c r="Q543" i="2"/>
  <c r="P543" i="2"/>
  <c r="O543" i="2"/>
  <c r="N543" i="2"/>
  <c r="M543" i="2"/>
  <c r="L543" i="2"/>
  <c r="K543" i="2"/>
  <c r="J543" i="2"/>
  <c r="H543" i="2"/>
  <c r="G543" i="2"/>
  <c r="F543" i="2"/>
  <c r="E543" i="2"/>
  <c r="D543" i="2"/>
  <c r="C543" i="2"/>
  <c r="T542" i="2"/>
  <c r="S542" i="2"/>
  <c r="R542" i="2"/>
  <c r="Q542" i="2"/>
  <c r="P542" i="2"/>
  <c r="O542" i="2"/>
  <c r="N542" i="2"/>
  <c r="M542" i="2"/>
  <c r="L542" i="2"/>
  <c r="K542" i="2"/>
  <c r="J542" i="2"/>
  <c r="H542" i="2"/>
  <c r="G542" i="2"/>
  <c r="F542" i="2"/>
  <c r="E542" i="2"/>
  <c r="D542" i="2"/>
  <c r="C542" i="2"/>
  <c r="T541" i="2"/>
  <c r="S541" i="2"/>
  <c r="R541" i="2"/>
  <c r="Q541" i="2"/>
  <c r="P541" i="2"/>
  <c r="O541" i="2"/>
  <c r="N541" i="2"/>
  <c r="M541" i="2"/>
  <c r="L541" i="2"/>
  <c r="K541" i="2"/>
  <c r="J541" i="2"/>
  <c r="H541" i="2"/>
  <c r="G541" i="2"/>
  <c r="F541" i="2"/>
  <c r="E541" i="2"/>
  <c r="D541" i="2"/>
  <c r="C541" i="2"/>
  <c r="T540" i="2"/>
  <c r="S540" i="2"/>
  <c r="R540" i="2"/>
  <c r="Q540" i="2"/>
  <c r="P540" i="2"/>
  <c r="O540" i="2"/>
  <c r="N540" i="2"/>
  <c r="M540" i="2"/>
  <c r="L540" i="2"/>
  <c r="K540" i="2"/>
  <c r="J540" i="2"/>
  <c r="H540" i="2"/>
  <c r="G540" i="2"/>
  <c r="F540" i="2"/>
  <c r="E540" i="2"/>
  <c r="D540" i="2"/>
  <c r="C540" i="2"/>
  <c r="T539" i="2"/>
  <c r="S539" i="2"/>
  <c r="R539" i="2"/>
  <c r="Q539" i="2"/>
  <c r="P539" i="2"/>
  <c r="O539" i="2"/>
  <c r="N539" i="2"/>
  <c r="M539" i="2"/>
  <c r="L539" i="2"/>
  <c r="K539" i="2"/>
  <c r="J539" i="2"/>
  <c r="H539" i="2"/>
  <c r="G539" i="2"/>
  <c r="F539" i="2"/>
  <c r="E539" i="2"/>
  <c r="D539" i="2"/>
  <c r="C539" i="2"/>
  <c r="T538" i="2"/>
  <c r="S538" i="2"/>
  <c r="R538" i="2"/>
  <c r="Q538" i="2"/>
  <c r="P538" i="2"/>
  <c r="O538" i="2"/>
  <c r="N538" i="2"/>
  <c r="M538" i="2"/>
  <c r="L538" i="2"/>
  <c r="K538" i="2"/>
  <c r="J538" i="2"/>
  <c r="H538" i="2"/>
  <c r="G538" i="2"/>
  <c r="F538" i="2"/>
  <c r="E538" i="2"/>
  <c r="D538" i="2"/>
  <c r="C538" i="2"/>
  <c r="T537" i="2"/>
  <c r="S537" i="2"/>
  <c r="R537" i="2"/>
  <c r="Q537" i="2"/>
  <c r="P537" i="2"/>
  <c r="O537" i="2"/>
  <c r="N537" i="2"/>
  <c r="M537" i="2"/>
  <c r="L537" i="2"/>
  <c r="K537" i="2"/>
  <c r="J537" i="2"/>
  <c r="H537" i="2"/>
  <c r="G537" i="2"/>
  <c r="F537" i="2"/>
  <c r="E537" i="2"/>
  <c r="D537" i="2"/>
  <c r="C537" i="2"/>
  <c r="T536" i="2"/>
  <c r="S536" i="2"/>
  <c r="R536" i="2"/>
  <c r="Q536" i="2"/>
  <c r="P536" i="2"/>
  <c r="O536" i="2"/>
  <c r="N536" i="2"/>
  <c r="M536" i="2"/>
  <c r="L536" i="2"/>
  <c r="K536" i="2"/>
  <c r="J536" i="2"/>
  <c r="H536" i="2"/>
  <c r="G536" i="2"/>
  <c r="F536" i="2"/>
  <c r="E536" i="2"/>
  <c r="D536" i="2"/>
  <c r="C536" i="2"/>
  <c r="T535" i="2"/>
  <c r="S535" i="2"/>
  <c r="R535" i="2"/>
  <c r="Q535" i="2"/>
  <c r="P535" i="2"/>
  <c r="O535" i="2"/>
  <c r="N535" i="2"/>
  <c r="M535" i="2"/>
  <c r="L535" i="2"/>
  <c r="K535" i="2"/>
  <c r="J535" i="2"/>
  <c r="H535" i="2"/>
  <c r="G535" i="2"/>
  <c r="F535" i="2"/>
  <c r="E535" i="2"/>
  <c r="D535" i="2"/>
  <c r="C535" i="2"/>
  <c r="T534" i="2"/>
  <c r="S534" i="2"/>
  <c r="R534" i="2"/>
  <c r="Q534" i="2"/>
  <c r="P534" i="2"/>
  <c r="O534" i="2"/>
  <c r="N534" i="2"/>
  <c r="M534" i="2"/>
  <c r="L534" i="2"/>
  <c r="K534" i="2"/>
  <c r="J534" i="2"/>
  <c r="H534" i="2"/>
  <c r="G534" i="2"/>
  <c r="F534" i="2"/>
  <c r="E534" i="2"/>
  <c r="D534" i="2"/>
  <c r="C534" i="2"/>
  <c r="T533" i="2"/>
  <c r="S533" i="2"/>
  <c r="R533" i="2"/>
  <c r="Q533" i="2"/>
  <c r="P533" i="2"/>
  <c r="O533" i="2"/>
  <c r="N533" i="2"/>
  <c r="M533" i="2"/>
  <c r="L533" i="2"/>
  <c r="K533" i="2"/>
  <c r="J533" i="2"/>
  <c r="H533" i="2"/>
  <c r="G533" i="2"/>
  <c r="F533" i="2"/>
  <c r="E533" i="2"/>
  <c r="D533" i="2"/>
  <c r="C533" i="2"/>
  <c r="T532" i="2"/>
  <c r="S532" i="2"/>
  <c r="R532" i="2"/>
  <c r="Q532" i="2"/>
  <c r="P532" i="2"/>
  <c r="O532" i="2"/>
  <c r="N532" i="2"/>
  <c r="M532" i="2"/>
  <c r="L532" i="2"/>
  <c r="K532" i="2"/>
  <c r="J532" i="2"/>
  <c r="H532" i="2"/>
  <c r="G532" i="2"/>
  <c r="F532" i="2"/>
  <c r="E532" i="2"/>
  <c r="D532" i="2"/>
  <c r="C532" i="2"/>
  <c r="T531" i="2"/>
  <c r="S531" i="2"/>
  <c r="R531" i="2"/>
  <c r="Q531" i="2"/>
  <c r="P531" i="2"/>
  <c r="O531" i="2"/>
  <c r="N531" i="2"/>
  <c r="M531" i="2"/>
  <c r="L531" i="2"/>
  <c r="K531" i="2"/>
  <c r="J531" i="2"/>
  <c r="H531" i="2"/>
  <c r="G531" i="2"/>
  <c r="F531" i="2"/>
  <c r="E531" i="2"/>
  <c r="D531" i="2"/>
  <c r="C531" i="2"/>
  <c r="T530" i="2"/>
  <c r="S530" i="2"/>
  <c r="R530" i="2"/>
  <c r="Q530" i="2"/>
  <c r="P530" i="2"/>
  <c r="O530" i="2"/>
  <c r="N530" i="2"/>
  <c r="M530" i="2"/>
  <c r="L530" i="2"/>
  <c r="K530" i="2"/>
  <c r="J530" i="2"/>
  <c r="H530" i="2"/>
  <c r="G530" i="2"/>
  <c r="F530" i="2"/>
  <c r="E530" i="2"/>
  <c r="D530" i="2"/>
  <c r="C530" i="2"/>
  <c r="T529" i="2"/>
  <c r="S529" i="2"/>
  <c r="R529" i="2"/>
  <c r="Q529" i="2"/>
  <c r="P529" i="2"/>
  <c r="O529" i="2"/>
  <c r="N529" i="2"/>
  <c r="M529" i="2"/>
  <c r="L529" i="2"/>
  <c r="K529" i="2"/>
  <c r="J529" i="2"/>
  <c r="H529" i="2"/>
  <c r="G529" i="2"/>
  <c r="F529" i="2"/>
  <c r="E529" i="2"/>
  <c r="D529" i="2"/>
  <c r="C529" i="2"/>
  <c r="T528" i="2"/>
  <c r="S528" i="2"/>
  <c r="R528" i="2"/>
  <c r="Q528" i="2"/>
  <c r="P528" i="2"/>
  <c r="O528" i="2"/>
  <c r="N528" i="2"/>
  <c r="M528" i="2"/>
  <c r="L528" i="2"/>
  <c r="K528" i="2"/>
  <c r="J528" i="2"/>
  <c r="H528" i="2"/>
  <c r="G528" i="2"/>
  <c r="F528" i="2"/>
  <c r="E528" i="2"/>
  <c r="D528" i="2"/>
  <c r="C528" i="2"/>
  <c r="T527" i="2"/>
  <c r="S527" i="2"/>
  <c r="R527" i="2"/>
  <c r="Q527" i="2"/>
  <c r="P527" i="2"/>
  <c r="O527" i="2"/>
  <c r="N527" i="2"/>
  <c r="M527" i="2"/>
  <c r="L527" i="2"/>
  <c r="K527" i="2"/>
  <c r="J527" i="2"/>
  <c r="H527" i="2"/>
  <c r="G527" i="2"/>
  <c r="F527" i="2"/>
  <c r="E527" i="2"/>
  <c r="D527" i="2"/>
  <c r="C527" i="2"/>
  <c r="T526" i="2"/>
  <c r="S526" i="2"/>
  <c r="R526" i="2"/>
  <c r="Q526" i="2"/>
  <c r="P526" i="2"/>
  <c r="O526" i="2"/>
  <c r="N526" i="2"/>
  <c r="M526" i="2"/>
  <c r="L526" i="2"/>
  <c r="K526" i="2"/>
  <c r="J526" i="2"/>
  <c r="H526" i="2"/>
  <c r="G526" i="2"/>
  <c r="F526" i="2"/>
  <c r="E526" i="2"/>
  <c r="D526" i="2"/>
  <c r="C526" i="2"/>
  <c r="T525" i="2"/>
  <c r="S525" i="2"/>
  <c r="R525" i="2"/>
  <c r="Q525" i="2"/>
  <c r="P525" i="2"/>
  <c r="O525" i="2"/>
  <c r="N525" i="2"/>
  <c r="M525" i="2"/>
  <c r="L525" i="2"/>
  <c r="K525" i="2"/>
  <c r="J525" i="2"/>
  <c r="H525" i="2"/>
  <c r="G525" i="2"/>
  <c r="F525" i="2"/>
  <c r="E525" i="2"/>
  <c r="D525" i="2"/>
  <c r="C525" i="2"/>
  <c r="T524" i="2"/>
  <c r="S524" i="2"/>
  <c r="R524" i="2"/>
  <c r="Q524" i="2"/>
  <c r="P524" i="2"/>
  <c r="O524" i="2"/>
  <c r="N524" i="2"/>
  <c r="M524" i="2"/>
  <c r="L524" i="2"/>
  <c r="K524" i="2"/>
  <c r="J524" i="2"/>
  <c r="H524" i="2"/>
  <c r="G524" i="2"/>
  <c r="F524" i="2"/>
  <c r="E524" i="2"/>
  <c r="D524" i="2"/>
  <c r="C524" i="2"/>
  <c r="T523" i="2"/>
  <c r="S523" i="2"/>
  <c r="R523" i="2"/>
  <c r="Q523" i="2"/>
  <c r="P523" i="2"/>
  <c r="O523" i="2"/>
  <c r="N523" i="2"/>
  <c r="M523" i="2"/>
  <c r="L523" i="2"/>
  <c r="K523" i="2"/>
  <c r="J523" i="2"/>
  <c r="H523" i="2"/>
  <c r="G523" i="2"/>
  <c r="F523" i="2"/>
  <c r="E523" i="2"/>
  <c r="D523" i="2"/>
  <c r="C523" i="2"/>
  <c r="T522" i="2"/>
  <c r="S522" i="2"/>
  <c r="R522" i="2"/>
  <c r="Q522" i="2"/>
  <c r="P522" i="2"/>
  <c r="O522" i="2"/>
  <c r="N522" i="2"/>
  <c r="M522" i="2"/>
  <c r="L522" i="2"/>
  <c r="K522" i="2"/>
  <c r="J522" i="2"/>
  <c r="H522" i="2"/>
  <c r="G522" i="2"/>
  <c r="F522" i="2"/>
  <c r="E522" i="2"/>
  <c r="D522" i="2"/>
  <c r="C522" i="2"/>
  <c r="T521" i="2"/>
  <c r="S521" i="2"/>
  <c r="R521" i="2"/>
  <c r="Q521" i="2"/>
  <c r="P521" i="2"/>
  <c r="O521" i="2"/>
  <c r="N521" i="2"/>
  <c r="M521" i="2"/>
  <c r="L521" i="2"/>
  <c r="K521" i="2"/>
  <c r="J521" i="2"/>
  <c r="H521" i="2"/>
  <c r="G521" i="2"/>
  <c r="F521" i="2"/>
  <c r="E521" i="2"/>
  <c r="D521" i="2"/>
  <c r="C521" i="2"/>
  <c r="T520" i="2"/>
  <c r="S520" i="2"/>
  <c r="R520" i="2"/>
  <c r="Q520" i="2"/>
  <c r="P520" i="2"/>
  <c r="O520" i="2"/>
  <c r="N520" i="2"/>
  <c r="M520" i="2"/>
  <c r="L520" i="2"/>
  <c r="K520" i="2"/>
  <c r="J520" i="2"/>
  <c r="H520" i="2"/>
  <c r="G520" i="2"/>
  <c r="F520" i="2"/>
  <c r="E520" i="2"/>
  <c r="D520" i="2"/>
  <c r="C520" i="2"/>
  <c r="T519" i="2"/>
  <c r="S519" i="2"/>
  <c r="R519" i="2"/>
  <c r="Q519" i="2"/>
  <c r="P519" i="2"/>
  <c r="O519" i="2"/>
  <c r="N519" i="2"/>
  <c r="M519" i="2"/>
  <c r="L519" i="2"/>
  <c r="K519" i="2"/>
  <c r="J519" i="2"/>
  <c r="H519" i="2"/>
  <c r="G519" i="2"/>
  <c r="F519" i="2"/>
  <c r="E519" i="2"/>
  <c r="D519" i="2"/>
  <c r="C519" i="2"/>
  <c r="T518" i="2"/>
  <c r="S518" i="2"/>
  <c r="R518" i="2"/>
  <c r="Q518" i="2"/>
  <c r="P518" i="2"/>
  <c r="O518" i="2"/>
  <c r="N518" i="2"/>
  <c r="M518" i="2"/>
  <c r="L518" i="2"/>
  <c r="K518" i="2"/>
  <c r="J518" i="2"/>
  <c r="H518" i="2"/>
  <c r="G518" i="2"/>
  <c r="F518" i="2"/>
  <c r="E518" i="2"/>
  <c r="D518" i="2"/>
  <c r="C518" i="2"/>
  <c r="T517" i="2"/>
  <c r="S517" i="2"/>
  <c r="R517" i="2"/>
  <c r="Q517" i="2"/>
  <c r="P517" i="2"/>
  <c r="O517" i="2"/>
  <c r="N517" i="2"/>
  <c r="M517" i="2"/>
  <c r="L517" i="2"/>
  <c r="K517" i="2"/>
  <c r="J517" i="2"/>
  <c r="H517" i="2"/>
  <c r="G517" i="2"/>
  <c r="F517" i="2"/>
  <c r="E517" i="2"/>
  <c r="D517" i="2"/>
  <c r="C517" i="2"/>
  <c r="T516" i="2"/>
  <c r="S516" i="2"/>
  <c r="R516" i="2"/>
  <c r="Q516" i="2"/>
  <c r="P516" i="2"/>
  <c r="O516" i="2"/>
  <c r="N516" i="2"/>
  <c r="M516" i="2"/>
  <c r="L516" i="2"/>
  <c r="K516" i="2"/>
  <c r="J516" i="2"/>
  <c r="H516" i="2"/>
  <c r="G516" i="2"/>
  <c r="F516" i="2"/>
  <c r="E516" i="2"/>
  <c r="D516" i="2"/>
  <c r="C516" i="2"/>
  <c r="T515" i="2"/>
  <c r="S515" i="2"/>
  <c r="R515" i="2"/>
  <c r="Q515" i="2"/>
  <c r="P515" i="2"/>
  <c r="O515" i="2"/>
  <c r="N515" i="2"/>
  <c r="M515" i="2"/>
  <c r="L515" i="2"/>
  <c r="K515" i="2"/>
  <c r="J515" i="2"/>
  <c r="H515" i="2"/>
  <c r="G515" i="2"/>
  <c r="F515" i="2"/>
  <c r="E515" i="2"/>
  <c r="D515" i="2"/>
  <c r="C515" i="2"/>
  <c r="T514" i="2"/>
  <c r="S514" i="2"/>
  <c r="R514" i="2"/>
  <c r="Q514" i="2"/>
  <c r="P514" i="2"/>
  <c r="O514" i="2"/>
  <c r="N514" i="2"/>
  <c r="M514" i="2"/>
  <c r="L514" i="2"/>
  <c r="K514" i="2"/>
  <c r="J514" i="2"/>
  <c r="H514" i="2"/>
  <c r="G514" i="2"/>
  <c r="F514" i="2"/>
  <c r="E514" i="2"/>
  <c r="D514" i="2"/>
  <c r="C514" i="2"/>
  <c r="T513" i="2"/>
  <c r="S513" i="2"/>
  <c r="R513" i="2"/>
  <c r="Q513" i="2"/>
  <c r="P513" i="2"/>
  <c r="O513" i="2"/>
  <c r="N513" i="2"/>
  <c r="M513" i="2"/>
  <c r="L513" i="2"/>
  <c r="K513" i="2"/>
  <c r="J513" i="2"/>
  <c r="H513" i="2"/>
  <c r="G513" i="2"/>
  <c r="F513" i="2"/>
  <c r="E513" i="2"/>
  <c r="D513" i="2"/>
  <c r="C513" i="2"/>
  <c r="T512" i="2"/>
  <c r="S512" i="2"/>
  <c r="R512" i="2"/>
  <c r="Q512" i="2"/>
  <c r="P512" i="2"/>
  <c r="O512" i="2"/>
  <c r="N512" i="2"/>
  <c r="M512" i="2"/>
  <c r="L512" i="2"/>
  <c r="K512" i="2"/>
  <c r="J512" i="2"/>
  <c r="H512" i="2"/>
  <c r="G512" i="2"/>
  <c r="F512" i="2"/>
  <c r="E512" i="2"/>
  <c r="D512" i="2"/>
  <c r="C512" i="2"/>
  <c r="T511" i="2"/>
  <c r="S511" i="2"/>
  <c r="R511" i="2"/>
  <c r="Q511" i="2"/>
  <c r="P511" i="2"/>
  <c r="O511" i="2"/>
  <c r="N511" i="2"/>
  <c r="M511" i="2"/>
  <c r="L511" i="2"/>
  <c r="K511" i="2"/>
  <c r="J511" i="2"/>
  <c r="H511" i="2"/>
  <c r="G511" i="2"/>
  <c r="F511" i="2"/>
  <c r="E511" i="2"/>
  <c r="D511" i="2"/>
  <c r="C511" i="2"/>
  <c r="T510" i="2"/>
  <c r="S510" i="2"/>
  <c r="R510" i="2"/>
  <c r="Q510" i="2"/>
  <c r="P510" i="2"/>
  <c r="O510" i="2"/>
  <c r="N510" i="2"/>
  <c r="M510" i="2"/>
  <c r="L510" i="2"/>
  <c r="K510" i="2"/>
  <c r="J510" i="2"/>
  <c r="H510" i="2"/>
  <c r="G510" i="2"/>
  <c r="F510" i="2"/>
  <c r="E510" i="2"/>
  <c r="D510" i="2"/>
  <c r="C510" i="2"/>
  <c r="T509" i="2"/>
  <c r="S509" i="2"/>
  <c r="R509" i="2"/>
  <c r="Q509" i="2"/>
  <c r="P509" i="2"/>
  <c r="O509" i="2"/>
  <c r="N509" i="2"/>
  <c r="M509" i="2"/>
  <c r="L509" i="2"/>
  <c r="K509" i="2"/>
  <c r="J509" i="2"/>
  <c r="H509" i="2"/>
  <c r="G509" i="2"/>
  <c r="F509" i="2"/>
  <c r="E509" i="2"/>
  <c r="D509" i="2"/>
  <c r="C509" i="2"/>
  <c r="T508" i="2"/>
  <c r="S508" i="2"/>
  <c r="R508" i="2"/>
  <c r="Q508" i="2"/>
  <c r="P508" i="2"/>
  <c r="O508" i="2"/>
  <c r="N508" i="2"/>
  <c r="M508" i="2"/>
  <c r="L508" i="2"/>
  <c r="K508" i="2"/>
  <c r="J508" i="2"/>
  <c r="H508" i="2"/>
  <c r="G508" i="2"/>
  <c r="F508" i="2"/>
  <c r="E508" i="2"/>
  <c r="D508" i="2"/>
  <c r="C508" i="2"/>
  <c r="T507" i="2"/>
  <c r="S507" i="2"/>
  <c r="R507" i="2"/>
  <c r="Q507" i="2"/>
  <c r="P507" i="2"/>
  <c r="O507" i="2"/>
  <c r="N507" i="2"/>
  <c r="M507" i="2"/>
  <c r="L507" i="2"/>
  <c r="K507" i="2"/>
  <c r="J507" i="2"/>
  <c r="H507" i="2"/>
  <c r="G507" i="2"/>
  <c r="F507" i="2"/>
  <c r="E507" i="2"/>
  <c r="D507" i="2"/>
  <c r="C507" i="2"/>
  <c r="T506" i="2"/>
  <c r="S506" i="2"/>
  <c r="R506" i="2"/>
  <c r="Q506" i="2"/>
  <c r="P506" i="2"/>
  <c r="O506" i="2"/>
  <c r="N506" i="2"/>
  <c r="M506" i="2"/>
  <c r="L506" i="2"/>
  <c r="K506" i="2"/>
  <c r="J506" i="2"/>
  <c r="H506" i="2"/>
  <c r="G506" i="2"/>
  <c r="F506" i="2"/>
  <c r="E506" i="2"/>
  <c r="D506" i="2"/>
  <c r="C506" i="2"/>
  <c r="T505" i="2"/>
  <c r="S505" i="2"/>
  <c r="R505" i="2"/>
  <c r="Q505" i="2"/>
  <c r="P505" i="2"/>
  <c r="O505" i="2"/>
  <c r="N505" i="2"/>
  <c r="M505" i="2"/>
  <c r="L505" i="2"/>
  <c r="K505" i="2"/>
  <c r="J505" i="2"/>
  <c r="H505" i="2"/>
  <c r="G505" i="2"/>
  <c r="F505" i="2"/>
  <c r="E505" i="2"/>
  <c r="D505" i="2"/>
  <c r="C505" i="2"/>
  <c r="T504" i="2"/>
  <c r="S504" i="2"/>
  <c r="R504" i="2"/>
  <c r="Q504" i="2"/>
  <c r="P504" i="2"/>
  <c r="O504" i="2"/>
  <c r="N504" i="2"/>
  <c r="M504" i="2"/>
  <c r="L504" i="2"/>
  <c r="K504" i="2"/>
  <c r="J504" i="2"/>
  <c r="H504" i="2"/>
  <c r="G504" i="2"/>
  <c r="F504" i="2"/>
  <c r="E504" i="2"/>
  <c r="D504" i="2"/>
  <c r="C504" i="2"/>
  <c r="T503" i="2"/>
  <c r="S503" i="2"/>
  <c r="R503" i="2"/>
  <c r="Q503" i="2"/>
  <c r="P503" i="2"/>
  <c r="O503" i="2"/>
  <c r="N503" i="2"/>
  <c r="M503" i="2"/>
  <c r="L503" i="2"/>
  <c r="K503" i="2"/>
  <c r="J503" i="2"/>
  <c r="H503" i="2"/>
  <c r="G503" i="2"/>
  <c r="F503" i="2"/>
  <c r="E503" i="2"/>
  <c r="D503" i="2"/>
  <c r="C503" i="2"/>
  <c r="T502" i="2"/>
  <c r="S502" i="2"/>
  <c r="R502" i="2"/>
  <c r="Q502" i="2"/>
  <c r="P502" i="2"/>
  <c r="O502" i="2"/>
  <c r="N502" i="2"/>
  <c r="M502" i="2"/>
  <c r="L502" i="2"/>
  <c r="K502" i="2"/>
  <c r="J502" i="2"/>
  <c r="H502" i="2"/>
  <c r="G502" i="2"/>
  <c r="F502" i="2"/>
  <c r="E502" i="2"/>
  <c r="D502" i="2"/>
  <c r="C502" i="2"/>
  <c r="T501" i="2"/>
  <c r="S501" i="2"/>
  <c r="R501" i="2"/>
  <c r="Q501" i="2"/>
  <c r="P501" i="2"/>
  <c r="O501" i="2"/>
  <c r="N501" i="2"/>
  <c r="M501" i="2"/>
  <c r="L501" i="2"/>
  <c r="K501" i="2"/>
  <c r="J501" i="2"/>
  <c r="H501" i="2"/>
  <c r="G501" i="2"/>
  <c r="F501" i="2"/>
  <c r="E501" i="2"/>
  <c r="D501" i="2"/>
  <c r="C501" i="2"/>
  <c r="T500" i="2"/>
  <c r="S500" i="2"/>
  <c r="R500" i="2"/>
  <c r="Q500" i="2"/>
  <c r="P500" i="2"/>
  <c r="O500" i="2"/>
  <c r="N500" i="2"/>
  <c r="M500" i="2"/>
  <c r="L500" i="2"/>
  <c r="K500" i="2"/>
  <c r="J500" i="2"/>
  <c r="H500" i="2"/>
  <c r="G500" i="2"/>
  <c r="F500" i="2"/>
  <c r="E500" i="2"/>
  <c r="D500" i="2"/>
  <c r="C500" i="2"/>
  <c r="T499" i="2"/>
  <c r="S499" i="2"/>
  <c r="R499" i="2"/>
  <c r="Q499" i="2"/>
  <c r="P499" i="2"/>
  <c r="O499" i="2"/>
  <c r="N499" i="2"/>
  <c r="M499" i="2"/>
  <c r="L499" i="2"/>
  <c r="K499" i="2"/>
  <c r="J499" i="2"/>
  <c r="H499" i="2"/>
  <c r="G499" i="2"/>
  <c r="F499" i="2"/>
  <c r="E499" i="2"/>
  <c r="D499" i="2"/>
  <c r="C499" i="2"/>
  <c r="T498" i="2"/>
  <c r="S498" i="2"/>
  <c r="R498" i="2"/>
  <c r="Q498" i="2"/>
  <c r="P498" i="2"/>
  <c r="O498" i="2"/>
  <c r="N498" i="2"/>
  <c r="M498" i="2"/>
  <c r="L498" i="2"/>
  <c r="K498" i="2"/>
  <c r="J498" i="2"/>
  <c r="H498" i="2"/>
  <c r="G498" i="2"/>
  <c r="F498" i="2"/>
  <c r="E498" i="2"/>
  <c r="D498" i="2"/>
  <c r="C498" i="2"/>
  <c r="T497" i="2"/>
  <c r="S497" i="2"/>
  <c r="R497" i="2"/>
  <c r="Q497" i="2"/>
  <c r="P497" i="2"/>
  <c r="O497" i="2"/>
  <c r="N497" i="2"/>
  <c r="M497" i="2"/>
  <c r="L497" i="2"/>
  <c r="K497" i="2"/>
  <c r="J497" i="2"/>
  <c r="H497" i="2"/>
  <c r="G497" i="2"/>
  <c r="F497" i="2"/>
  <c r="E497" i="2"/>
  <c r="D497" i="2"/>
  <c r="C497" i="2"/>
  <c r="T496" i="2"/>
  <c r="S496" i="2"/>
  <c r="R496" i="2"/>
  <c r="Q496" i="2"/>
  <c r="P496" i="2"/>
  <c r="O496" i="2"/>
  <c r="N496" i="2"/>
  <c r="M496" i="2"/>
  <c r="L496" i="2"/>
  <c r="K496" i="2"/>
  <c r="J496" i="2"/>
  <c r="H496" i="2"/>
  <c r="G496" i="2"/>
  <c r="F496" i="2"/>
  <c r="E496" i="2"/>
  <c r="D496" i="2"/>
  <c r="C496" i="2"/>
  <c r="T495" i="2"/>
  <c r="S495" i="2"/>
  <c r="R495" i="2"/>
  <c r="Q495" i="2"/>
  <c r="P495" i="2"/>
  <c r="O495" i="2"/>
  <c r="N495" i="2"/>
  <c r="M495" i="2"/>
  <c r="L495" i="2"/>
  <c r="K495" i="2"/>
  <c r="J495" i="2"/>
  <c r="H495" i="2"/>
  <c r="G495" i="2"/>
  <c r="F495" i="2"/>
  <c r="E495" i="2"/>
  <c r="D495" i="2"/>
  <c r="C495" i="2"/>
  <c r="T494" i="2"/>
  <c r="S494" i="2"/>
  <c r="R494" i="2"/>
  <c r="Q494" i="2"/>
  <c r="P494" i="2"/>
  <c r="O494" i="2"/>
  <c r="N494" i="2"/>
  <c r="M494" i="2"/>
  <c r="L494" i="2"/>
  <c r="K494" i="2"/>
  <c r="J494" i="2"/>
  <c r="H494" i="2"/>
  <c r="G494" i="2"/>
  <c r="F494" i="2"/>
  <c r="E494" i="2"/>
  <c r="D494" i="2"/>
  <c r="C494" i="2"/>
  <c r="T493" i="2"/>
  <c r="S493" i="2"/>
  <c r="R493" i="2"/>
  <c r="Q493" i="2"/>
  <c r="P493" i="2"/>
  <c r="O493" i="2"/>
  <c r="N493" i="2"/>
  <c r="M493" i="2"/>
  <c r="L493" i="2"/>
  <c r="K493" i="2"/>
  <c r="J493" i="2"/>
  <c r="H493" i="2"/>
  <c r="G493" i="2"/>
  <c r="F493" i="2"/>
  <c r="E493" i="2"/>
  <c r="D493" i="2"/>
  <c r="C493" i="2"/>
  <c r="T492" i="2"/>
  <c r="S492" i="2"/>
  <c r="R492" i="2"/>
  <c r="Q492" i="2"/>
  <c r="P492" i="2"/>
  <c r="O492" i="2"/>
  <c r="N492" i="2"/>
  <c r="M492" i="2"/>
  <c r="L492" i="2"/>
  <c r="K492" i="2"/>
  <c r="J492" i="2"/>
  <c r="H492" i="2"/>
  <c r="G492" i="2"/>
  <c r="F492" i="2"/>
  <c r="E492" i="2"/>
  <c r="D492" i="2"/>
  <c r="C492" i="2"/>
  <c r="T491" i="2"/>
  <c r="S491" i="2"/>
  <c r="R491" i="2"/>
  <c r="Q491" i="2"/>
  <c r="P491" i="2"/>
  <c r="O491" i="2"/>
  <c r="N491" i="2"/>
  <c r="M491" i="2"/>
  <c r="L491" i="2"/>
  <c r="K491" i="2"/>
  <c r="J491" i="2"/>
  <c r="H491" i="2"/>
  <c r="G491" i="2"/>
  <c r="F491" i="2"/>
  <c r="E491" i="2"/>
  <c r="D491" i="2"/>
  <c r="C491" i="2"/>
  <c r="T490" i="2"/>
  <c r="S490" i="2"/>
  <c r="R490" i="2"/>
  <c r="Q490" i="2"/>
  <c r="P490" i="2"/>
  <c r="O490" i="2"/>
  <c r="N490" i="2"/>
  <c r="M490" i="2"/>
  <c r="L490" i="2"/>
  <c r="K490" i="2"/>
  <c r="J490" i="2"/>
  <c r="H490" i="2"/>
  <c r="G490" i="2"/>
  <c r="F490" i="2"/>
  <c r="E490" i="2"/>
  <c r="D490" i="2"/>
  <c r="C490" i="2"/>
  <c r="T489" i="2"/>
  <c r="S489" i="2"/>
  <c r="R489" i="2"/>
  <c r="Q489" i="2"/>
  <c r="P489" i="2"/>
  <c r="O489" i="2"/>
  <c r="N489" i="2"/>
  <c r="M489" i="2"/>
  <c r="L489" i="2"/>
  <c r="K489" i="2"/>
  <c r="J489" i="2"/>
  <c r="H489" i="2"/>
  <c r="G489" i="2"/>
  <c r="F489" i="2"/>
  <c r="E489" i="2"/>
  <c r="D489" i="2"/>
  <c r="C489" i="2"/>
  <c r="T488" i="2"/>
  <c r="S488" i="2"/>
  <c r="R488" i="2"/>
  <c r="Q488" i="2"/>
  <c r="P488" i="2"/>
  <c r="O488" i="2"/>
  <c r="N488" i="2"/>
  <c r="M488" i="2"/>
  <c r="L488" i="2"/>
  <c r="K488" i="2"/>
  <c r="J488" i="2"/>
  <c r="H488" i="2"/>
  <c r="G488" i="2"/>
  <c r="F488" i="2"/>
  <c r="E488" i="2"/>
  <c r="D488" i="2"/>
  <c r="C488" i="2"/>
  <c r="T487" i="2"/>
  <c r="S487" i="2"/>
  <c r="R487" i="2"/>
  <c r="Q487" i="2"/>
  <c r="P487" i="2"/>
  <c r="O487" i="2"/>
  <c r="N487" i="2"/>
  <c r="M487" i="2"/>
  <c r="L487" i="2"/>
  <c r="K487" i="2"/>
  <c r="J487" i="2"/>
  <c r="H487" i="2"/>
  <c r="G487" i="2"/>
  <c r="F487" i="2"/>
  <c r="E487" i="2"/>
  <c r="D487" i="2"/>
  <c r="C487" i="2"/>
  <c r="T486" i="2"/>
  <c r="S486" i="2"/>
  <c r="R486" i="2"/>
  <c r="Q486" i="2"/>
  <c r="P486" i="2"/>
  <c r="O486" i="2"/>
  <c r="N486" i="2"/>
  <c r="M486" i="2"/>
  <c r="L486" i="2"/>
  <c r="K486" i="2"/>
  <c r="J486" i="2"/>
  <c r="H486" i="2"/>
  <c r="G486" i="2"/>
  <c r="F486" i="2"/>
  <c r="E486" i="2"/>
  <c r="D486" i="2"/>
  <c r="C486" i="2"/>
  <c r="T485" i="2"/>
  <c r="S485" i="2"/>
  <c r="R485" i="2"/>
  <c r="Q485" i="2"/>
  <c r="P485" i="2"/>
  <c r="O485" i="2"/>
  <c r="N485" i="2"/>
  <c r="M485" i="2"/>
  <c r="L485" i="2"/>
  <c r="K485" i="2"/>
  <c r="J485" i="2"/>
  <c r="H485" i="2"/>
  <c r="G485" i="2"/>
  <c r="F485" i="2"/>
  <c r="E485" i="2"/>
  <c r="D485" i="2"/>
  <c r="C485" i="2"/>
  <c r="T484" i="2"/>
  <c r="S484" i="2"/>
  <c r="R484" i="2"/>
  <c r="Q484" i="2"/>
  <c r="P484" i="2"/>
  <c r="O484" i="2"/>
  <c r="N484" i="2"/>
  <c r="M484" i="2"/>
  <c r="L484" i="2"/>
  <c r="K484" i="2"/>
  <c r="J484" i="2"/>
  <c r="H484" i="2"/>
  <c r="G484" i="2"/>
  <c r="F484" i="2"/>
  <c r="E484" i="2"/>
  <c r="D484" i="2"/>
  <c r="C484" i="2"/>
  <c r="T483" i="2"/>
  <c r="S483" i="2"/>
  <c r="R483" i="2"/>
  <c r="Q483" i="2"/>
  <c r="P483" i="2"/>
  <c r="O483" i="2"/>
  <c r="N483" i="2"/>
  <c r="M483" i="2"/>
  <c r="L483" i="2"/>
  <c r="K483" i="2"/>
  <c r="J483" i="2"/>
  <c r="H483" i="2"/>
  <c r="G483" i="2"/>
  <c r="F483" i="2"/>
  <c r="E483" i="2"/>
  <c r="D483" i="2"/>
  <c r="C483" i="2"/>
  <c r="T482" i="2"/>
  <c r="S482" i="2"/>
  <c r="R482" i="2"/>
  <c r="Q482" i="2"/>
  <c r="P482" i="2"/>
  <c r="O482" i="2"/>
  <c r="N482" i="2"/>
  <c r="M482" i="2"/>
  <c r="L482" i="2"/>
  <c r="K482" i="2"/>
  <c r="J482" i="2"/>
  <c r="H482" i="2"/>
  <c r="G482" i="2"/>
  <c r="F482" i="2"/>
  <c r="E482" i="2"/>
  <c r="D482" i="2"/>
  <c r="C482" i="2"/>
  <c r="T481" i="2"/>
  <c r="S481" i="2"/>
  <c r="R481" i="2"/>
  <c r="Q481" i="2"/>
  <c r="P481" i="2"/>
  <c r="O481" i="2"/>
  <c r="N481" i="2"/>
  <c r="M481" i="2"/>
  <c r="L481" i="2"/>
  <c r="K481" i="2"/>
  <c r="J481" i="2"/>
  <c r="H481" i="2"/>
  <c r="G481" i="2"/>
  <c r="F481" i="2"/>
  <c r="E481" i="2"/>
  <c r="D481" i="2"/>
  <c r="C481" i="2"/>
  <c r="T480" i="2"/>
  <c r="S480" i="2"/>
  <c r="R480" i="2"/>
  <c r="Q480" i="2"/>
  <c r="P480" i="2"/>
  <c r="O480" i="2"/>
  <c r="N480" i="2"/>
  <c r="M480" i="2"/>
  <c r="L480" i="2"/>
  <c r="K480" i="2"/>
  <c r="J480" i="2"/>
  <c r="H480" i="2"/>
  <c r="G480" i="2"/>
  <c r="F480" i="2"/>
  <c r="E480" i="2"/>
  <c r="D480" i="2"/>
  <c r="C480" i="2"/>
  <c r="T479" i="2"/>
  <c r="S479" i="2"/>
  <c r="R479" i="2"/>
  <c r="Q479" i="2"/>
  <c r="P479" i="2"/>
  <c r="O479" i="2"/>
  <c r="N479" i="2"/>
  <c r="M479" i="2"/>
  <c r="L479" i="2"/>
  <c r="K479" i="2"/>
  <c r="J479" i="2"/>
  <c r="H479" i="2"/>
  <c r="G479" i="2"/>
  <c r="F479" i="2"/>
  <c r="E479" i="2"/>
  <c r="D479" i="2"/>
  <c r="C479" i="2"/>
  <c r="T478" i="2"/>
  <c r="S478" i="2"/>
  <c r="R478" i="2"/>
  <c r="Q478" i="2"/>
  <c r="P478" i="2"/>
  <c r="O478" i="2"/>
  <c r="N478" i="2"/>
  <c r="M478" i="2"/>
  <c r="L478" i="2"/>
  <c r="K478" i="2"/>
  <c r="J478" i="2"/>
  <c r="H478" i="2"/>
  <c r="G478" i="2"/>
  <c r="F478" i="2"/>
  <c r="E478" i="2"/>
  <c r="D478" i="2"/>
  <c r="C478" i="2"/>
  <c r="T477" i="2"/>
  <c r="S477" i="2"/>
  <c r="R477" i="2"/>
  <c r="Q477" i="2"/>
  <c r="P477" i="2"/>
  <c r="O477" i="2"/>
  <c r="N477" i="2"/>
  <c r="M477" i="2"/>
  <c r="L477" i="2"/>
  <c r="K477" i="2"/>
  <c r="J477" i="2"/>
  <c r="H477" i="2"/>
  <c r="G477" i="2"/>
  <c r="F477" i="2"/>
  <c r="E477" i="2"/>
  <c r="D477" i="2"/>
  <c r="C477" i="2"/>
  <c r="T476" i="2"/>
  <c r="S476" i="2"/>
  <c r="R476" i="2"/>
  <c r="Q476" i="2"/>
  <c r="P476" i="2"/>
  <c r="O476" i="2"/>
  <c r="N476" i="2"/>
  <c r="M476" i="2"/>
  <c r="L476" i="2"/>
  <c r="K476" i="2"/>
  <c r="J476" i="2"/>
  <c r="H476" i="2"/>
  <c r="G476" i="2"/>
  <c r="F476" i="2"/>
  <c r="E476" i="2"/>
  <c r="D476" i="2"/>
  <c r="C476" i="2"/>
  <c r="T475" i="2"/>
  <c r="S475" i="2"/>
  <c r="R475" i="2"/>
  <c r="Q475" i="2"/>
  <c r="P475" i="2"/>
  <c r="O475" i="2"/>
  <c r="N475" i="2"/>
  <c r="M475" i="2"/>
  <c r="L475" i="2"/>
  <c r="K475" i="2"/>
  <c r="J475" i="2"/>
  <c r="H475" i="2"/>
  <c r="G475" i="2"/>
  <c r="F475" i="2"/>
  <c r="E475" i="2"/>
  <c r="D475" i="2"/>
  <c r="C475" i="2"/>
  <c r="T474" i="2"/>
  <c r="S474" i="2"/>
  <c r="R474" i="2"/>
  <c r="Q474" i="2"/>
  <c r="P474" i="2"/>
  <c r="O474" i="2"/>
  <c r="N474" i="2"/>
  <c r="M474" i="2"/>
  <c r="L474" i="2"/>
  <c r="K474" i="2"/>
  <c r="J474" i="2"/>
  <c r="H474" i="2"/>
  <c r="G474" i="2"/>
  <c r="F474" i="2"/>
  <c r="E474" i="2"/>
  <c r="D474" i="2"/>
  <c r="C474" i="2"/>
  <c r="T473" i="2"/>
  <c r="S473" i="2"/>
  <c r="R473" i="2"/>
  <c r="Q473" i="2"/>
  <c r="P473" i="2"/>
  <c r="O473" i="2"/>
  <c r="N473" i="2"/>
  <c r="M473" i="2"/>
  <c r="L473" i="2"/>
  <c r="K473" i="2"/>
  <c r="J473" i="2"/>
  <c r="H473" i="2"/>
  <c r="G473" i="2"/>
  <c r="F473" i="2"/>
  <c r="E473" i="2"/>
  <c r="D473" i="2"/>
  <c r="C473" i="2"/>
  <c r="T472" i="2"/>
  <c r="S472" i="2"/>
  <c r="R472" i="2"/>
  <c r="Q472" i="2"/>
  <c r="P472" i="2"/>
  <c r="O472" i="2"/>
  <c r="N472" i="2"/>
  <c r="M472" i="2"/>
  <c r="L472" i="2"/>
  <c r="K472" i="2"/>
  <c r="J472" i="2"/>
  <c r="H472" i="2"/>
  <c r="G472" i="2"/>
  <c r="F472" i="2"/>
  <c r="E472" i="2"/>
  <c r="D472" i="2"/>
  <c r="C472" i="2"/>
  <c r="T471" i="2"/>
  <c r="S471" i="2"/>
  <c r="R471" i="2"/>
  <c r="Q471" i="2"/>
  <c r="P471" i="2"/>
  <c r="O471" i="2"/>
  <c r="N471" i="2"/>
  <c r="M471" i="2"/>
  <c r="L471" i="2"/>
  <c r="K471" i="2"/>
  <c r="J471" i="2"/>
  <c r="H471" i="2"/>
  <c r="G471" i="2"/>
  <c r="F471" i="2"/>
  <c r="E471" i="2"/>
  <c r="D471" i="2"/>
  <c r="C471" i="2"/>
  <c r="T470" i="2"/>
  <c r="S470" i="2"/>
  <c r="R470" i="2"/>
  <c r="Q470" i="2"/>
  <c r="P470" i="2"/>
  <c r="O470" i="2"/>
  <c r="N470" i="2"/>
  <c r="M470" i="2"/>
  <c r="L470" i="2"/>
  <c r="K470" i="2"/>
  <c r="J470" i="2"/>
  <c r="H470" i="2"/>
  <c r="G470" i="2"/>
  <c r="F470" i="2"/>
  <c r="E470" i="2"/>
  <c r="D470" i="2"/>
  <c r="C470" i="2"/>
  <c r="T469" i="2"/>
  <c r="S469" i="2"/>
  <c r="R469" i="2"/>
  <c r="Q469" i="2"/>
  <c r="P469" i="2"/>
  <c r="O469" i="2"/>
  <c r="N469" i="2"/>
  <c r="M469" i="2"/>
  <c r="L469" i="2"/>
  <c r="K469" i="2"/>
  <c r="J469" i="2"/>
  <c r="H469" i="2"/>
  <c r="G469" i="2"/>
  <c r="F469" i="2"/>
  <c r="E469" i="2"/>
  <c r="D469" i="2"/>
  <c r="C469" i="2"/>
  <c r="T468" i="2"/>
  <c r="S468" i="2"/>
  <c r="R468" i="2"/>
  <c r="Q468" i="2"/>
  <c r="P468" i="2"/>
  <c r="O468" i="2"/>
  <c r="N468" i="2"/>
  <c r="M468" i="2"/>
  <c r="L468" i="2"/>
  <c r="K468" i="2"/>
  <c r="J468" i="2"/>
  <c r="H468" i="2"/>
  <c r="G468" i="2"/>
  <c r="F468" i="2"/>
  <c r="E468" i="2"/>
  <c r="D468" i="2"/>
  <c r="C468" i="2"/>
  <c r="T467" i="2"/>
  <c r="S467" i="2"/>
  <c r="R467" i="2"/>
  <c r="Q467" i="2"/>
  <c r="P467" i="2"/>
  <c r="O467" i="2"/>
  <c r="N467" i="2"/>
  <c r="M467" i="2"/>
  <c r="L467" i="2"/>
  <c r="K467" i="2"/>
  <c r="J467" i="2"/>
  <c r="H467" i="2"/>
  <c r="G467" i="2"/>
  <c r="F467" i="2"/>
  <c r="E467" i="2"/>
  <c r="D467" i="2"/>
  <c r="C467" i="2"/>
  <c r="T466" i="2"/>
  <c r="S466" i="2"/>
  <c r="R466" i="2"/>
  <c r="Q466" i="2"/>
  <c r="P466" i="2"/>
  <c r="O466" i="2"/>
  <c r="N466" i="2"/>
  <c r="M466" i="2"/>
  <c r="L466" i="2"/>
  <c r="K466" i="2"/>
  <c r="J466" i="2"/>
  <c r="H466" i="2"/>
  <c r="G466" i="2"/>
  <c r="F466" i="2"/>
  <c r="E466" i="2"/>
  <c r="D466" i="2"/>
  <c r="C466" i="2"/>
  <c r="T465" i="2"/>
  <c r="S465" i="2"/>
  <c r="R465" i="2"/>
  <c r="Q465" i="2"/>
  <c r="P465" i="2"/>
  <c r="O465" i="2"/>
  <c r="N465" i="2"/>
  <c r="M465" i="2"/>
  <c r="L465" i="2"/>
  <c r="K465" i="2"/>
  <c r="J465" i="2"/>
  <c r="H465" i="2"/>
  <c r="G465" i="2"/>
  <c r="F465" i="2"/>
  <c r="E465" i="2"/>
  <c r="D465" i="2"/>
  <c r="C465" i="2"/>
  <c r="T464" i="2"/>
  <c r="S464" i="2"/>
  <c r="R464" i="2"/>
  <c r="Q464" i="2"/>
  <c r="P464" i="2"/>
  <c r="O464" i="2"/>
  <c r="N464" i="2"/>
  <c r="M464" i="2"/>
  <c r="L464" i="2"/>
  <c r="K464" i="2"/>
  <c r="J464" i="2"/>
  <c r="H464" i="2"/>
  <c r="G464" i="2"/>
  <c r="F464" i="2"/>
  <c r="E464" i="2"/>
  <c r="D464" i="2"/>
  <c r="C464" i="2"/>
  <c r="T463" i="2"/>
  <c r="S463" i="2"/>
  <c r="R463" i="2"/>
  <c r="Q463" i="2"/>
  <c r="P463" i="2"/>
  <c r="O463" i="2"/>
  <c r="N463" i="2"/>
  <c r="M463" i="2"/>
  <c r="L463" i="2"/>
  <c r="K463" i="2"/>
  <c r="J463" i="2"/>
  <c r="H463" i="2"/>
  <c r="G463" i="2"/>
  <c r="F463" i="2"/>
  <c r="E463" i="2"/>
  <c r="D463" i="2"/>
  <c r="C463" i="2"/>
  <c r="T462" i="2"/>
  <c r="S462" i="2"/>
  <c r="R462" i="2"/>
  <c r="Q462" i="2"/>
  <c r="P462" i="2"/>
  <c r="O462" i="2"/>
  <c r="N462" i="2"/>
  <c r="M462" i="2"/>
  <c r="L462" i="2"/>
  <c r="K462" i="2"/>
  <c r="J462" i="2"/>
  <c r="H462" i="2"/>
  <c r="G462" i="2"/>
  <c r="F462" i="2"/>
  <c r="E462" i="2"/>
  <c r="D462" i="2"/>
  <c r="C462" i="2"/>
  <c r="T461" i="2"/>
  <c r="S461" i="2"/>
  <c r="R461" i="2"/>
  <c r="Q461" i="2"/>
  <c r="P461" i="2"/>
  <c r="O461" i="2"/>
  <c r="N461" i="2"/>
  <c r="M461" i="2"/>
  <c r="L461" i="2"/>
  <c r="K461" i="2"/>
  <c r="J461" i="2"/>
  <c r="H461" i="2"/>
  <c r="G461" i="2"/>
  <c r="F461" i="2"/>
  <c r="E461" i="2"/>
  <c r="D461" i="2"/>
  <c r="C461" i="2"/>
  <c r="T460" i="2"/>
  <c r="S460" i="2"/>
  <c r="R460" i="2"/>
  <c r="Q460" i="2"/>
  <c r="P460" i="2"/>
  <c r="O460" i="2"/>
  <c r="N460" i="2"/>
  <c r="M460" i="2"/>
  <c r="L460" i="2"/>
  <c r="K460" i="2"/>
  <c r="J460" i="2"/>
  <c r="H460" i="2"/>
  <c r="G460" i="2"/>
  <c r="F460" i="2"/>
  <c r="E460" i="2"/>
  <c r="D460" i="2"/>
  <c r="C460" i="2"/>
  <c r="T459" i="2"/>
  <c r="S459" i="2"/>
  <c r="R459" i="2"/>
  <c r="Q459" i="2"/>
  <c r="P459" i="2"/>
  <c r="O459" i="2"/>
  <c r="N459" i="2"/>
  <c r="M459" i="2"/>
  <c r="L459" i="2"/>
  <c r="K459" i="2"/>
  <c r="J459" i="2"/>
  <c r="H459" i="2"/>
  <c r="G459" i="2"/>
  <c r="F459" i="2"/>
  <c r="E459" i="2"/>
  <c r="D459" i="2"/>
  <c r="C459" i="2"/>
  <c r="T458" i="2"/>
  <c r="S458" i="2"/>
  <c r="R458" i="2"/>
  <c r="Q458" i="2"/>
  <c r="P458" i="2"/>
  <c r="O458" i="2"/>
  <c r="N458" i="2"/>
  <c r="M458" i="2"/>
  <c r="L458" i="2"/>
  <c r="K458" i="2"/>
  <c r="J458" i="2"/>
  <c r="H458" i="2"/>
  <c r="G458" i="2"/>
  <c r="F458" i="2"/>
  <c r="E458" i="2"/>
  <c r="D458" i="2"/>
  <c r="C458" i="2"/>
  <c r="T457" i="2"/>
  <c r="S457" i="2"/>
  <c r="R457" i="2"/>
  <c r="Q457" i="2"/>
  <c r="P457" i="2"/>
  <c r="O457" i="2"/>
  <c r="N457" i="2"/>
  <c r="M457" i="2"/>
  <c r="L457" i="2"/>
  <c r="K457" i="2"/>
  <c r="J457" i="2"/>
  <c r="H457" i="2"/>
  <c r="G457" i="2"/>
  <c r="F457" i="2"/>
  <c r="E457" i="2"/>
  <c r="D457" i="2"/>
  <c r="C457" i="2"/>
  <c r="T456" i="2"/>
  <c r="S456" i="2"/>
  <c r="R456" i="2"/>
  <c r="Q456" i="2"/>
  <c r="P456" i="2"/>
  <c r="O456" i="2"/>
  <c r="N456" i="2"/>
  <c r="M456" i="2"/>
  <c r="L456" i="2"/>
  <c r="K456" i="2"/>
  <c r="J456" i="2"/>
  <c r="H456" i="2"/>
  <c r="G456" i="2"/>
  <c r="F456" i="2"/>
  <c r="E456" i="2"/>
  <c r="D456" i="2"/>
  <c r="C456" i="2"/>
  <c r="T455" i="2"/>
  <c r="S455" i="2"/>
  <c r="R455" i="2"/>
  <c r="Q455" i="2"/>
  <c r="P455" i="2"/>
  <c r="O455" i="2"/>
  <c r="N455" i="2"/>
  <c r="M455" i="2"/>
  <c r="L455" i="2"/>
  <c r="K455" i="2"/>
  <c r="J455" i="2"/>
  <c r="H455" i="2"/>
  <c r="G455" i="2"/>
  <c r="F455" i="2"/>
  <c r="E455" i="2"/>
  <c r="D455" i="2"/>
  <c r="C455" i="2"/>
  <c r="T454" i="2"/>
  <c r="S454" i="2"/>
  <c r="R454" i="2"/>
  <c r="Q454" i="2"/>
  <c r="P454" i="2"/>
  <c r="O454" i="2"/>
  <c r="N454" i="2"/>
  <c r="M454" i="2"/>
  <c r="L454" i="2"/>
  <c r="K454" i="2"/>
  <c r="J454" i="2"/>
  <c r="H454" i="2"/>
  <c r="G454" i="2"/>
  <c r="F454" i="2"/>
  <c r="E454" i="2"/>
  <c r="D454" i="2"/>
  <c r="C454" i="2"/>
  <c r="T453" i="2"/>
  <c r="S453" i="2"/>
  <c r="R453" i="2"/>
  <c r="Q453" i="2"/>
  <c r="P453" i="2"/>
  <c r="O453" i="2"/>
  <c r="N453" i="2"/>
  <c r="M453" i="2"/>
  <c r="L453" i="2"/>
  <c r="K453" i="2"/>
  <c r="J453" i="2"/>
  <c r="H453" i="2"/>
  <c r="G453" i="2"/>
  <c r="F453" i="2"/>
  <c r="E453" i="2"/>
  <c r="D453" i="2"/>
  <c r="C453" i="2"/>
  <c r="T452" i="2"/>
  <c r="S452" i="2"/>
  <c r="R452" i="2"/>
  <c r="Q452" i="2"/>
  <c r="P452" i="2"/>
  <c r="O452" i="2"/>
  <c r="N452" i="2"/>
  <c r="M452" i="2"/>
  <c r="L452" i="2"/>
  <c r="K452" i="2"/>
  <c r="J452" i="2"/>
  <c r="H452" i="2"/>
  <c r="G452" i="2"/>
  <c r="F452" i="2"/>
  <c r="E452" i="2"/>
  <c r="D452" i="2"/>
  <c r="C452" i="2"/>
  <c r="T451" i="2"/>
  <c r="S451" i="2"/>
  <c r="R451" i="2"/>
  <c r="Q451" i="2"/>
  <c r="P451" i="2"/>
  <c r="O451" i="2"/>
  <c r="N451" i="2"/>
  <c r="M451" i="2"/>
  <c r="L451" i="2"/>
  <c r="K451" i="2"/>
  <c r="J451" i="2"/>
  <c r="H451" i="2"/>
  <c r="G451" i="2"/>
  <c r="F451" i="2"/>
  <c r="E451" i="2"/>
  <c r="D451" i="2"/>
  <c r="C451" i="2"/>
  <c r="T450" i="2"/>
  <c r="S450" i="2"/>
  <c r="R450" i="2"/>
  <c r="Q450" i="2"/>
  <c r="P450" i="2"/>
  <c r="O450" i="2"/>
  <c r="N450" i="2"/>
  <c r="M450" i="2"/>
  <c r="L450" i="2"/>
  <c r="K450" i="2"/>
  <c r="J450" i="2"/>
  <c r="H450" i="2"/>
  <c r="G450" i="2"/>
  <c r="F450" i="2"/>
  <c r="E450" i="2"/>
  <c r="D450" i="2"/>
  <c r="C450" i="2"/>
  <c r="T449" i="2"/>
  <c r="S449" i="2"/>
  <c r="R449" i="2"/>
  <c r="Q449" i="2"/>
  <c r="P449" i="2"/>
  <c r="O449" i="2"/>
  <c r="N449" i="2"/>
  <c r="M449" i="2"/>
  <c r="L449" i="2"/>
  <c r="K449" i="2"/>
  <c r="J449" i="2"/>
  <c r="H449" i="2"/>
  <c r="G449" i="2"/>
  <c r="F449" i="2"/>
  <c r="E449" i="2"/>
  <c r="D449" i="2"/>
  <c r="C449" i="2"/>
  <c r="T448" i="2"/>
  <c r="S448" i="2"/>
  <c r="R448" i="2"/>
  <c r="Q448" i="2"/>
  <c r="P448" i="2"/>
  <c r="O448" i="2"/>
  <c r="N448" i="2"/>
  <c r="M448" i="2"/>
  <c r="L448" i="2"/>
  <c r="K448" i="2"/>
  <c r="J448" i="2"/>
  <c r="H448" i="2"/>
  <c r="G448" i="2"/>
  <c r="F448" i="2"/>
  <c r="E448" i="2"/>
  <c r="D448" i="2"/>
  <c r="C448" i="2"/>
  <c r="T447" i="2"/>
  <c r="S447" i="2"/>
  <c r="R447" i="2"/>
  <c r="Q447" i="2"/>
  <c r="P447" i="2"/>
  <c r="O447" i="2"/>
  <c r="N447" i="2"/>
  <c r="M447" i="2"/>
  <c r="L447" i="2"/>
  <c r="K447" i="2"/>
  <c r="J447" i="2"/>
  <c r="H447" i="2"/>
  <c r="G447" i="2"/>
  <c r="F447" i="2"/>
  <c r="E447" i="2"/>
  <c r="D447" i="2"/>
  <c r="C447" i="2"/>
  <c r="T446" i="2"/>
  <c r="S446" i="2"/>
  <c r="R446" i="2"/>
  <c r="Q446" i="2"/>
  <c r="P446" i="2"/>
  <c r="O446" i="2"/>
  <c r="N446" i="2"/>
  <c r="M446" i="2"/>
  <c r="L446" i="2"/>
  <c r="K446" i="2"/>
  <c r="J446" i="2"/>
  <c r="H446" i="2"/>
  <c r="G446" i="2"/>
  <c r="F446" i="2"/>
  <c r="E446" i="2"/>
  <c r="D446" i="2"/>
  <c r="C446" i="2"/>
  <c r="T445" i="2"/>
  <c r="S445" i="2"/>
  <c r="R445" i="2"/>
  <c r="Q445" i="2"/>
  <c r="P445" i="2"/>
  <c r="O445" i="2"/>
  <c r="N445" i="2"/>
  <c r="M445" i="2"/>
  <c r="L445" i="2"/>
  <c r="K445" i="2"/>
  <c r="J445" i="2"/>
  <c r="H445" i="2"/>
  <c r="G445" i="2"/>
  <c r="F445" i="2"/>
  <c r="E445" i="2"/>
  <c r="D445" i="2"/>
  <c r="C445" i="2"/>
  <c r="T444" i="2"/>
  <c r="S444" i="2"/>
  <c r="R444" i="2"/>
  <c r="Q444" i="2"/>
  <c r="P444" i="2"/>
  <c r="O444" i="2"/>
  <c r="N444" i="2"/>
  <c r="M444" i="2"/>
  <c r="L444" i="2"/>
  <c r="K444" i="2"/>
  <c r="J444" i="2"/>
  <c r="H444" i="2"/>
  <c r="G444" i="2"/>
  <c r="F444" i="2"/>
  <c r="E444" i="2"/>
  <c r="D444" i="2"/>
  <c r="C444" i="2"/>
  <c r="T443" i="2"/>
  <c r="S443" i="2"/>
  <c r="R443" i="2"/>
  <c r="Q443" i="2"/>
  <c r="P443" i="2"/>
  <c r="O443" i="2"/>
  <c r="N443" i="2"/>
  <c r="M443" i="2"/>
  <c r="L443" i="2"/>
  <c r="K443" i="2"/>
  <c r="J443" i="2"/>
  <c r="H443" i="2"/>
  <c r="G443" i="2"/>
  <c r="F443" i="2"/>
  <c r="E443" i="2"/>
  <c r="D443" i="2"/>
  <c r="C443" i="2"/>
  <c r="T442" i="2"/>
  <c r="S442" i="2"/>
  <c r="R442" i="2"/>
  <c r="Q442" i="2"/>
  <c r="P442" i="2"/>
  <c r="O442" i="2"/>
  <c r="N442" i="2"/>
  <c r="M442" i="2"/>
  <c r="L442" i="2"/>
  <c r="K442" i="2"/>
  <c r="J442" i="2"/>
  <c r="H442" i="2"/>
  <c r="G442" i="2"/>
  <c r="F442" i="2"/>
  <c r="E442" i="2"/>
  <c r="D442" i="2"/>
  <c r="C442" i="2"/>
  <c r="T441" i="2"/>
  <c r="S441" i="2"/>
  <c r="R441" i="2"/>
  <c r="Q441" i="2"/>
  <c r="P441" i="2"/>
  <c r="O441" i="2"/>
  <c r="N441" i="2"/>
  <c r="M441" i="2"/>
  <c r="L441" i="2"/>
  <c r="K441" i="2"/>
  <c r="J441" i="2"/>
  <c r="H441" i="2"/>
  <c r="G441" i="2"/>
  <c r="F441" i="2"/>
  <c r="E441" i="2"/>
  <c r="D441" i="2"/>
  <c r="C441" i="2"/>
  <c r="T440" i="2"/>
  <c r="S440" i="2"/>
  <c r="R440" i="2"/>
  <c r="Q440" i="2"/>
  <c r="P440" i="2"/>
  <c r="O440" i="2"/>
  <c r="N440" i="2"/>
  <c r="M440" i="2"/>
  <c r="L440" i="2"/>
  <c r="K440" i="2"/>
  <c r="J440" i="2"/>
  <c r="H440" i="2"/>
  <c r="G440" i="2"/>
  <c r="F440" i="2"/>
  <c r="E440" i="2"/>
  <c r="D440" i="2"/>
  <c r="C440" i="2"/>
  <c r="T439" i="2"/>
  <c r="S439" i="2"/>
  <c r="R439" i="2"/>
  <c r="Q439" i="2"/>
  <c r="P439" i="2"/>
  <c r="O439" i="2"/>
  <c r="N439" i="2"/>
  <c r="M439" i="2"/>
  <c r="L439" i="2"/>
  <c r="K439" i="2"/>
  <c r="J439" i="2"/>
  <c r="H439" i="2"/>
  <c r="G439" i="2"/>
  <c r="F439" i="2"/>
  <c r="E439" i="2"/>
  <c r="D439" i="2"/>
  <c r="C439" i="2"/>
  <c r="T438" i="2"/>
  <c r="S438" i="2"/>
  <c r="R438" i="2"/>
  <c r="Q438" i="2"/>
  <c r="P438" i="2"/>
  <c r="O438" i="2"/>
  <c r="N438" i="2"/>
  <c r="M438" i="2"/>
  <c r="L438" i="2"/>
  <c r="K438" i="2"/>
  <c r="J438" i="2"/>
  <c r="H438" i="2"/>
  <c r="G438" i="2"/>
  <c r="F438" i="2"/>
  <c r="E438" i="2"/>
  <c r="D438" i="2"/>
  <c r="C438" i="2"/>
  <c r="T437" i="2"/>
  <c r="S437" i="2"/>
  <c r="R437" i="2"/>
  <c r="Q437" i="2"/>
  <c r="P437" i="2"/>
  <c r="O437" i="2"/>
  <c r="N437" i="2"/>
  <c r="M437" i="2"/>
  <c r="L437" i="2"/>
  <c r="K437" i="2"/>
  <c r="J437" i="2"/>
  <c r="H437" i="2"/>
  <c r="G437" i="2"/>
  <c r="F437" i="2"/>
  <c r="E437" i="2"/>
  <c r="D437" i="2"/>
  <c r="C437" i="2"/>
  <c r="T436" i="2"/>
  <c r="S436" i="2"/>
  <c r="R436" i="2"/>
  <c r="Q436" i="2"/>
  <c r="P436" i="2"/>
  <c r="O436" i="2"/>
  <c r="N436" i="2"/>
  <c r="M436" i="2"/>
  <c r="L436" i="2"/>
  <c r="K436" i="2"/>
  <c r="J436" i="2"/>
  <c r="H436" i="2"/>
  <c r="G436" i="2"/>
  <c r="F436" i="2"/>
  <c r="E436" i="2"/>
  <c r="D436" i="2"/>
  <c r="C436" i="2"/>
  <c r="T435" i="2"/>
  <c r="S435" i="2"/>
  <c r="R435" i="2"/>
  <c r="Q435" i="2"/>
  <c r="P435" i="2"/>
  <c r="O435" i="2"/>
  <c r="N435" i="2"/>
  <c r="M435" i="2"/>
  <c r="L435" i="2"/>
  <c r="K435" i="2"/>
  <c r="J435" i="2"/>
  <c r="H435" i="2"/>
  <c r="G435" i="2"/>
  <c r="F435" i="2"/>
  <c r="E435" i="2"/>
  <c r="D435" i="2"/>
  <c r="C435" i="2"/>
  <c r="T434" i="2"/>
  <c r="S434" i="2"/>
  <c r="R434" i="2"/>
  <c r="Q434" i="2"/>
  <c r="P434" i="2"/>
  <c r="O434" i="2"/>
  <c r="N434" i="2"/>
  <c r="M434" i="2"/>
  <c r="L434" i="2"/>
  <c r="K434" i="2"/>
  <c r="J434" i="2"/>
  <c r="H434" i="2"/>
  <c r="G434" i="2"/>
  <c r="F434" i="2"/>
  <c r="E434" i="2"/>
  <c r="D434" i="2"/>
  <c r="C434" i="2"/>
  <c r="T433" i="2"/>
  <c r="S433" i="2"/>
  <c r="R433" i="2"/>
  <c r="Q433" i="2"/>
  <c r="P433" i="2"/>
  <c r="O433" i="2"/>
  <c r="N433" i="2"/>
  <c r="M433" i="2"/>
  <c r="L433" i="2"/>
  <c r="K433" i="2"/>
  <c r="J433" i="2"/>
  <c r="H433" i="2"/>
  <c r="G433" i="2"/>
  <c r="F433" i="2"/>
  <c r="E433" i="2"/>
  <c r="D433" i="2"/>
  <c r="C433" i="2"/>
  <c r="T432" i="2"/>
  <c r="S432" i="2"/>
  <c r="R432" i="2"/>
  <c r="Q432" i="2"/>
  <c r="P432" i="2"/>
  <c r="O432" i="2"/>
  <c r="N432" i="2"/>
  <c r="M432" i="2"/>
  <c r="L432" i="2"/>
  <c r="K432" i="2"/>
  <c r="J432" i="2"/>
  <c r="H432" i="2"/>
  <c r="G432" i="2"/>
  <c r="F432" i="2"/>
  <c r="E432" i="2"/>
  <c r="D432" i="2"/>
  <c r="C432" i="2"/>
  <c r="T431" i="2"/>
  <c r="S431" i="2"/>
  <c r="R431" i="2"/>
  <c r="Q431" i="2"/>
  <c r="P431" i="2"/>
  <c r="O431" i="2"/>
  <c r="N431" i="2"/>
  <c r="M431" i="2"/>
  <c r="L431" i="2"/>
  <c r="K431" i="2"/>
  <c r="J431" i="2"/>
  <c r="H431" i="2"/>
  <c r="G431" i="2"/>
  <c r="F431" i="2"/>
  <c r="E431" i="2"/>
  <c r="D431" i="2"/>
  <c r="C431" i="2"/>
  <c r="T430" i="2"/>
  <c r="S430" i="2"/>
  <c r="R430" i="2"/>
  <c r="Q430" i="2"/>
  <c r="P430" i="2"/>
  <c r="O430" i="2"/>
  <c r="N430" i="2"/>
  <c r="M430" i="2"/>
  <c r="L430" i="2"/>
  <c r="K430" i="2"/>
  <c r="J430" i="2"/>
  <c r="H430" i="2"/>
  <c r="G430" i="2"/>
  <c r="F430" i="2"/>
  <c r="E430" i="2"/>
  <c r="D430" i="2"/>
  <c r="C430" i="2"/>
  <c r="T429" i="2"/>
  <c r="S429" i="2"/>
  <c r="R429" i="2"/>
  <c r="Q429" i="2"/>
  <c r="P429" i="2"/>
  <c r="O429" i="2"/>
  <c r="N429" i="2"/>
  <c r="M429" i="2"/>
  <c r="L429" i="2"/>
  <c r="K429" i="2"/>
  <c r="J429" i="2"/>
  <c r="H429" i="2"/>
  <c r="G429" i="2"/>
  <c r="F429" i="2"/>
  <c r="E429" i="2"/>
  <c r="D429" i="2"/>
  <c r="C429" i="2"/>
  <c r="T428" i="2"/>
  <c r="S428" i="2"/>
  <c r="R428" i="2"/>
  <c r="Q428" i="2"/>
  <c r="P428" i="2"/>
  <c r="O428" i="2"/>
  <c r="N428" i="2"/>
  <c r="M428" i="2"/>
  <c r="L428" i="2"/>
  <c r="K428" i="2"/>
  <c r="J428" i="2"/>
  <c r="H428" i="2"/>
  <c r="G428" i="2"/>
  <c r="F428" i="2"/>
  <c r="E428" i="2"/>
  <c r="D428" i="2"/>
  <c r="C428" i="2"/>
  <c r="T427" i="2"/>
  <c r="S427" i="2"/>
  <c r="R427" i="2"/>
  <c r="Q427" i="2"/>
  <c r="P427" i="2"/>
  <c r="O427" i="2"/>
  <c r="N427" i="2"/>
  <c r="M427" i="2"/>
  <c r="L427" i="2"/>
  <c r="K427" i="2"/>
  <c r="J427" i="2"/>
  <c r="H427" i="2"/>
  <c r="G427" i="2"/>
  <c r="F427" i="2"/>
  <c r="E427" i="2"/>
  <c r="D427" i="2"/>
  <c r="C427" i="2"/>
  <c r="T426" i="2"/>
  <c r="S426" i="2"/>
  <c r="R426" i="2"/>
  <c r="Q426" i="2"/>
  <c r="P426" i="2"/>
  <c r="O426" i="2"/>
  <c r="N426" i="2"/>
  <c r="M426" i="2"/>
  <c r="L426" i="2"/>
  <c r="K426" i="2"/>
  <c r="J426" i="2"/>
  <c r="H426" i="2"/>
  <c r="G426" i="2"/>
  <c r="F426" i="2"/>
  <c r="E426" i="2"/>
  <c r="D426" i="2"/>
  <c r="C426" i="2"/>
  <c r="T425" i="2"/>
  <c r="S425" i="2"/>
  <c r="R425" i="2"/>
  <c r="Q425" i="2"/>
  <c r="P425" i="2"/>
  <c r="O425" i="2"/>
  <c r="N425" i="2"/>
  <c r="M425" i="2"/>
  <c r="L425" i="2"/>
  <c r="K425" i="2"/>
  <c r="J425" i="2"/>
  <c r="H425" i="2"/>
  <c r="G425" i="2"/>
  <c r="F425" i="2"/>
  <c r="E425" i="2"/>
  <c r="D425" i="2"/>
  <c r="C425" i="2"/>
  <c r="T424" i="2"/>
  <c r="S424" i="2"/>
  <c r="R424" i="2"/>
  <c r="Q424" i="2"/>
  <c r="P424" i="2"/>
  <c r="O424" i="2"/>
  <c r="N424" i="2"/>
  <c r="M424" i="2"/>
  <c r="L424" i="2"/>
  <c r="K424" i="2"/>
  <c r="J424" i="2"/>
  <c r="H424" i="2"/>
  <c r="G424" i="2"/>
  <c r="F424" i="2"/>
  <c r="E424" i="2"/>
  <c r="D424" i="2"/>
  <c r="C424" i="2"/>
  <c r="T423" i="2"/>
  <c r="S423" i="2"/>
  <c r="R423" i="2"/>
  <c r="Q423" i="2"/>
  <c r="P423" i="2"/>
  <c r="O423" i="2"/>
  <c r="N423" i="2"/>
  <c r="M423" i="2"/>
  <c r="L423" i="2"/>
  <c r="K423" i="2"/>
  <c r="J423" i="2"/>
  <c r="H423" i="2"/>
  <c r="G423" i="2"/>
  <c r="F423" i="2"/>
  <c r="E423" i="2"/>
  <c r="D423" i="2"/>
  <c r="C423" i="2"/>
  <c r="T422" i="2"/>
  <c r="S422" i="2"/>
  <c r="R422" i="2"/>
  <c r="Q422" i="2"/>
  <c r="P422" i="2"/>
  <c r="O422" i="2"/>
  <c r="N422" i="2"/>
  <c r="M422" i="2"/>
  <c r="L422" i="2"/>
  <c r="K422" i="2"/>
  <c r="J422" i="2"/>
  <c r="H422" i="2"/>
  <c r="G422" i="2"/>
  <c r="F422" i="2"/>
  <c r="E422" i="2"/>
  <c r="D422" i="2"/>
  <c r="C422" i="2"/>
  <c r="T421" i="2"/>
  <c r="S421" i="2"/>
  <c r="R421" i="2"/>
  <c r="Q421" i="2"/>
  <c r="P421" i="2"/>
  <c r="O421" i="2"/>
  <c r="N421" i="2"/>
  <c r="M421" i="2"/>
  <c r="L421" i="2"/>
  <c r="K421" i="2"/>
  <c r="J421" i="2"/>
  <c r="H421" i="2"/>
  <c r="G421" i="2"/>
  <c r="F421" i="2"/>
  <c r="E421" i="2"/>
  <c r="D421" i="2"/>
  <c r="C421" i="2"/>
  <c r="T420" i="2"/>
  <c r="S420" i="2"/>
  <c r="R420" i="2"/>
  <c r="Q420" i="2"/>
  <c r="P420" i="2"/>
  <c r="O420" i="2"/>
  <c r="N420" i="2"/>
  <c r="M420" i="2"/>
  <c r="L420" i="2"/>
  <c r="K420" i="2"/>
  <c r="J420" i="2"/>
  <c r="H420" i="2"/>
  <c r="G420" i="2"/>
  <c r="F420" i="2"/>
  <c r="E420" i="2"/>
  <c r="D420" i="2"/>
  <c r="C420" i="2"/>
  <c r="T419" i="2"/>
  <c r="S419" i="2"/>
  <c r="R419" i="2"/>
  <c r="Q419" i="2"/>
  <c r="P419" i="2"/>
  <c r="O419" i="2"/>
  <c r="N419" i="2"/>
  <c r="M419" i="2"/>
  <c r="L419" i="2"/>
  <c r="K419" i="2"/>
  <c r="J419" i="2"/>
  <c r="H419" i="2"/>
  <c r="G419" i="2"/>
  <c r="F419" i="2"/>
  <c r="E419" i="2"/>
  <c r="D419" i="2"/>
  <c r="C419" i="2"/>
  <c r="T418" i="2"/>
  <c r="S418" i="2"/>
  <c r="R418" i="2"/>
  <c r="Q418" i="2"/>
  <c r="P418" i="2"/>
  <c r="O418" i="2"/>
  <c r="N418" i="2"/>
  <c r="M418" i="2"/>
  <c r="L418" i="2"/>
  <c r="K418" i="2"/>
  <c r="J418" i="2"/>
  <c r="H418" i="2"/>
  <c r="G418" i="2"/>
  <c r="F418" i="2"/>
  <c r="E418" i="2"/>
  <c r="D418" i="2"/>
  <c r="C418" i="2"/>
  <c r="T417" i="2"/>
  <c r="S417" i="2"/>
  <c r="R417" i="2"/>
  <c r="Q417" i="2"/>
  <c r="P417" i="2"/>
  <c r="O417" i="2"/>
  <c r="N417" i="2"/>
  <c r="M417" i="2"/>
  <c r="L417" i="2"/>
  <c r="K417" i="2"/>
  <c r="J417" i="2"/>
  <c r="H417" i="2"/>
  <c r="G417" i="2"/>
  <c r="F417" i="2"/>
  <c r="E417" i="2"/>
  <c r="D417" i="2"/>
  <c r="C417" i="2"/>
  <c r="T416" i="2"/>
  <c r="S416" i="2"/>
  <c r="R416" i="2"/>
  <c r="Q416" i="2"/>
  <c r="P416" i="2"/>
  <c r="O416" i="2"/>
  <c r="N416" i="2"/>
  <c r="M416" i="2"/>
  <c r="L416" i="2"/>
  <c r="K416" i="2"/>
  <c r="J416" i="2"/>
  <c r="H416" i="2"/>
  <c r="G416" i="2"/>
  <c r="F416" i="2"/>
  <c r="E416" i="2"/>
  <c r="D416" i="2"/>
  <c r="C416" i="2"/>
  <c r="T415" i="2"/>
  <c r="S415" i="2"/>
  <c r="R415" i="2"/>
  <c r="Q415" i="2"/>
  <c r="P415" i="2"/>
  <c r="O415" i="2"/>
  <c r="N415" i="2"/>
  <c r="M415" i="2"/>
  <c r="L415" i="2"/>
  <c r="K415" i="2"/>
  <c r="J415" i="2"/>
  <c r="H415" i="2"/>
  <c r="G415" i="2"/>
  <c r="F415" i="2"/>
  <c r="E415" i="2"/>
  <c r="D415" i="2"/>
  <c r="C415" i="2"/>
  <c r="T414" i="2"/>
  <c r="S414" i="2"/>
  <c r="R414" i="2"/>
  <c r="Q414" i="2"/>
  <c r="P414" i="2"/>
  <c r="O414" i="2"/>
  <c r="N414" i="2"/>
  <c r="M414" i="2"/>
  <c r="L414" i="2"/>
  <c r="K414" i="2"/>
  <c r="J414" i="2"/>
  <c r="H414" i="2"/>
  <c r="G414" i="2"/>
  <c r="F414" i="2"/>
  <c r="E414" i="2"/>
  <c r="D414" i="2"/>
  <c r="C414" i="2"/>
  <c r="T413" i="2"/>
  <c r="S413" i="2"/>
  <c r="R413" i="2"/>
  <c r="Q413" i="2"/>
  <c r="P413" i="2"/>
  <c r="O413" i="2"/>
  <c r="N413" i="2"/>
  <c r="M413" i="2"/>
  <c r="L413" i="2"/>
  <c r="K413" i="2"/>
  <c r="J413" i="2"/>
  <c r="H413" i="2"/>
  <c r="G413" i="2"/>
  <c r="F413" i="2"/>
  <c r="E413" i="2"/>
  <c r="D413" i="2"/>
  <c r="C413" i="2"/>
  <c r="T412" i="2"/>
  <c r="S412" i="2"/>
  <c r="R412" i="2"/>
  <c r="Q412" i="2"/>
  <c r="P412" i="2"/>
  <c r="O412" i="2"/>
  <c r="N412" i="2"/>
  <c r="M412" i="2"/>
  <c r="L412" i="2"/>
  <c r="K412" i="2"/>
  <c r="J412" i="2"/>
  <c r="H412" i="2"/>
  <c r="G412" i="2"/>
  <c r="F412" i="2"/>
  <c r="E412" i="2"/>
  <c r="D412" i="2"/>
  <c r="C412" i="2"/>
  <c r="T411" i="2"/>
  <c r="S411" i="2"/>
  <c r="R411" i="2"/>
  <c r="Q411" i="2"/>
  <c r="P411" i="2"/>
  <c r="O411" i="2"/>
  <c r="N411" i="2"/>
  <c r="M411" i="2"/>
  <c r="L411" i="2"/>
  <c r="K411" i="2"/>
  <c r="J411" i="2"/>
  <c r="H411" i="2"/>
  <c r="G411" i="2"/>
  <c r="F411" i="2"/>
  <c r="E411" i="2"/>
  <c r="D411" i="2"/>
  <c r="C411" i="2"/>
  <c r="T410" i="2"/>
  <c r="S410" i="2"/>
  <c r="R410" i="2"/>
  <c r="Q410" i="2"/>
  <c r="P410" i="2"/>
  <c r="O410" i="2"/>
  <c r="N410" i="2"/>
  <c r="M410" i="2"/>
  <c r="L410" i="2"/>
  <c r="K410" i="2"/>
  <c r="J410" i="2"/>
  <c r="H410" i="2"/>
  <c r="G410" i="2"/>
  <c r="F410" i="2"/>
  <c r="E410" i="2"/>
  <c r="D410" i="2"/>
  <c r="C410" i="2"/>
  <c r="T409" i="2"/>
  <c r="S409" i="2"/>
  <c r="R409" i="2"/>
  <c r="Q409" i="2"/>
  <c r="P409" i="2"/>
  <c r="O409" i="2"/>
  <c r="N409" i="2"/>
  <c r="M409" i="2"/>
  <c r="L409" i="2"/>
  <c r="K409" i="2"/>
  <c r="J409" i="2"/>
  <c r="H409" i="2"/>
  <c r="G409" i="2"/>
  <c r="F409" i="2"/>
  <c r="E409" i="2"/>
  <c r="D409" i="2"/>
  <c r="C409" i="2"/>
  <c r="T408" i="2"/>
  <c r="S408" i="2"/>
  <c r="R408" i="2"/>
  <c r="Q408" i="2"/>
  <c r="P408" i="2"/>
  <c r="O408" i="2"/>
  <c r="N408" i="2"/>
  <c r="M408" i="2"/>
  <c r="L408" i="2"/>
  <c r="K408" i="2"/>
  <c r="J408" i="2"/>
  <c r="H408" i="2"/>
  <c r="G408" i="2"/>
  <c r="F408" i="2"/>
  <c r="E408" i="2"/>
  <c r="D408" i="2"/>
  <c r="C408" i="2"/>
  <c r="T407" i="2"/>
  <c r="S407" i="2"/>
  <c r="R407" i="2"/>
  <c r="Q407" i="2"/>
  <c r="P407" i="2"/>
  <c r="O407" i="2"/>
  <c r="N407" i="2"/>
  <c r="M407" i="2"/>
  <c r="L407" i="2"/>
  <c r="K407" i="2"/>
  <c r="J407" i="2"/>
  <c r="H407" i="2"/>
  <c r="G407" i="2"/>
  <c r="F407" i="2"/>
  <c r="E407" i="2"/>
  <c r="D407" i="2"/>
  <c r="C407" i="2"/>
  <c r="T406" i="2"/>
  <c r="S406" i="2"/>
  <c r="R406" i="2"/>
  <c r="Q406" i="2"/>
  <c r="P406" i="2"/>
  <c r="O406" i="2"/>
  <c r="N406" i="2"/>
  <c r="M406" i="2"/>
  <c r="L406" i="2"/>
  <c r="K406" i="2"/>
  <c r="J406" i="2"/>
  <c r="H406" i="2"/>
  <c r="G406" i="2"/>
  <c r="F406" i="2"/>
  <c r="E406" i="2"/>
  <c r="D406" i="2"/>
  <c r="C406" i="2"/>
  <c r="T405" i="2"/>
  <c r="S405" i="2"/>
  <c r="R405" i="2"/>
  <c r="Q405" i="2"/>
  <c r="P405" i="2"/>
  <c r="O405" i="2"/>
  <c r="N405" i="2"/>
  <c r="M405" i="2"/>
  <c r="L405" i="2"/>
  <c r="K405" i="2"/>
  <c r="J405" i="2"/>
  <c r="H405" i="2"/>
  <c r="G405" i="2"/>
  <c r="F405" i="2"/>
  <c r="E405" i="2"/>
  <c r="D405" i="2"/>
  <c r="C405" i="2"/>
  <c r="T404" i="2"/>
  <c r="S404" i="2"/>
  <c r="R404" i="2"/>
  <c r="Q404" i="2"/>
  <c r="P404" i="2"/>
  <c r="O404" i="2"/>
  <c r="N404" i="2"/>
  <c r="M404" i="2"/>
  <c r="L404" i="2"/>
  <c r="K404" i="2"/>
  <c r="J404" i="2"/>
  <c r="H404" i="2"/>
  <c r="G404" i="2"/>
  <c r="F404" i="2"/>
  <c r="E404" i="2"/>
  <c r="D404" i="2"/>
  <c r="C404" i="2"/>
  <c r="T403" i="2"/>
  <c r="S403" i="2"/>
  <c r="R403" i="2"/>
  <c r="Q403" i="2"/>
  <c r="P403" i="2"/>
  <c r="O403" i="2"/>
  <c r="N403" i="2"/>
  <c r="M403" i="2"/>
  <c r="L403" i="2"/>
  <c r="K403" i="2"/>
  <c r="J403" i="2"/>
  <c r="H403" i="2"/>
  <c r="G403" i="2"/>
  <c r="F403" i="2"/>
  <c r="E403" i="2"/>
  <c r="D403" i="2"/>
  <c r="C403" i="2"/>
  <c r="T402" i="2"/>
  <c r="S402" i="2"/>
  <c r="R402" i="2"/>
  <c r="Q402" i="2"/>
  <c r="P402" i="2"/>
  <c r="O402" i="2"/>
  <c r="N402" i="2"/>
  <c r="M402" i="2"/>
  <c r="L402" i="2"/>
  <c r="K402" i="2"/>
  <c r="J402" i="2"/>
  <c r="H402" i="2"/>
  <c r="G402" i="2"/>
  <c r="F402" i="2"/>
  <c r="E402" i="2"/>
  <c r="D402" i="2"/>
  <c r="C402" i="2"/>
  <c r="T401" i="2"/>
  <c r="S401" i="2"/>
  <c r="R401" i="2"/>
  <c r="Q401" i="2"/>
  <c r="P401" i="2"/>
  <c r="O401" i="2"/>
  <c r="N401" i="2"/>
  <c r="M401" i="2"/>
  <c r="L401" i="2"/>
  <c r="K401" i="2"/>
  <c r="J401" i="2"/>
  <c r="H401" i="2"/>
  <c r="G401" i="2"/>
  <c r="F401" i="2"/>
  <c r="E401" i="2"/>
  <c r="D401" i="2"/>
  <c r="C401" i="2"/>
  <c r="T400" i="2"/>
  <c r="S400" i="2"/>
  <c r="R400" i="2"/>
  <c r="Q400" i="2"/>
  <c r="P400" i="2"/>
  <c r="O400" i="2"/>
  <c r="N400" i="2"/>
  <c r="M400" i="2"/>
  <c r="L400" i="2"/>
  <c r="K400" i="2"/>
  <c r="J400" i="2"/>
  <c r="H400" i="2"/>
  <c r="G400" i="2"/>
  <c r="F400" i="2"/>
  <c r="E400" i="2"/>
  <c r="D400" i="2"/>
  <c r="C400" i="2"/>
  <c r="T399" i="2"/>
  <c r="S399" i="2"/>
  <c r="R399" i="2"/>
  <c r="Q399" i="2"/>
  <c r="P399" i="2"/>
  <c r="O399" i="2"/>
  <c r="N399" i="2"/>
  <c r="M399" i="2"/>
  <c r="L399" i="2"/>
  <c r="K399" i="2"/>
  <c r="J399" i="2"/>
  <c r="H399" i="2"/>
  <c r="G399" i="2"/>
  <c r="F399" i="2"/>
  <c r="E399" i="2"/>
  <c r="D399" i="2"/>
  <c r="C399" i="2"/>
  <c r="T398" i="2"/>
  <c r="S398" i="2"/>
  <c r="R398" i="2"/>
  <c r="Q398" i="2"/>
  <c r="P398" i="2"/>
  <c r="O398" i="2"/>
  <c r="N398" i="2"/>
  <c r="M398" i="2"/>
  <c r="L398" i="2"/>
  <c r="K398" i="2"/>
  <c r="J398" i="2"/>
  <c r="H398" i="2"/>
  <c r="G398" i="2"/>
  <c r="F398" i="2"/>
  <c r="E398" i="2"/>
  <c r="D398" i="2"/>
  <c r="C398" i="2"/>
  <c r="T397" i="2"/>
  <c r="S397" i="2"/>
  <c r="R397" i="2"/>
  <c r="Q397" i="2"/>
  <c r="P397" i="2"/>
  <c r="O397" i="2"/>
  <c r="N397" i="2"/>
  <c r="M397" i="2"/>
  <c r="L397" i="2"/>
  <c r="K397" i="2"/>
  <c r="J397" i="2"/>
  <c r="H397" i="2"/>
  <c r="G397" i="2"/>
  <c r="F397" i="2"/>
  <c r="E397" i="2"/>
  <c r="D397" i="2"/>
  <c r="C397" i="2"/>
  <c r="T396" i="2"/>
  <c r="S396" i="2"/>
  <c r="R396" i="2"/>
  <c r="Q396" i="2"/>
  <c r="P396" i="2"/>
  <c r="O396" i="2"/>
  <c r="N396" i="2"/>
  <c r="M396" i="2"/>
  <c r="L396" i="2"/>
  <c r="K396" i="2"/>
  <c r="J396" i="2"/>
  <c r="H396" i="2"/>
  <c r="G396" i="2"/>
  <c r="F396" i="2"/>
  <c r="E396" i="2"/>
  <c r="D396" i="2"/>
  <c r="C396" i="2"/>
  <c r="T395" i="2"/>
  <c r="S395" i="2"/>
  <c r="R395" i="2"/>
  <c r="Q395" i="2"/>
  <c r="P395" i="2"/>
  <c r="O395" i="2"/>
  <c r="N395" i="2"/>
  <c r="M395" i="2"/>
  <c r="L395" i="2"/>
  <c r="K395" i="2"/>
  <c r="J395" i="2"/>
  <c r="H395" i="2"/>
  <c r="G395" i="2"/>
  <c r="F395" i="2"/>
  <c r="E395" i="2"/>
  <c r="D395" i="2"/>
  <c r="C395" i="2"/>
  <c r="T394" i="2"/>
  <c r="S394" i="2"/>
  <c r="R394" i="2"/>
  <c r="Q394" i="2"/>
  <c r="P394" i="2"/>
  <c r="O394" i="2"/>
  <c r="N394" i="2"/>
  <c r="M394" i="2"/>
  <c r="L394" i="2"/>
  <c r="K394" i="2"/>
  <c r="J394" i="2"/>
  <c r="H394" i="2"/>
  <c r="G394" i="2"/>
  <c r="F394" i="2"/>
  <c r="E394" i="2"/>
  <c r="D394" i="2"/>
  <c r="C394" i="2"/>
  <c r="T393" i="2"/>
  <c r="S393" i="2"/>
  <c r="R393" i="2"/>
  <c r="Q393" i="2"/>
  <c r="P393" i="2"/>
  <c r="O393" i="2"/>
  <c r="N393" i="2"/>
  <c r="M393" i="2"/>
  <c r="L393" i="2"/>
  <c r="K393" i="2"/>
  <c r="J393" i="2"/>
  <c r="H393" i="2"/>
  <c r="G393" i="2"/>
  <c r="F393" i="2"/>
  <c r="E393" i="2"/>
  <c r="D393" i="2"/>
  <c r="C393" i="2"/>
  <c r="T392" i="2"/>
  <c r="S392" i="2"/>
  <c r="R392" i="2"/>
  <c r="Q392" i="2"/>
  <c r="P392" i="2"/>
  <c r="O392" i="2"/>
  <c r="N392" i="2"/>
  <c r="M392" i="2"/>
  <c r="L392" i="2"/>
  <c r="K392" i="2"/>
  <c r="J392" i="2"/>
  <c r="H392" i="2"/>
  <c r="G392" i="2"/>
  <c r="F392" i="2"/>
  <c r="E392" i="2"/>
  <c r="D392" i="2"/>
  <c r="C392" i="2"/>
  <c r="T391" i="2"/>
  <c r="S391" i="2"/>
  <c r="R391" i="2"/>
  <c r="Q391" i="2"/>
  <c r="P391" i="2"/>
  <c r="O391" i="2"/>
  <c r="N391" i="2"/>
  <c r="M391" i="2"/>
  <c r="L391" i="2"/>
  <c r="K391" i="2"/>
  <c r="J391" i="2"/>
  <c r="H391" i="2"/>
  <c r="G391" i="2"/>
  <c r="F391" i="2"/>
  <c r="E391" i="2"/>
  <c r="D391" i="2"/>
  <c r="C391" i="2"/>
  <c r="T390" i="2"/>
  <c r="S390" i="2"/>
  <c r="R390" i="2"/>
  <c r="Q390" i="2"/>
  <c r="P390" i="2"/>
  <c r="O390" i="2"/>
  <c r="N390" i="2"/>
  <c r="M390" i="2"/>
  <c r="L390" i="2"/>
  <c r="K390" i="2"/>
  <c r="J390" i="2"/>
  <c r="H390" i="2"/>
  <c r="G390" i="2"/>
  <c r="F390" i="2"/>
  <c r="E390" i="2"/>
  <c r="D390" i="2"/>
  <c r="C390" i="2"/>
  <c r="T389" i="2"/>
  <c r="S389" i="2"/>
  <c r="R389" i="2"/>
  <c r="Q389" i="2"/>
  <c r="P389" i="2"/>
  <c r="O389" i="2"/>
  <c r="N389" i="2"/>
  <c r="M389" i="2"/>
  <c r="L389" i="2"/>
  <c r="K389" i="2"/>
  <c r="J389" i="2"/>
  <c r="H389" i="2"/>
  <c r="G389" i="2"/>
  <c r="F389" i="2"/>
  <c r="E389" i="2"/>
  <c r="D389" i="2"/>
  <c r="C389" i="2"/>
  <c r="T388" i="2"/>
  <c r="S388" i="2"/>
  <c r="R388" i="2"/>
  <c r="Q388" i="2"/>
  <c r="P388" i="2"/>
  <c r="O388" i="2"/>
  <c r="N388" i="2"/>
  <c r="M388" i="2"/>
  <c r="L388" i="2"/>
  <c r="K388" i="2"/>
  <c r="J388" i="2"/>
  <c r="H388" i="2"/>
  <c r="G388" i="2"/>
  <c r="F388" i="2"/>
  <c r="E388" i="2"/>
  <c r="D388" i="2"/>
  <c r="C388" i="2"/>
  <c r="T387" i="2"/>
  <c r="S387" i="2"/>
  <c r="R387" i="2"/>
  <c r="Q387" i="2"/>
  <c r="P387" i="2"/>
  <c r="O387" i="2"/>
  <c r="N387" i="2"/>
  <c r="M387" i="2"/>
  <c r="L387" i="2"/>
  <c r="K387" i="2"/>
  <c r="J387" i="2"/>
  <c r="H387" i="2"/>
  <c r="G387" i="2"/>
  <c r="F387" i="2"/>
  <c r="E387" i="2"/>
  <c r="D387" i="2"/>
  <c r="C387" i="2"/>
  <c r="T386" i="2"/>
  <c r="S386" i="2"/>
  <c r="R386" i="2"/>
  <c r="Q386" i="2"/>
  <c r="P386" i="2"/>
  <c r="O386" i="2"/>
  <c r="N386" i="2"/>
  <c r="M386" i="2"/>
  <c r="L386" i="2"/>
  <c r="K386" i="2"/>
  <c r="J386" i="2"/>
  <c r="H386" i="2"/>
  <c r="G386" i="2"/>
  <c r="F386" i="2"/>
  <c r="E386" i="2"/>
  <c r="D386" i="2"/>
  <c r="C386" i="2"/>
  <c r="T385" i="2"/>
  <c r="S385" i="2"/>
  <c r="R385" i="2"/>
  <c r="Q385" i="2"/>
  <c r="P385" i="2"/>
  <c r="O385" i="2"/>
  <c r="N385" i="2"/>
  <c r="M385" i="2"/>
  <c r="L385" i="2"/>
  <c r="K385" i="2"/>
  <c r="J385" i="2"/>
  <c r="H385" i="2"/>
  <c r="G385" i="2"/>
  <c r="F385" i="2"/>
  <c r="E385" i="2"/>
  <c r="D385" i="2"/>
  <c r="C385" i="2"/>
  <c r="T384" i="2"/>
  <c r="S384" i="2"/>
  <c r="R384" i="2"/>
  <c r="Q384" i="2"/>
  <c r="P384" i="2"/>
  <c r="O384" i="2"/>
  <c r="N384" i="2"/>
  <c r="M384" i="2"/>
  <c r="L384" i="2"/>
  <c r="K384" i="2"/>
  <c r="J384" i="2"/>
  <c r="H384" i="2"/>
  <c r="G384" i="2"/>
  <c r="F384" i="2"/>
  <c r="E384" i="2"/>
  <c r="D384" i="2"/>
  <c r="C384" i="2"/>
  <c r="T383" i="2"/>
  <c r="S383" i="2"/>
  <c r="R383" i="2"/>
  <c r="Q383" i="2"/>
  <c r="P383" i="2"/>
  <c r="O383" i="2"/>
  <c r="N383" i="2"/>
  <c r="M383" i="2"/>
  <c r="L383" i="2"/>
  <c r="K383" i="2"/>
  <c r="J383" i="2"/>
  <c r="H383" i="2"/>
  <c r="G383" i="2"/>
  <c r="F383" i="2"/>
  <c r="E383" i="2"/>
  <c r="D383" i="2"/>
  <c r="C383" i="2"/>
  <c r="T382" i="2"/>
  <c r="S382" i="2"/>
  <c r="R382" i="2"/>
  <c r="Q382" i="2"/>
  <c r="P382" i="2"/>
  <c r="O382" i="2"/>
  <c r="N382" i="2"/>
  <c r="M382" i="2"/>
  <c r="L382" i="2"/>
  <c r="K382" i="2"/>
  <c r="J382" i="2"/>
  <c r="H382" i="2"/>
  <c r="G382" i="2"/>
  <c r="F382" i="2"/>
  <c r="E382" i="2"/>
  <c r="D382" i="2"/>
  <c r="C382" i="2"/>
  <c r="T381" i="2"/>
  <c r="S381" i="2"/>
  <c r="R381" i="2"/>
  <c r="Q381" i="2"/>
  <c r="P381" i="2"/>
  <c r="O381" i="2"/>
  <c r="N381" i="2"/>
  <c r="M381" i="2"/>
  <c r="L381" i="2"/>
  <c r="K381" i="2"/>
  <c r="J381" i="2"/>
  <c r="H381" i="2"/>
  <c r="G381" i="2"/>
  <c r="F381" i="2"/>
  <c r="E381" i="2"/>
  <c r="D381" i="2"/>
  <c r="C381" i="2"/>
  <c r="T380" i="2"/>
  <c r="S380" i="2"/>
  <c r="R380" i="2"/>
  <c r="Q380" i="2"/>
  <c r="P380" i="2"/>
  <c r="O380" i="2"/>
  <c r="N380" i="2"/>
  <c r="M380" i="2"/>
  <c r="L380" i="2"/>
  <c r="K380" i="2"/>
  <c r="J380" i="2"/>
  <c r="H380" i="2"/>
  <c r="G380" i="2"/>
  <c r="F380" i="2"/>
  <c r="E380" i="2"/>
  <c r="D380" i="2"/>
  <c r="C380" i="2"/>
  <c r="T379" i="2"/>
  <c r="S379" i="2"/>
  <c r="R379" i="2"/>
  <c r="Q379" i="2"/>
  <c r="P379" i="2"/>
  <c r="O379" i="2"/>
  <c r="N379" i="2"/>
  <c r="M379" i="2"/>
  <c r="L379" i="2"/>
  <c r="K379" i="2"/>
  <c r="J379" i="2"/>
  <c r="H379" i="2"/>
  <c r="G379" i="2"/>
  <c r="F379" i="2"/>
  <c r="E379" i="2"/>
  <c r="D379" i="2"/>
  <c r="C379" i="2"/>
  <c r="T378" i="2"/>
  <c r="S378" i="2"/>
  <c r="R378" i="2"/>
  <c r="Q378" i="2"/>
  <c r="P378" i="2"/>
  <c r="O378" i="2"/>
  <c r="N378" i="2"/>
  <c r="M378" i="2"/>
  <c r="L378" i="2"/>
  <c r="K378" i="2"/>
  <c r="J378" i="2"/>
  <c r="H378" i="2"/>
  <c r="G378" i="2"/>
  <c r="F378" i="2"/>
  <c r="E378" i="2"/>
  <c r="D378" i="2"/>
  <c r="C378" i="2"/>
  <c r="T377" i="2"/>
  <c r="S377" i="2"/>
  <c r="R377" i="2"/>
  <c r="Q377" i="2"/>
  <c r="P377" i="2"/>
  <c r="O377" i="2"/>
  <c r="N377" i="2"/>
  <c r="M377" i="2"/>
  <c r="L377" i="2"/>
  <c r="K377" i="2"/>
  <c r="J377" i="2"/>
  <c r="H377" i="2"/>
  <c r="G377" i="2"/>
  <c r="F377" i="2"/>
  <c r="E377" i="2"/>
  <c r="D377" i="2"/>
  <c r="C377" i="2"/>
  <c r="T376" i="2"/>
  <c r="S376" i="2"/>
  <c r="R376" i="2"/>
  <c r="Q376" i="2"/>
  <c r="P376" i="2"/>
  <c r="O376" i="2"/>
  <c r="N376" i="2"/>
  <c r="M376" i="2"/>
  <c r="L376" i="2"/>
  <c r="K376" i="2"/>
  <c r="J376" i="2"/>
  <c r="H376" i="2"/>
  <c r="G376" i="2"/>
  <c r="F376" i="2"/>
  <c r="E376" i="2"/>
  <c r="D376" i="2"/>
  <c r="C376" i="2"/>
  <c r="T375" i="2"/>
  <c r="S375" i="2"/>
  <c r="R375" i="2"/>
  <c r="Q375" i="2"/>
  <c r="P375" i="2"/>
  <c r="O375" i="2"/>
  <c r="N375" i="2"/>
  <c r="M375" i="2"/>
  <c r="L375" i="2"/>
  <c r="K375" i="2"/>
  <c r="J375" i="2"/>
  <c r="H375" i="2"/>
  <c r="G375" i="2"/>
  <c r="F375" i="2"/>
  <c r="E375" i="2"/>
  <c r="D375" i="2"/>
  <c r="C375" i="2"/>
  <c r="T374" i="2"/>
  <c r="S374" i="2"/>
  <c r="R374" i="2"/>
  <c r="Q374" i="2"/>
  <c r="P374" i="2"/>
  <c r="O374" i="2"/>
  <c r="N374" i="2"/>
  <c r="M374" i="2"/>
  <c r="L374" i="2"/>
  <c r="K374" i="2"/>
  <c r="J374" i="2"/>
  <c r="H374" i="2"/>
  <c r="G374" i="2"/>
  <c r="F374" i="2"/>
  <c r="E374" i="2"/>
  <c r="D374" i="2"/>
  <c r="C374" i="2"/>
  <c r="T373" i="2"/>
  <c r="S373" i="2"/>
  <c r="R373" i="2"/>
  <c r="Q373" i="2"/>
  <c r="P373" i="2"/>
  <c r="O373" i="2"/>
  <c r="N373" i="2"/>
  <c r="M373" i="2"/>
  <c r="L373" i="2"/>
  <c r="K373" i="2"/>
  <c r="J373" i="2"/>
  <c r="H373" i="2"/>
  <c r="G373" i="2"/>
  <c r="F373" i="2"/>
  <c r="E373" i="2"/>
  <c r="D373" i="2"/>
  <c r="C373" i="2"/>
  <c r="T372" i="2"/>
  <c r="S372" i="2"/>
  <c r="R372" i="2"/>
  <c r="Q372" i="2"/>
  <c r="P372" i="2"/>
  <c r="O372" i="2"/>
  <c r="N372" i="2"/>
  <c r="M372" i="2"/>
  <c r="L372" i="2"/>
  <c r="K372" i="2"/>
  <c r="J372" i="2"/>
  <c r="H372" i="2"/>
  <c r="G372" i="2"/>
  <c r="F372" i="2"/>
  <c r="E372" i="2"/>
  <c r="D372" i="2"/>
  <c r="C372" i="2"/>
  <c r="T371" i="2"/>
  <c r="S371" i="2"/>
  <c r="R371" i="2"/>
  <c r="Q371" i="2"/>
  <c r="P371" i="2"/>
  <c r="O371" i="2"/>
  <c r="N371" i="2"/>
  <c r="M371" i="2"/>
  <c r="L371" i="2"/>
  <c r="K371" i="2"/>
  <c r="J371" i="2"/>
  <c r="H371" i="2"/>
  <c r="G371" i="2"/>
  <c r="F371" i="2"/>
  <c r="E371" i="2"/>
  <c r="D371" i="2"/>
  <c r="C371" i="2"/>
  <c r="T370" i="2"/>
  <c r="S370" i="2"/>
  <c r="R370" i="2"/>
  <c r="Q370" i="2"/>
  <c r="P370" i="2"/>
  <c r="O370" i="2"/>
  <c r="N370" i="2"/>
  <c r="M370" i="2"/>
  <c r="L370" i="2"/>
  <c r="K370" i="2"/>
  <c r="J370" i="2"/>
  <c r="H370" i="2"/>
  <c r="G370" i="2"/>
  <c r="F370" i="2"/>
  <c r="E370" i="2"/>
  <c r="D370" i="2"/>
  <c r="C370" i="2"/>
  <c r="T369" i="2"/>
  <c r="S369" i="2"/>
  <c r="R369" i="2"/>
  <c r="Q369" i="2"/>
  <c r="P369" i="2"/>
  <c r="O369" i="2"/>
  <c r="N369" i="2"/>
  <c r="M369" i="2"/>
  <c r="L369" i="2"/>
  <c r="K369" i="2"/>
  <c r="J369" i="2"/>
  <c r="H369" i="2"/>
  <c r="G369" i="2"/>
  <c r="F369" i="2"/>
  <c r="E369" i="2"/>
  <c r="D369" i="2"/>
  <c r="C369" i="2"/>
  <c r="T368" i="2"/>
  <c r="S368" i="2"/>
  <c r="R368" i="2"/>
  <c r="Q368" i="2"/>
  <c r="P368" i="2"/>
  <c r="O368" i="2"/>
  <c r="N368" i="2"/>
  <c r="M368" i="2"/>
  <c r="L368" i="2"/>
  <c r="K368" i="2"/>
  <c r="J368" i="2"/>
  <c r="H368" i="2"/>
  <c r="G368" i="2"/>
  <c r="F368" i="2"/>
  <c r="E368" i="2"/>
  <c r="D368" i="2"/>
  <c r="C368" i="2"/>
  <c r="T367" i="2"/>
  <c r="S367" i="2"/>
  <c r="R367" i="2"/>
  <c r="Q367" i="2"/>
  <c r="P367" i="2"/>
  <c r="O367" i="2"/>
  <c r="N367" i="2"/>
  <c r="M367" i="2"/>
  <c r="L367" i="2"/>
  <c r="K367" i="2"/>
  <c r="J367" i="2"/>
  <c r="H367" i="2"/>
  <c r="G367" i="2"/>
  <c r="F367" i="2"/>
  <c r="E367" i="2"/>
  <c r="D367" i="2"/>
  <c r="C367" i="2"/>
  <c r="T366" i="2"/>
  <c r="S366" i="2"/>
  <c r="R366" i="2"/>
  <c r="Q366" i="2"/>
  <c r="P366" i="2"/>
  <c r="O366" i="2"/>
  <c r="N366" i="2"/>
  <c r="M366" i="2"/>
  <c r="L366" i="2"/>
  <c r="K366" i="2"/>
  <c r="J366" i="2"/>
  <c r="H366" i="2"/>
  <c r="G366" i="2"/>
  <c r="F366" i="2"/>
  <c r="E366" i="2"/>
  <c r="D366" i="2"/>
  <c r="C366" i="2"/>
  <c r="T365" i="2"/>
  <c r="S365" i="2"/>
  <c r="R365" i="2"/>
  <c r="Q365" i="2"/>
  <c r="P365" i="2"/>
  <c r="O365" i="2"/>
  <c r="N365" i="2"/>
  <c r="M365" i="2"/>
  <c r="L365" i="2"/>
  <c r="K365" i="2"/>
  <c r="J365" i="2"/>
  <c r="H365" i="2"/>
  <c r="G365" i="2"/>
  <c r="F365" i="2"/>
  <c r="E365" i="2"/>
  <c r="D365" i="2"/>
  <c r="C365" i="2"/>
  <c r="T364" i="2"/>
  <c r="S364" i="2"/>
  <c r="R364" i="2"/>
  <c r="Q364" i="2"/>
  <c r="P364" i="2"/>
  <c r="O364" i="2"/>
  <c r="N364" i="2"/>
  <c r="M364" i="2"/>
  <c r="L364" i="2"/>
  <c r="K364" i="2"/>
  <c r="J364" i="2"/>
  <c r="H364" i="2"/>
  <c r="G364" i="2"/>
  <c r="F364" i="2"/>
  <c r="E364" i="2"/>
  <c r="D364" i="2"/>
  <c r="C364" i="2"/>
  <c r="T363" i="2"/>
  <c r="S363" i="2"/>
  <c r="R363" i="2"/>
  <c r="Q363" i="2"/>
  <c r="P363" i="2"/>
  <c r="O363" i="2"/>
  <c r="N363" i="2"/>
  <c r="M363" i="2"/>
  <c r="L363" i="2"/>
  <c r="K363" i="2"/>
  <c r="J363" i="2"/>
  <c r="H363" i="2"/>
  <c r="G363" i="2"/>
  <c r="F363" i="2"/>
  <c r="E363" i="2"/>
  <c r="D363" i="2"/>
  <c r="C363" i="2"/>
  <c r="T362" i="2"/>
  <c r="S362" i="2"/>
  <c r="R362" i="2"/>
  <c r="Q362" i="2"/>
  <c r="P362" i="2"/>
  <c r="O362" i="2"/>
  <c r="N362" i="2"/>
  <c r="M362" i="2"/>
  <c r="L362" i="2"/>
  <c r="K362" i="2"/>
  <c r="J362" i="2"/>
  <c r="H362" i="2"/>
  <c r="G362" i="2"/>
  <c r="F362" i="2"/>
  <c r="E362" i="2"/>
  <c r="D362" i="2"/>
  <c r="C362" i="2"/>
  <c r="T361" i="2"/>
  <c r="S361" i="2"/>
  <c r="R361" i="2"/>
  <c r="Q361" i="2"/>
  <c r="P361" i="2"/>
  <c r="O361" i="2"/>
  <c r="N361" i="2"/>
  <c r="M361" i="2"/>
  <c r="L361" i="2"/>
  <c r="K361" i="2"/>
  <c r="J361" i="2"/>
  <c r="H361" i="2"/>
  <c r="G361" i="2"/>
  <c r="F361" i="2"/>
  <c r="E361" i="2"/>
  <c r="D361" i="2"/>
  <c r="C361" i="2"/>
  <c r="T360" i="2"/>
  <c r="S360" i="2"/>
  <c r="R360" i="2"/>
  <c r="Q360" i="2"/>
  <c r="P360" i="2"/>
  <c r="O360" i="2"/>
  <c r="N360" i="2"/>
  <c r="M360" i="2"/>
  <c r="L360" i="2"/>
  <c r="K360" i="2"/>
  <c r="J360" i="2"/>
  <c r="H360" i="2"/>
  <c r="G360" i="2"/>
  <c r="F360" i="2"/>
  <c r="E360" i="2"/>
  <c r="D360" i="2"/>
  <c r="C360" i="2"/>
  <c r="T359" i="2"/>
  <c r="S359" i="2"/>
  <c r="R359" i="2"/>
  <c r="Q359" i="2"/>
  <c r="P359" i="2"/>
  <c r="O359" i="2"/>
  <c r="N359" i="2"/>
  <c r="M359" i="2"/>
  <c r="L359" i="2"/>
  <c r="K359" i="2"/>
  <c r="J359" i="2"/>
  <c r="H359" i="2"/>
  <c r="G359" i="2"/>
  <c r="F359" i="2"/>
  <c r="E359" i="2"/>
  <c r="D359" i="2"/>
  <c r="C359" i="2"/>
  <c r="T358" i="2"/>
  <c r="S358" i="2"/>
  <c r="R358" i="2"/>
  <c r="Q358" i="2"/>
  <c r="P358" i="2"/>
  <c r="O358" i="2"/>
  <c r="N358" i="2"/>
  <c r="M358" i="2"/>
  <c r="L358" i="2"/>
  <c r="K358" i="2"/>
  <c r="J358" i="2"/>
  <c r="H358" i="2"/>
  <c r="G358" i="2"/>
  <c r="F358" i="2"/>
  <c r="E358" i="2"/>
  <c r="D358" i="2"/>
  <c r="C358" i="2"/>
  <c r="T357" i="2"/>
  <c r="S357" i="2"/>
  <c r="R357" i="2"/>
  <c r="Q357" i="2"/>
  <c r="P357" i="2"/>
  <c r="O357" i="2"/>
  <c r="N357" i="2"/>
  <c r="M357" i="2"/>
  <c r="L357" i="2"/>
  <c r="K357" i="2"/>
  <c r="J357" i="2"/>
  <c r="H357" i="2"/>
  <c r="G357" i="2"/>
  <c r="F357" i="2"/>
  <c r="E357" i="2"/>
  <c r="D357" i="2"/>
  <c r="C357" i="2"/>
  <c r="T356" i="2"/>
  <c r="S356" i="2"/>
  <c r="R356" i="2"/>
  <c r="Q356" i="2"/>
  <c r="P356" i="2"/>
  <c r="O356" i="2"/>
  <c r="N356" i="2"/>
  <c r="M356" i="2"/>
  <c r="L356" i="2"/>
  <c r="K356" i="2"/>
  <c r="J356" i="2"/>
  <c r="H356" i="2"/>
  <c r="G356" i="2"/>
  <c r="F356" i="2"/>
  <c r="E356" i="2"/>
  <c r="D356" i="2"/>
  <c r="C356" i="2"/>
  <c r="T355" i="2"/>
  <c r="S355" i="2"/>
  <c r="R355" i="2"/>
  <c r="Q355" i="2"/>
  <c r="P355" i="2"/>
  <c r="O355" i="2"/>
  <c r="N355" i="2"/>
  <c r="M355" i="2"/>
  <c r="L355" i="2"/>
  <c r="K355" i="2"/>
  <c r="J355" i="2"/>
  <c r="H355" i="2"/>
  <c r="G355" i="2"/>
  <c r="F355" i="2"/>
  <c r="E355" i="2"/>
  <c r="D355" i="2"/>
  <c r="C355" i="2"/>
  <c r="T354" i="2"/>
  <c r="S354" i="2"/>
  <c r="R354" i="2"/>
  <c r="Q354" i="2"/>
  <c r="P354" i="2"/>
  <c r="O354" i="2"/>
  <c r="N354" i="2"/>
  <c r="M354" i="2"/>
  <c r="L354" i="2"/>
  <c r="K354" i="2"/>
  <c r="J354" i="2"/>
  <c r="H354" i="2"/>
  <c r="G354" i="2"/>
  <c r="F354" i="2"/>
  <c r="E354" i="2"/>
  <c r="D354" i="2"/>
  <c r="C354" i="2"/>
  <c r="T353" i="2"/>
  <c r="S353" i="2"/>
  <c r="R353" i="2"/>
  <c r="Q353" i="2"/>
  <c r="P353" i="2"/>
  <c r="O353" i="2"/>
  <c r="N353" i="2"/>
  <c r="M353" i="2"/>
  <c r="L353" i="2"/>
  <c r="K353" i="2"/>
  <c r="J353" i="2"/>
  <c r="H353" i="2"/>
  <c r="G353" i="2"/>
  <c r="F353" i="2"/>
  <c r="E353" i="2"/>
  <c r="D353" i="2"/>
  <c r="C353" i="2"/>
  <c r="T352" i="2"/>
  <c r="S352" i="2"/>
  <c r="R352" i="2"/>
  <c r="Q352" i="2"/>
  <c r="P352" i="2"/>
  <c r="O352" i="2"/>
  <c r="N352" i="2"/>
  <c r="M352" i="2"/>
  <c r="L352" i="2"/>
  <c r="K352" i="2"/>
  <c r="J352" i="2"/>
  <c r="H352" i="2"/>
  <c r="G352" i="2"/>
  <c r="F352" i="2"/>
  <c r="E352" i="2"/>
  <c r="D352" i="2"/>
  <c r="C352" i="2"/>
  <c r="T351" i="2"/>
  <c r="S351" i="2"/>
  <c r="R351" i="2"/>
  <c r="Q351" i="2"/>
  <c r="P351" i="2"/>
  <c r="O351" i="2"/>
  <c r="N351" i="2"/>
  <c r="M351" i="2"/>
  <c r="L351" i="2"/>
  <c r="K351" i="2"/>
  <c r="J351" i="2"/>
  <c r="H351" i="2"/>
  <c r="G351" i="2"/>
  <c r="F351" i="2"/>
  <c r="E351" i="2"/>
  <c r="D351" i="2"/>
  <c r="C351" i="2"/>
  <c r="T350" i="2"/>
  <c r="S350" i="2"/>
  <c r="R350" i="2"/>
  <c r="Q350" i="2"/>
  <c r="P350" i="2"/>
  <c r="O350" i="2"/>
  <c r="N350" i="2"/>
  <c r="M350" i="2"/>
  <c r="L350" i="2"/>
  <c r="K350" i="2"/>
  <c r="J350" i="2"/>
  <c r="H350" i="2"/>
  <c r="G350" i="2"/>
  <c r="F350" i="2"/>
  <c r="E350" i="2"/>
  <c r="D350" i="2"/>
  <c r="C350" i="2"/>
  <c r="T349" i="2"/>
  <c r="S349" i="2"/>
  <c r="R349" i="2"/>
  <c r="Q349" i="2"/>
  <c r="P349" i="2"/>
  <c r="O349" i="2"/>
  <c r="N349" i="2"/>
  <c r="M349" i="2"/>
  <c r="L349" i="2"/>
  <c r="K349" i="2"/>
  <c r="J349" i="2"/>
  <c r="H349" i="2"/>
  <c r="G349" i="2"/>
  <c r="F349" i="2"/>
  <c r="E349" i="2"/>
  <c r="D349" i="2"/>
  <c r="C349" i="2"/>
  <c r="T348" i="2"/>
  <c r="S348" i="2"/>
  <c r="R348" i="2"/>
  <c r="Q348" i="2"/>
  <c r="P348" i="2"/>
  <c r="O348" i="2"/>
  <c r="N348" i="2"/>
  <c r="M348" i="2"/>
  <c r="L348" i="2"/>
  <c r="K348" i="2"/>
  <c r="J348" i="2"/>
  <c r="H348" i="2"/>
  <c r="G348" i="2"/>
  <c r="F348" i="2"/>
  <c r="E348" i="2"/>
  <c r="D348" i="2"/>
  <c r="C348" i="2"/>
  <c r="T347" i="2"/>
  <c r="S347" i="2"/>
  <c r="R347" i="2"/>
  <c r="Q347" i="2"/>
  <c r="P347" i="2"/>
  <c r="O347" i="2"/>
  <c r="N347" i="2"/>
  <c r="M347" i="2"/>
  <c r="L347" i="2"/>
  <c r="K347" i="2"/>
  <c r="J347" i="2"/>
  <c r="H347" i="2"/>
  <c r="G347" i="2"/>
  <c r="F347" i="2"/>
  <c r="E347" i="2"/>
  <c r="D347" i="2"/>
  <c r="C347" i="2"/>
  <c r="T346" i="2"/>
  <c r="S346" i="2"/>
  <c r="R346" i="2"/>
  <c r="Q346" i="2"/>
  <c r="P346" i="2"/>
  <c r="O346" i="2"/>
  <c r="N346" i="2"/>
  <c r="M346" i="2"/>
  <c r="L346" i="2"/>
  <c r="K346" i="2"/>
  <c r="J346" i="2"/>
  <c r="H346" i="2"/>
  <c r="G346" i="2"/>
  <c r="F346" i="2"/>
  <c r="E346" i="2"/>
  <c r="D346" i="2"/>
  <c r="C346" i="2"/>
  <c r="T345" i="2"/>
  <c r="S345" i="2"/>
  <c r="R345" i="2"/>
  <c r="Q345" i="2"/>
  <c r="P345" i="2"/>
  <c r="O345" i="2"/>
  <c r="N345" i="2"/>
  <c r="M345" i="2"/>
  <c r="L345" i="2"/>
  <c r="K345" i="2"/>
  <c r="J345" i="2"/>
  <c r="H345" i="2"/>
  <c r="G345" i="2"/>
  <c r="F345" i="2"/>
  <c r="E345" i="2"/>
  <c r="D345" i="2"/>
  <c r="C345" i="2"/>
  <c r="T344" i="2"/>
  <c r="S344" i="2"/>
  <c r="R344" i="2"/>
  <c r="Q344" i="2"/>
  <c r="P344" i="2"/>
  <c r="O344" i="2"/>
  <c r="N344" i="2"/>
  <c r="M344" i="2"/>
  <c r="L344" i="2"/>
  <c r="K344" i="2"/>
  <c r="J344" i="2"/>
  <c r="H344" i="2"/>
  <c r="G344" i="2"/>
  <c r="F344" i="2"/>
  <c r="E344" i="2"/>
  <c r="D344" i="2"/>
  <c r="C344" i="2"/>
  <c r="T343" i="2"/>
  <c r="S343" i="2"/>
  <c r="R343" i="2"/>
  <c r="Q343" i="2"/>
  <c r="P343" i="2"/>
  <c r="O343" i="2"/>
  <c r="N343" i="2"/>
  <c r="M343" i="2"/>
  <c r="L343" i="2"/>
  <c r="K343" i="2"/>
  <c r="J343" i="2"/>
  <c r="H343" i="2"/>
  <c r="G343" i="2"/>
  <c r="F343" i="2"/>
  <c r="E343" i="2"/>
  <c r="D343" i="2"/>
  <c r="C343" i="2"/>
  <c r="T342" i="2"/>
  <c r="S342" i="2"/>
  <c r="R342" i="2"/>
  <c r="Q342" i="2"/>
  <c r="P342" i="2"/>
  <c r="O342" i="2"/>
  <c r="N342" i="2"/>
  <c r="M342" i="2"/>
  <c r="L342" i="2"/>
  <c r="K342" i="2"/>
  <c r="J342" i="2"/>
  <c r="H342" i="2"/>
  <c r="G342" i="2"/>
  <c r="F342" i="2"/>
  <c r="E342" i="2"/>
  <c r="D342" i="2"/>
  <c r="C342" i="2"/>
  <c r="T341" i="2"/>
  <c r="S341" i="2"/>
  <c r="R341" i="2"/>
  <c r="Q341" i="2"/>
  <c r="P341" i="2"/>
  <c r="O341" i="2"/>
  <c r="N341" i="2"/>
  <c r="M341" i="2"/>
  <c r="L341" i="2"/>
  <c r="K341" i="2"/>
  <c r="J341" i="2"/>
  <c r="H341" i="2"/>
  <c r="G341" i="2"/>
  <c r="F341" i="2"/>
  <c r="E341" i="2"/>
  <c r="D341" i="2"/>
  <c r="C341" i="2"/>
  <c r="T340" i="2"/>
  <c r="S340" i="2"/>
  <c r="R340" i="2"/>
  <c r="Q340" i="2"/>
  <c r="P340" i="2"/>
  <c r="O340" i="2"/>
  <c r="N340" i="2"/>
  <c r="M340" i="2"/>
  <c r="L340" i="2"/>
  <c r="K340" i="2"/>
  <c r="J340" i="2"/>
  <c r="H340" i="2"/>
  <c r="G340" i="2"/>
  <c r="F340" i="2"/>
  <c r="E340" i="2"/>
  <c r="D340" i="2"/>
  <c r="C340" i="2"/>
  <c r="T339" i="2"/>
  <c r="S339" i="2"/>
  <c r="R339" i="2"/>
  <c r="Q339" i="2"/>
  <c r="P339" i="2"/>
  <c r="O339" i="2"/>
  <c r="N339" i="2"/>
  <c r="M339" i="2"/>
  <c r="L339" i="2"/>
  <c r="K339" i="2"/>
  <c r="J339" i="2"/>
  <c r="H339" i="2"/>
  <c r="G339" i="2"/>
  <c r="F339" i="2"/>
  <c r="E339" i="2"/>
  <c r="D339" i="2"/>
  <c r="C339" i="2"/>
  <c r="T338" i="2"/>
  <c r="S338" i="2"/>
  <c r="R338" i="2"/>
  <c r="Q338" i="2"/>
  <c r="P338" i="2"/>
  <c r="O338" i="2"/>
  <c r="N338" i="2"/>
  <c r="M338" i="2"/>
  <c r="L338" i="2"/>
  <c r="K338" i="2"/>
  <c r="J338" i="2"/>
  <c r="H338" i="2"/>
  <c r="G338" i="2"/>
  <c r="F338" i="2"/>
  <c r="E338" i="2"/>
  <c r="D338" i="2"/>
  <c r="C338" i="2"/>
  <c r="T337" i="2"/>
  <c r="S337" i="2"/>
  <c r="R337" i="2"/>
  <c r="Q337" i="2"/>
  <c r="P337" i="2"/>
  <c r="O337" i="2"/>
  <c r="N337" i="2"/>
  <c r="M337" i="2"/>
  <c r="L337" i="2"/>
  <c r="K337" i="2"/>
  <c r="J337" i="2"/>
  <c r="H337" i="2"/>
  <c r="G337" i="2"/>
  <c r="F337" i="2"/>
  <c r="E337" i="2"/>
  <c r="D337" i="2"/>
  <c r="C337" i="2"/>
  <c r="T336" i="2"/>
  <c r="S336" i="2"/>
  <c r="R336" i="2"/>
  <c r="Q336" i="2"/>
  <c r="P336" i="2"/>
  <c r="O336" i="2"/>
  <c r="N336" i="2"/>
  <c r="M336" i="2"/>
  <c r="L336" i="2"/>
  <c r="K336" i="2"/>
  <c r="J336" i="2"/>
  <c r="H336" i="2"/>
  <c r="G336" i="2"/>
  <c r="F336" i="2"/>
  <c r="E336" i="2"/>
  <c r="D336" i="2"/>
  <c r="C336" i="2"/>
  <c r="T335" i="2"/>
  <c r="S335" i="2"/>
  <c r="R335" i="2"/>
  <c r="Q335" i="2"/>
  <c r="P335" i="2"/>
  <c r="O335" i="2"/>
  <c r="N335" i="2"/>
  <c r="M335" i="2"/>
  <c r="L335" i="2"/>
  <c r="K335" i="2"/>
  <c r="J335" i="2"/>
  <c r="H335" i="2"/>
  <c r="G335" i="2"/>
  <c r="F335" i="2"/>
  <c r="E335" i="2"/>
  <c r="D335" i="2"/>
  <c r="C335" i="2"/>
  <c r="T334" i="2"/>
  <c r="S334" i="2"/>
  <c r="R334" i="2"/>
  <c r="Q334" i="2"/>
  <c r="P334" i="2"/>
  <c r="O334" i="2"/>
  <c r="N334" i="2"/>
  <c r="M334" i="2"/>
  <c r="L334" i="2"/>
  <c r="K334" i="2"/>
  <c r="J334" i="2"/>
  <c r="H334" i="2"/>
  <c r="G334" i="2"/>
  <c r="F334" i="2"/>
  <c r="E334" i="2"/>
  <c r="D334" i="2"/>
  <c r="C334" i="2"/>
  <c r="T333" i="2"/>
  <c r="S333" i="2"/>
  <c r="R333" i="2"/>
  <c r="Q333" i="2"/>
  <c r="P333" i="2"/>
  <c r="O333" i="2"/>
  <c r="N333" i="2"/>
  <c r="M333" i="2"/>
  <c r="L333" i="2"/>
  <c r="K333" i="2"/>
  <c r="J333" i="2"/>
  <c r="H333" i="2"/>
  <c r="G333" i="2"/>
  <c r="F333" i="2"/>
  <c r="E333" i="2"/>
  <c r="D333" i="2"/>
  <c r="C333" i="2"/>
  <c r="T332" i="2"/>
  <c r="S332" i="2"/>
  <c r="R332" i="2"/>
  <c r="Q332" i="2"/>
  <c r="P332" i="2"/>
  <c r="O332" i="2"/>
  <c r="N332" i="2"/>
  <c r="M332" i="2"/>
  <c r="L332" i="2"/>
  <c r="K332" i="2"/>
  <c r="J332" i="2"/>
  <c r="H332" i="2"/>
  <c r="G332" i="2"/>
  <c r="F332" i="2"/>
  <c r="E332" i="2"/>
  <c r="D332" i="2"/>
  <c r="C332" i="2"/>
  <c r="T331" i="2"/>
  <c r="S331" i="2"/>
  <c r="R331" i="2"/>
  <c r="Q331" i="2"/>
  <c r="P331" i="2"/>
  <c r="O331" i="2"/>
  <c r="N331" i="2"/>
  <c r="M331" i="2"/>
  <c r="L331" i="2"/>
  <c r="K331" i="2"/>
  <c r="J331" i="2"/>
  <c r="H331" i="2"/>
  <c r="G331" i="2"/>
  <c r="F331" i="2"/>
  <c r="E331" i="2"/>
  <c r="D331" i="2"/>
  <c r="C331" i="2"/>
  <c r="T330" i="2"/>
  <c r="S330" i="2"/>
  <c r="R330" i="2"/>
  <c r="Q330" i="2"/>
  <c r="P330" i="2"/>
  <c r="O330" i="2"/>
  <c r="N330" i="2"/>
  <c r="M330" i="2"/>
  <c r="L330" i="2"/>
  <c r="K330" i="2"/>
  <c r="J330" i="2"/>
  <c r="H330" i="2"/>
  <c r="G330" i="2"/>
  <c r="F330" i="2"/>
  <c r="E330" i="2"/>
  <c r="D330" i="2"/>
  <c r="C330" i="2"/>
  <c r="T329" i="2"/>
  <c r="S329" i="2"/>
  <c r="R329" i="2"/>
  <c r="Q329" i="2"/>
  <c r="P329" i="2"/>
  <c r="O329" i="2"/>
  <c r="N329" i="2"/>
  <c r="M329" i="2"/>
  <c r="L329" i="2"/>
  <c r="K329" i="2"/>
  <c r="J329" i="2"/>
  <c r="H329" i="2"/>
  <c r="G329" i="2"/>
  <c r="F329" i="2"/>
  <c r="E329" i="2"/>
  <c r="D329" i="2"/>
  <c r="C329" i="2"/>
  <c r="T328" i="2"/>
  <c r="S328" i="2"/>
  <c r="R328" i="2"/>
  <c r="Q328" i="2"/>
  <c r="P328" i="2"/>
  <c r="O328" i="2"/>
  <c r="N328" i="2"/>
  <c r="M328" i="2"/>
  <c r="L328" i="2"/>
  <c r="K328" i="2"/>
  <c r="J328" i="2"/>
  <c r="H328" i="2"/>
  <c r="G328" i="2"/>
  <c r="F328" i="2"/>
  <c r="E328" i="2"/>
  <c r="D328" i="2"/>
  <c r="C328" i="2"/>
  <c r="T327" i="2"/>
  <c r="S327" i="2"/>
  <c r="R327" i="2"/>
  <c r="Q327" i="2"/>
  <c r="P327" i="2"/>
  <c r="O327" i="2"/>
  <c r="N327" i="2"/>
  <c r="M327" i="2"/>
  <c r="L327" i="2"/>
  <c r="K327" i="2"/>
  <c r="J327" i="2"/>
  <c r="H327" i="2"/>
  <c r="G327" i="2"/>
  <c r="F327" i="2"/>
  <c r="E327" i="2"/>
  <c r="D327" i="2"/>
  <c r="C327" i="2"/>
  <c r="T326" i="2"/>
  <c r="S326" i="2"/>
  <c r="R326" i="2"/>
  <c r="Q326" i="2"/>
  <c r="P326" i="2"/>
  <c r="O326" i="2"/>
  <c r="N326" i="2"/>
  <c r="M326" i="2"/>
  <c r="L326" i="2"/>
  <c r="K326" i="2"/>
  <c r="J326" i="2"/>
  <c r="H326" i="2"/>
  <c r="G326" i="2"/>
  <c r="F326" i="2"/>
  <c r="E326" i="2"/>
  <c r="D326" i="2"/>
  <c r="C326" i="2"/>
  <c r="T325" i="2"/>
  <c r="S325" i="2"/>
  <c r="R325" i="2"/>
  <c r="Q325" i="2"/>
  <c r="P325" i="2"/>
  <c r="O325" i="2"/>
  <c r="N325" i="2"/>
  <c r="M325" i="2"/>
  <c r="L325" i="2"/>
  <c r="K325" i="2"/>
  <c r="J325" i="2"/>
  <c r="H325" i="2"/>
  <c r="G325" i="2"/>
  <c r="F325" i="2"/>
  <c r="E325" i="2"/>
  <c r="D325" i="2"/>
  <c r="C325" i="2"/>
  <c r="T324" i="2"/>
  <c r="S324" i="2"/>
  <c r="R324" i="2"/>
  <c r="Q324" i="2"/>
  <c r="P324" i="2"/>
  <c r="O324" i="2"/>
  <c r="N324" i="2"/>
  <c r="M324" i="2"/>
  <c r="L324" i="2"/>
  <c r="K324" i="2"/>
  <c r="J324" i="2"/>
  <c r="H324" i="2"/>
  <c r="G324" i="2"/>
  <c r="F324" i="2"/>
  <c r="E324" i="2"/>
  <c r="D324" i="2"/>
  <c r="C324" i="2"/>
  <c r="T323" i="2"/>
  <c r="S323" i="2"/>
  <c r="R323" i="2"/>
  <c r="Q323" i="2"/>
  <c r="P323" i="2"/>
  <c r="O323" i="2"/>
  <c r="N323" i="2"/>
  <c r="M323" i="2"/>
  <c r="L323" i="2"/>
  <c r="K323" i="2"/>
  <c r="J323" i="2"/>
  <c r="H323" i="2"/>
  <c r="G323" i="2"/>
  <c r="F323" i="2"/>
  <c r="E323" i="2"/>
  <c r="D323" i="2"/>
  <c r="C323" i="2"/>
  <c r="T322" i="2"/>
  <c r="S322" i="2"/>
  <c r="R322" i="2"/>
  <c r="Q322" i="2"/>
  <c r="P322" i="2"/>
  <c r="O322" i="2"/>
  <c r="N322" i="2"/>
  <c r="M322" i="2"/>
  <c r="L322" i="2"/>
  <c r="K322" i="2"/>
  <c r="J322" i="2"/>
  <c r="H322" i="2"/>
  <c r="G322" i="2"/>
  <c r="F322" i="2"/>
  <c r="E322" i="2"/>
  <c r="D322" i="2"/>
  <c r="C322" i="2"/>
  <c r="T321" i="2"/>
  <c r="S321" i="2"/>
  <c r="R321" i="2"/>
  <c r="Q321" i="2"/>
  <c r="P321" i="2"/>
  <c r="O321" i="2"/>
  <c r="N321" i="2"/>
  <c r="M321" i="2"/>
  <c r="L321" i="2"/>
  <c r="K321" i="2"/>
  <c r="J321" i="2"/>
  <c r="H321" i="2"/>
  <c r="G321" i="2"/>
  <c r="F321" i="2"/>
  <c r="E321" i="2"/>
  <c r="D321" i="2"/>
  <c r="C321" i="2"/>
  <c r="T320" i="2"/>
  <c r="S320" i="2"/>
  <c r="R320" i="2"/>
  <c r="Q320" i="2"/>
  <c r="P320" i="2"/>
  <c r="O320" i="2"/>
  <c r="N320" i="2"/>
  <c r="M320" i="2"/>
  <c r="L320" i="2"/>
  <c r="K320" i="2"/>
  <c r="J320" i="2"/>
  <c r="H320" i="2"/>
  <c r="G320" i="2"/>
  <c r="F320" i="2"/>
  <c r="E320" i="2"/>
  <c r="D320" i="2"/>
  <c r="C320" i="2"/>
  <c r="T319" i="2"/>
  <c r="S319" i="2"/>
  <c r="R319" i="2"/>
  <c r="Q319" i="2"/>
  <c r="P319" i="2"/>
  <c r="O319" i="2"/>
  <c r="N319" i="2"/>
  <c r="M319" i="2"/>
  <c r="L319" i="2"/>
  <c r="K319" i="2"/>
  <c r="J319" i="2"/>
  <c r="H319" i="2"/>
  <c r="G319" i="2"/>
  <c r="F319" i="2"/>
  <c r="E319" i="2"/>
  <c r="D319" i="2"/>
  <c r="C319" i="2"/>
  <c r="T318" i="2"/>
  <c r="S318" i="2"/>
  <c r="R318" i="2"/>
  <c r="Q318" i="2"/>
  <c r="P318" i="2"/>
  <c r="O318" i="2"/>
  <c r="N318" i="2"/>
  <c r="M318" i="2"/>
  <c r="L318" i="2"/>
  <c r="K318" i="2"/>
  <c r="J318" i="2"/>
  <c r="H318" i="2"/>
  <c r="G318" i="2"/>
  <c r="F318" i="2"/>
  <c r="E318" i="2"/>
  <c r="D318" i="2"/>
  <c r="C318" i="2"/>
  <c r="T317" i="2"/>
  <c r="S317" i="2"/>
  <c r="R317" i="2"/>
  <c r="Q317" i="2"/>
  <c r="P317" i="2"/>
  <c r="O317" i="2"/>
  <c r="N317" i="2"/>
  <c r="M317" i="2"/>
  <c r="L317" i="2"/>
  <c r="K317" i="2"/>
  <c r="J317" i="2"/>
  <c r="H317" i="2"/>
  <c r="G317" i="2"/>
  <c r="F317" i="2"/>
  <c r="E317" i="2"/>
  <c r="D317" i="2"/>
  <c r="C317" i="2"/>
  <c r="T316" i="2"/>
  <c r="S316" i="2"/>
  <c r="R316" i="2"/>
  <c r="Q316" i="2"/>
  <c r="P316" i="2"/>
  <c r="O316" i="2"/>
  <c r="N316" i="2"/>
  <c r="M316" i="2"/>
  <c r="L316" i="2"/>
  <c r="K316" i="2"/>
  <c r="J316" i="2"/>
  <c r="H316" i="2"/>
  <c r="G316" i="2"/>
  <c r="F316" i="2"/>
  <c r="E316" i="2"/>
  <c r="D316" i="2"/>
  <c r="C316" i="2"/>
  <c r="T315" i="2"/>
  <c r="S315" i="2"/>
  <c r="R315" i="2"/>
  <c r="Q315" i="2"/>
  <c r="P315" i="2"/>
  <c r="O315" i="2"/>
  <c r="N315" i="2"/>
  <c r="M315" i="2"/>
  <c r="L315" i="2"/>
  <c r="K315" i="2"/>
  <c r="J315" i="2"/>
  <c r="H315" i="2"/>
  <c r="G315" i="2"/>
  <c r="F315" i="2"/>
  <c r="E315" i="2"/>
  <c r="D315" i="2"/>
  <c r="C315" i="2"/>
  <c r="T314" i="2"/>
  <c r="S314" i="2"/>
  <c r="R314" i="2"/>
  <c r="Q314" i="2"/>
  <c r="P314" i="2"/>
  <c r="O314" i="2"/>
  <c r="N314" i="2"/>
  <c r="M314" i="2"/>
  <c r="L314" i="2"/>
  <c r="K314" i="2"/>
  <c r="J314" i="2"/>
  <c r="H314" i="2"/>
  <c r="G314" i="2"/>
  <c r="F314" i="2"/>
  <c r="E314" i="2"/>
  <c r="D314" i="2"/>
  <c r="C314" i="2"/>
  <c r="T313" i="2"/>
  <c r="S313" i="2"/>
  <c r="R313" i="2"/>
  <c r="Q313" i="2"/>
  <c r="P313" i="2"/>
  <c r="O313" i="2"/>
  <c r="N313" i="2"/>
  <c r="M313" i="2"/>
  <c r="L313" i="2"/>
  <c r="K313" i="2"/>
  <c r="J313" i="2"/>
  <c r="H313" i="2"/>
  <c r="G313" i="2"/>
  <c r="F313" i="2"/>
  <c r="E313" i="2"/>
  <c r="D313" i="2"/>
  <c r="C313" i="2"/>
  <c r="T312" i="2"/>
  <c r="S312" i="2"/>
  <c r="R312" i="2"/>
  <c r="Q312" i="2"/>
  <c r="P312" i="2"/>
  <c r="O312" i="2"/>
  <c r="N312" i="2"/>
  <c r="M312" i="2"/>
  <c r="L312" i="2"/>
  <c r="K312" i="2"/>
  <c r="J312" i="2"/>
  <c r="H312" i="2"/>
  <c r="G312" i="2"/>
  <c r="F312" i="2"/>
  <c r="E312" i="2"/>
  <c r="D312" i="2"/>
  <c r="C312" i="2"/>
  <c r="T311" i="2"/>
  <c r="S311" i="2"/>
  <c r="R311" i="2"/>
  <c r="Q311" i="2"/>
  <c r="P311" i="2"/>
  <c r="O311" i="2"/>
  <c r="N311" i="2"/>
  <c r="M311" i="2"/>
  <c r="L311" i="2"/>
  <c r="K311" i="2"/>
  <c r="J311" i="2"/>
  <c r="H311" i="2"/>
  <c r="G311" i="2"/>
  <c r="F311" i="2"/>
  <c r="E311" i="2"/>
  <c r="D311" i="2"/>
  <c r="C311" i="2"/>
  <c r="T310" i="2"/>
  <c r="S310" i="2"/>
  <c r="R310" i="2"/>
  <c r="Q310" i="2"/>
  <c r="P310" i="2"/>
  <c r="O310" i="2"/>
  <c r="N310" i="2"/>
  <c r="M310" i="2"/>
  <c r="L310" i="2"/>
  <c r="K310" i="2"/>
  <c r="J310" i="2"/>
  <c r="H310" i="2"/>
  <c r="G310" i="2"/>
  <c r="F310" i="2"/>
  <c r="E310" i="2"/>
  <c r="D310" i="2"/>
  <c r="C310" i="2"/>
  <c r="T309" i="2"/>
  <c r="S309" i="2"/>
  <c r="R309" i="2"/>
  <c r="Q309" i="2"/>
  <c r="P309" i="2"/>
  <c r="O309" i="2"/>
  <c r="N309" i="2"/>
  <c r="M309" i="2"/>
  <c r="L309" i="2"/>
  <c r="K309" i="2"/>
  <c r="J309" i="2"/>
  <c r="H309" i="2"/>
  <c r="G309" i="2"/>
  <c r="F309" i="2"/>
  <c r="E309" i="2"/>
  <c r="D309" i="2"/>
  <c r="C309" i="2"/>
  <c r="T308" i="2"/>
  <c r="S308" i="2"/>
  <c r="R308" i="2"/>
  <c r="Q308" i="2"/>
  <c r="P308" i="2"/>
  <c r="O308" i="2"/>
  <c r="N308" i="2"/>
  <c r="M308" i="2"/>
  <c r="L308" i="2"/>
  <c r="K308" i="2"/>
  <c r="J308" i="2"/>
  <c r="H308" i="2"/>
  <c r="G308" i="2"/>
  <c r="F308" i="2"/>
  <c r="E308" i="2"/>
  <c r="D308" i="2"/>
  <c r="C308" i="2"/>
  <c r="T307" i="2"/>
  <c r="S307" i="2"/>
  <c r="R307" i="2"/>
  <c r="Q307" i="2"/>
  <c r="P307" i="2"/>
  <c r="O307" i="2"/>
  <c r="N307" i="2"/>
  <c r="M307" i="2"/>
  <c r="L307" i="2"/>
  <c r="K307" i="2"/>
  <c r="J307" i="2"/>
  <c r="H307" i="2"/>
  <c r="G307" i="2"/>
  <c r="F307" i="2"/>
  <c r="E307" i="2"/>
  <c r="D307" i="2"/>
  <c r="C307" i="2"/>
  <c r="T306" i="2"/>
  <c r="S306" i="2"/>
  <c r="R306" i="2"/>
  <c r="Q306" i="2"/>
  <c r="P306" i="2"/>
  <c r="O306" i="2"/>
  <c r="N306" i="2"/>
  <c r="M306" i="2"/>
  <c r="L306" i="2"/>
  <c r="K306" i="2"/>
  <c r="J306" i="2"/>
  <c r="H306" i="2"/>
  <c r="G306" i="2"/>
  <c r="F306" i="2"/>
  <c r="E306" i="2"/>
  <c r="D306" i="2"/>
  <c r="C306" i="2"/>
  <c r="T305" i="2"/>
  <c r="S305" i="2"/>
  <c r="R305" i="2"/>
  <c r="Q305" i="2"/>
  <c r="P305" i="2"/>
  <c r="O305" i="2"/>
  <c r="N305" i="2"/>
  <c r="M305" i="2"/>
  <c r="L305" i="2"/>
  <c r="K305" i="2"/>
  <c r="J305" i="2"/>
  <c r="H305" i="2"/>
  <c r="G305" i="2"/>
  <c r="F305" i="2"/>
  <c r="E305" i="2"/>
  <c r="D305" i="2"/>
  <c r="C305" i="2"/>
  <c r="T304" i="2"/>
  <c r="S304" i="2"/>
  <c r="R304" i="2"/>
  <c r="Q304" i="2"/>
  <c r="P304" i="2"/>
  <c r="O304" i="2"/>
  <c r="N304" i="2"/>
  <c r="M304" i="2"/>
  <c r="L304" i="2"/>
  <c r="K304" i="2"/>
  <c r="J304" i="2"/>
  <c r="H304" i="2"/>
  <c r="G304" i="2"/>
  <c r="F304" i="2"/>
  <c r="E304" i="2"/>
  <c r="D304" i="2"/>
  <c r="C304" i="2"/>
  <c r="T303" i="2"/>
  <c r="S303" i="2"/>
  <c r="R303" i="2"/>
  <c r="Q303" i="2"/>
  <c r="P303" i="2"/>
  <c r="O303" i="2"/>
  <c r="N303" i="2"/>
  <c r="M303" i="2"/>
  <c r="L303" i="2"/>
  <c r="K303" i="2"/>
  <c r="J303" i="2"/>
  <c r="H303" i="2"/>
  <c r="G303" i="2"/>
  <c r="F303" i="2"/>
  <c r="E303" i="2"/>
  <c r="D303" i="2"/>
  <c r="C303" i="2"/>
  <c r="T302" i="2"/>
  <c r="S302" i="2"/>
  <c r="R302" i="2"/>
  <c r="Q302" i="2"/>
  <c r="P302" i="2"/>
  <c r="O302" i="2"/>
  <c r="N302" i="2"/>
  <c r="M302" i="2"/>
  <c r="L302" i="2"/>
  <c r="K302" i="2"/>
  <c r="J302" i="2"/>
  <c r="H302" i="2"/>
  <c r="G302" i="2"/>
  <c r="F302" i="2"/>
  <c r="E302" i="2"/>
  <c r="D302" i="2"/>
  <c r="C302" i="2"/>
  <c r="T301" i="2"/>
  <c r="S301" i="2"/>
  <c r="R301" i="2"/>
  <c r="Q301" i="2"/>
  <c r="P301" i="2"/>
  <c r="O301" i="2"/>
  <c r="N301" i="2"/>
  <c r="M301" i="2"/>
  <c r="L301" i="2"/>
  <c r="K301" i="2"/>
  <c r="J301" i="2"/>
  <c r="H301" i="2"/>
  <c r="G301" i="2"/>
  <c r="F301" i="2"/>
  <c r="E301" i="2"/>
  <c r="D301" i="2"/>
  <c r="C301" i="2"/>
  <c r="T300" i="2"/>
  <c r="S300" i="2"/>
  <c r="R300" i="2"/>
  <c r="Q300" i="2"/>
  <c r="P300" i="2"/>
  <c r="O300" i="2"/>
  <c r="N300" i="2"/>
  <c r="M300" i="2"/>
  <c r="L300" i="2"/>
  <c r="K300" i="2"/>
  <c r="J300" i="2"/>
  <c r="H300" i="2"/>
  <c r="G300" i="2"/>
  <c r="F300" i="2"/>
  <c r="E300" i="2"/>
  <c r="D300" i="2"/>
  <c r="C300" i="2"/>
  <c r="T299" i="2"/>
  <c r="S299" i="2"/>
  <c r="R299" i="2"/>
  <c r="Q299" i="2"/>
  <c r="P299" i="2"/>
  <c r="O299" i="2"/>
  <c r="N299" i="2"/>
  <c r="M299" i="2"/>
  <c r="L299" i="2"/>
  <c r="K299" i="2"/>
  <c r="J299" i="2"/>
  <c r="H299" i="2"/>
  <c r="G299" i="2"/>
  <c r="F299" i="2"/>
  <c r="E299" i="2"/>
  <c r="D299" i="2"/>
  <c r="C299" i="2"/>
  <c r="T298" i="2"/>
  <c r="S298" i="2"/>
  <c r="R298" i="2"/>
  <c r="Q298" i="2"/>
  <c r="P298" i="2"/>
  <c r="O298" i="2"/>
  <c r="N298" i="2"/>
  <c r="M298" i="2"/>
  <c r="L298" i="2"/>
  <c r="K298" i="2"/>
  <c r="J298" i="2"/>
  <c r="H298" i="2"/>
  <c r="G298" i="2"/>
  <c r="F298" i="2"/>
  <c r="E298" i="2"/>
  <c r="D298" i="2"/>
  <c r="C298" i="2"/>
  <c r="T297" i="2"/>
  <c r="S297" i="2"/>
  <c r="R297" i="2"/>
  <c r="Q297" i="2"/>
  <c r="P297" i="2"/>
  <c r="O297" i="2"/>
  <c r="N297" i="2"/>
  <c r="M297" i="2"/>
  <c r="L297" i="2"/>
  <c r="K297" i="2"/>
  <c r="J297" i="2"/>
  <c r="H297" i="2"/>
  <c r="G297" i="2"/>
  <c r="F297" i="2"/>
  <c r="E297" i="2"/>
  <c r="D297" i="2"/>
  <c r="C297" i="2"/>
  <c r="T296" i="2"/>
  <c r="S296" i="2"/>
  <c r="R296" i="2"/>
  <c r="Q296" i="2"/>
  <c r="P296" i="2"/>
  <c r="O296" i="2"/>
  <c r="N296" i="2"/>
  <c r="M296" i="2"/>
  <c r="L296" i="2"/>
  <c r="K296" i="2"/>
  <c r="J296" i="2"/>
  <c r="H296" i="2"/>
  <c r="G296" i="2"/>
  <c r="F296" i="2"/>
  <c r="E296" i="2"/>
  <c r="D296" i="2"/>
  <c r="C296" i="2"/>
  <c r="T295" i="2"/>
  <c r="S295" i="2"/>
  <c r="R295" i="2"/>
  <c r="Q295" i="2"/>
  <c r="P295" i="2"/>
  <c r="O295" i="2"/>
  <c r="N295" i="2"/>
  <c r="M295" i="2"/>
  <c r="L295" i="2"/>
  <c r="K295" i="2"/>
  <c r="J295" i="2"/>
  <c r="H295" i="2"/>
  <c r="G295" i="2"/>
  <c r="F295" i="2"/>
  <c r="E295" i="2"/>
  <c r="D295" i="2"/>
  <c r="C295" i="2"/>
  <c r="T294" i="2"/>
  <c r="S294" i="2"/>
  <c r="R294" i="2"/>
  <c r="Q294" i="2"/>
  <c r="P294" i="2"/>
  <c r="O294" i="2"/>
  <c r="N294" i="2"/>
  <c r="M294" i="2"/>
  <c r="L294" i="2"/>
  <c r="K294" i="2"/>
  <c r="J294" i="2"/>
  <c r="H294" i="2"/>
  <c r="G294" i="2"/>
  <c r="F294" i="2"/>
  <c r="E294" i="2"/>
  <c r="D294" i="2"/>
  <c r="C294" i="2"/>
  <c r="T293" i="2"/>
  <c r="S293" i="2"/>
  <c r="R293" i="2"/>
  <c r="Q293" i="2"/>
  <c r="P293" i="2"/>
  <c r="O293" i="2"/>
  <c r="N293" i="2"/>
  <c r="M293" i="2"/>
  <c r="L293" i="2"/>
  <c r="K293" i="2"/>
  <c r="J293" i="2"/>
  <c r="H293" i="2"/>
  <c r="G293" i="2"/>
  <c r="F293" i="2"/>
  <c r="E293" i="2"/>
  <c r="D293" i="2"/>
  <c r="C293" i="2"/>
  <c r="T292" i="2"/>
  <c r="S292" i="2"/>
  <c r="R292" i="2"/>
  <c r="Q292" i="2"/>
  <c r="P292" i="2"/>
  <c r="O292" i="2"/>
  <c r="N292" i="2"/>
  <c r="M292" i="2"/>
  <c r="L292" i="2"/>
  <c r="K292" i="2"/>
  <c r="J292" i="2"/>
  <c r="H292" i="2"/>
  <c r="G292" i="2"/>
  <c r="F292" i="2"/>
  <c r="E292" i="2"/>
  <c r="D292" i="2"/>
  <c r="C292" i="2"/>
  <c r="T291" i="2"/>
  <c r="S291" i="2"/>
  <c r="R291" i="2"/>
  <c r="Q291" i="2"/>
  <c r="P291" i="2"/>
  <c r="O291" i="2"/>
  <c r="N291" i="2"/>
  <c r="M291" i="2"/>
  <c r="L291" i="2"/>
  <c r="K291" i="2"/>
  <c r="J291" i="2"/>
  <c r="H291" i="2"/>
  <c r="G291" i="2"/>
  <c r="F291" i="2"/>
  <c r="E291" i="2"/>
  <c r="D291" i="2"/>
  <c r="C291" i="2"/>
  <c r="T290" i="2"/>
  <c r="S290" i="2"/>
  <c r="R290" i="2"/>
  <c r="Q290" i="2"/>
  <c r="P290" i="2"/>
  <c r="O290" i="2"/>
  <c r="N290" i="2"/>
  <c r="M290" i="2"/>
  <c r="L290" i="2"/>
  <c r="K290" i="2"/>
  <c r="J290" i="2"/>
  <c r="H290" i="2"/>
  <c r="G290" i="2"/>
  <c r="F290" i="2"/>
  <c r="E290" i="2"/>
  <c r="D290" i="2"/>
  <c r="C290" i="2"/>
  <c r="T289" i="2"/>
  <c r="S289" i="2"/>
  <c r="R289" i="2"/>
  <c r="Q289" i="2"/>
  <c r="P289" i="2"/>
  <c r="O289" i="2"/>
  <c r="N289" i="2"/>
  <c r="M289" i="2"/>
  <c r="L289" i="2"/>
  <c r="K289" i="2"/>
  <c r="J289" i="2"/>
  <c r="H289" i="2"/>
  <c r="G289" i="2"/>
  <c r="F289" i="2"/>
  <c r="E289" i="2"/>
  <c r="D289" i="2"/>
  <c r="C289" i="2"/>
  <c r="T288" i="2"/>
  <c r="S288" i="2"/>
  <c r="R288" i="2"/>
  <c r="Q288" i="2"/>
  <c r="P288" i="2"/>
  <c r="O288" i="2"/>
  <c r="N288" i="2"/>
  <c r="M288" i="2"/>
  <c r="L288" i="2"/>
  <c r="K288" i="2"/>
  <c r="J288" i="2"/>
  <c r="H288" i="2"/>
  <c r="G288" i="2"/>
  <c r="F288" i="2"/>
  <c r="E288" i="2"/>
  <c r="D288" i="2"/>
  <c r="C288" i="2"/>
  <c r="T287" i="2"/>
  <c r="S287" i="2"/>
  <c r="R287" i="2"/>
  <c r="Q287" i="2"/>
  <c r="P287" i="2"/>
  <c r="O287" i="2"/>
  <c r="N287" i="2"/>
  <c r="M287" i="2"/>
  <c r="L287" i="2"/>
  <c r="K287" i="2"/>
  <c r="J287" i="2"/>
  <c r="H287" i="2"/>
  <c r="G287" i="2"/>
  <c r="F287" i="2"/>
  <c r="E287" i="2"/>
  <c r="D287" i="2"/>
  <c r="C287" i="2"/>
  <c r="T286" i="2"/>
  <c r="S286" i="2"/>
  <c r="R286" i="2"/>
  <c r="Q286" i="2"/>
  <c r="P286" i="2"/>
  <c r="O286" i="2"/>
  <c r="N286" i="2"/>
  <c r="M286" i="2"/>
  <c r="L286" i="2"/>
  <c r="K286" i="2"/>
  <c r="J286" i="2"/>
  <c r="H286" i="2"/>
  <c r="G286" i="2"/>
  <c r="F286" i="2"/>
  <c r="E286" i="2"/>
  <c r="D286" i="2"/>
  <c r="C286" i="2"/>
  <c r="T285" i="2"/>
  <c r="S285" i="2"/>
  <c r="R285" i="2"/>
  <c r="Q285" i="2"/>
  <c r="P285" i="2"/>
  <c r="O285" i="2"/>
  <c r="N285" i="2"/>
  <c r="M285" i="2"/>
  <c r="L285" i="2"/>
  <c r="K285" i="2"/>
  <c r="J285" i="2"/>
  <c r="H285" i="2"/>
  <c r="G285" i="2"/>
  <c r="F285" i="2"/>
  <c r="E285" i="2"/>
  <c r="D285" i="2"/>
  <c r="C285" i="2"/>
  <c r="T284" i="2"/>
  <c r="S284" i="2"/>
  <c r="R284" i="2"/>
  <c r="Q284" i="2"/>
  <c r="P284" i="2"/>
  <c r="O284" i="2"/>
  <c r="N284" i="2"/>
  <c r="M284" i="2"/>
  <c r="L284" i="2"/>
  <c r="K284" i="2"/>
  <c r="J284" i="2"/>
  <c r="H284" i="2"/>
  <c r="G284" i="2"/>
  <c r="F284" i="2"/>
  <c r="E284" i="2"/>
  <c r="D284" i="2"/>
  <c r="C284" i="2"/>
  <c r="T283" i="2"/>
  <c r="S283" i="2"/>
  <c r="R283" i="2"/>
  <c r="Q283" i="2"/>
  <c r="P283" i="2"/>
  <c r="O283" i="2"/>
  <c r="N283" i="2"/>
  <c r="M283" i="2"/>
  <c r="L283" i="2"/>
  <c r="K283" i="2"/>
  <c r="J283" i="2"/>
  <c r="H283" i="2"/>
  <c r="G283" i="2"/>
  <c r="F283" i="2"/>
  <c r="E283" i="2"/>
  <c r="D283" i="2"/>
  <c r="C283" i="2"/>
  <c r="T282" i="2"/>
  <c r="S282" i="2"/>
  <c r="R282" i="2"/>
  <c r="Q282" i="2"/>
  <c r="P282" i="2"/>
  <c r="O282" i="2"/>
  <c r="N282" i="2"/>
  <c r="M282" i="2"/>
  <c r="L282" i="2"/>
  <c r="K282" i="2"/>
  <c r="J282" i="2"/>
  <c r="H282" i="2"/>
  <c r="G282" i="2"/>
  <c r="F282" i="2"/>
  <c r="E282" i="2"/>
  <c r="D282" i="2"/>
  <c r="C282" i="2"/>
  <c r="T281" i="2"/>
  <c r="S281" i="2"/>
  <c r="R281" i="2"/>
  <c r="Q281" i="2"/>
  <c r="P281" i="2"/>
  <c r="O281" i="2"/>
  <c r="N281" i="2"/>
  <c r="M281" i="2"/>
  <c r="L281" i="2"/>
  <c r="K281" i="2"/>
  <c r="J281" i="2"/>
  <c r="H281" i="2"/>
  <c r="G281" i="2"/>
  <c r="F281" i="2"/>
  <c r="E281" i="2"/>
  <c r="D281" i="2"/>
  <c r="C281" i="2"/>
  <c r="T280" i="2"/>
  <c r="S280" i="2"/>
  <c r="R280" i="2"/>
  <c r="Q280" i="2"/>
  <c r="P280" i="2"/>
  <c r="O280" i="2"/>
  <c r="N280" i="2"/>
  <c r="M280" i="2"/>
  <c r="L280" i="2"/>
  <c r="K280" i="2"/>
  <c r="J280" i="2"/>
  <c r="H280" i="2"/>
  <c r="G280" i="2"/>
  <c r="F280" i="2"/>
  <c r="E280" i="2"/>
  <c r="D280" i="2"/>
  <c r="C280" i="2"/>
  <c r="T279" i="2"/>
  <c r="S279" i="2"/>
  <c r="R279" i="2"/>
  <c r="Q279" i="2"/>
  <c r="P279" i="2"/>
  <c r="O279" i="2"/>
  <c r="N279" i="2"/>
  <c r="M279" i="2"/>
  <c r="L279" i="2"/>
  <c r="K279" i="2"/>
  <c r="J279" i="2"/>
  <c r="H279" i="2"/>
  <c r="G279" i="2"/>
  <c r="F279" i="2"/>
  <c r="E279" i="2"/>
  <c r="D279" i="2"/>
  <c r="C279" i="2"/>
  <c r="T278" i="2"/>
  <c r="S278" i="2"/>
  <c r="R278" i="2"/>
  <c r="Q278" i="2"/>
  <c r="P278" i="2"/>
  <c r="O278" i="2"/>
  <c r="N278" i="2"/>
  <c r="M278" i="2"/>
  <c r="L278" i="2"/>
  <c r="K278" i="2"/>
  <c r="J278" i="2"/>
  <c r="H278" i="2"/>
  <c r="G278" i="2"/>
  <c r="F278" i="2"/>
  <c r="E278" i="2"/>
  <c r="D278" i="2"/>
  <c r="C278" i="2"/>
  <c r="T277" i="2"/>
  <c r="S277" i="2"/>
  <c r="R277" i="2"/>
  <c r="Q277" i="2"/>
  <c r="P277" i="2"/>
  <c r="O277" i="2"/>
  <c r="N277" i="2"/>
  <c r="M277" i="2"/>
  <c r="L277" i="2"/>
  <c r="K277" i="2"/>
  <c r="J277" i="2"/>
  <c r="H277" i="2"/>
  <c r="G277" i="2"/>
  <c r="F277" i="2"/>
  <c r="E277" i="2"/>
  <c r="D277" i="2"/>
  <c r="C277" i="2"/>
  <c r="T276" i="2"/>
  <c r="S276" i="2"/>
  <c r="R276" i="2"/>
  <c r="Q276" i="2"/>
  <c r="P276" i="2"/>
  <c r="O276" i="2"/>
  <c r="N276" i="2"/>
  <c r="M276" i="2"/>
  <c r="L276" i="2"/>
  <c r="K276" i="2"/>
  <c r="J276" i="2"/>
  <c r="H276" i="2"/>
  <c r="G276" i="2"/>
  <c r="F276" i="2"/>
  <c r="E276" i="2"/>
  <c r="D276" i="2"/>
  <c r="C276" i="2"/>
  <c r="T275" i="2"/>
  <c r="S275" i="2"/>
  <c r="R275" i="2"/>
  <c r="Q275" i="2"/>
  <c r="P275" i="2"/>
  <c r="O275" i="2"/>
  <c r="N275" i="2"/>
  <c r="M275" i="2"/>
  <c r="L275" i="2"/>
  <c r="K275" i="2"/>
  <c r="J275" i="2"/>
  <c r="H275" i="2"/>
  <c r="G275" i="2"/>
  <c r="F275" i="2"/>
  <c r="E275" i="2"/>
  <c r="D275" i="2"/>
  <c r="C275" i="2"/>
  <c r="T274" i="2"/>
  <c r="S274" i="2"/>
  <c r="R274" i="2"/>
  <c r="Q274" i="2"/>
  <c r="P274" i="2"/>
  <c r="O274" i="2"/>
  <c r="N274" i="2"/>
  <c r="M274" i="2"/>
  <c r="L274" i="2"/>
  <c r="K274" i="2"/>
  <c r="J274" i="2"/>
  <c r="H274" i="2"/>
  <c r="G274" i="2"/>
  <c r="F274" i="2"/>
  <c r="E274" i="2"/>
  <c r="D274" i="2"/>
  <c r="C274" i="2"/>
  <c r="T273" i="2"/>
  <c r="S273" i="2"/>
  <c r="R273" i="2"/>
  <c r="Q273" i="2"/>
  <c r="P273" i="2"/>
  <c r="O273" i="2"/>
  <c r="N273" i="2"/>
  <c r="M273" i="2"/>
  <c r="L273" i="2"/>
  <c r="K273" i="2"/>
  <c r="J273" i="2"/>
  <c r="H273" i="2"/>
  <c r="G273" i="2"/>
  <c r="F273" i="2"/>
  <c r="E273" i="2"/>
  <c r="D273" i="2"/>
  <c r="C273" i="2"/>
  <c r="T272" i="2"/>
  <c r="S272" i="2"/>
  <c r="R272" i="2"/>
  <c r="Q272" i="2"/>
  <c r="P272" i="2"/>
  <c r="O272" i="2"/>
  <c r="N272" i="2"/>
  <c r="M272" i="2"/>
  <c r="L272" i="2"/>
  <c r="K272" i="2"/>
  <c r="J272" i="2"/>
  <c r="H272" i="2"/>
  <c r="G272" i="2"/>
  <c r="F272" i="2"/>
  <c r="E272" i="2"/>
  <c r="D272" i="2"/>
  <c r="C272" i="2"/>
  <c r="T271" i="2"/>
  <c r="S271" i="2"/>
  <c r="R271" i="2"/>
  <c r="Q271" i="2"/>
  <c r="P271" i="2"/>
  <c r="O271" i="2"/>
  <c r="N271" i="2"/>
  <c r="M271" i="2"/>
  <c r="L271" i="2"/>
  <c r="K271" i="2"/>
  <c r="J271" i="2"/>
  <c r="H271" i="2"/>
  <c r="G271" i="2"/>
  <c r="F271" i="2"/>
  <c r="E271" i="2"/>
  <c r="D271" i="2"/>
  <c r="C271" i="2"/>
  <c r="T270" i="2"/>
  <c r="S270" i="2"/>
  <c r="R270" i="2"/>
  <c r="Q270" i="2"/>
  <c r="P270" i="2"/>
  <c r="O270" i="2"/>
  <c r="N270" i="2"/>
  <c r="M270" i="2"/>
  <c r="L270" i="2"/>
  <c r="K270" i="2"/>
  <c r="J270" i="2"/>
  <c r="H270" i="2"/>
  <c r="G270" i="2"/>
  <c r="F270" i="2"/>
  <c r="E270" i="2"/>
  <c r="D270" i="2"/>
  <c r="C270" i="2"/>
  <c r="T269" i="2"/>
  <c r="S269" i="2"/>
  <c r="R269" i="2"/>
  <c r="Q269" i="2"/>
  <c r="P269" i="2"/>
  <c r="O269" i="2"/>
  <c r="N269" i="2"/>
  <c r="M269" i="2"/>
  <c r="L269" i="2"/>
  <c r="K269" i="2"/>
  <c r="J269" i="2"/>
  <c r="H269" i="2"/>
  <c r="G269" i="2"/>
  <c r="F269" i="2"/>
  <c r="E269" i="2"/>
  <c r="D269" i="2"/>
  <c r="C269" i="2"/>
  <c r="T268" i="2"/>
  <c r="S268" i="2"/>
  <c r="R268" i="2"/>
  <c r="Q268" i="2"/>
  <c r="P268" i="2"/>
  <c r="O268" i="2"/>
  <c r="N268" i="2"/>
  <c r="M268" i="2"/>
  <c r="L268" i="2"/>
  <c r="K268" i="2"/>
  <c r="J268" i="2"/>
  <c r="H268" i="2"/>
  <c r="G268" i="2"/>
  <c r="F268" i="2"/>
  <c r="E268" i="2"/>
  <c r="D268" i="2"/>
  <c r="C268" i="2"/>
  <c r="T267" i="2"/>
  <c r="S267" i="2"/>
  <c r="R267" i="2"/>
  <c r="Q267" i="2"/>
  <c r="P267" i="2"/>
  <c r="O267" i="2"/>
  <c r="N267" i="2"/>
  <c r="M267" i="2"/>
  <c r="L267" i="2"/>
  <c r="K267" i="2"/>
  <c r="J267" i="2"/>
  <c r="H267" i="2"/>
  <c r="G267" i="2"/>
  <c r="F267" i="2"/>
  <c r="E267" i="2"/>
  <c r="D267" i="2"/>
  <c r="C267" i="2"/>
  <c r="T266" i="2"/>
  <c r="S266" i="2"/>
  <c r="R266" i="2"/>
  <c r="Q266" i="2"/>
  <c r="P266" i="2"/>
  <c r="O266" i="2"/>
  <c r="N266" i="2"/>
  <c r="M266" i="2"/>
  <c r="L266" i="2"/>
  <c r="K266" i="2"/>
  <c r="J266" i="2"/>
  <c r="H266" i="2"/>
  <c r="G266" i="2"/>
  <c r="F266" i="2"/>
  <c r="E266" i="2"/>
  <c r="D266" i="2"/>
  <c r="C266" i="2"/>
  <c r="T265" i="2"/>
  <c r="S265" i="2"/>
  <c r="R265" i="2"/>
  <c r="Q265" i="2"/>
  <c r="P265" i="2"/>
  <c r="O265" i="2"/>
  <c r="N265" i="2"/>
  <c r="M265" i="2"/>
  <c r="L265" i="2"/>
  <c r="K265" i="2"/>
  <c r="J265" i="2"/>
  <c r="H265" i="2"/>
  <c r="G265" i="2"/>
  <c r="F265" i="2"/>
  <c r="E265" i="2"/>
  <c r="D265" i="2"/>
  <c r="C265" i="2"/>
  <c r="T264" i="2"/>
  <c r="S264" i="2"/>
  <c r="R264" i="2"/>
  <c r="Q264" i="2"/>
  <c r="P264" i="2"/>
  <c r="O264" i="2"/>
  <c r="N264" i="2"/>
  <c r="M264" i="2"/>
  <c r="L264" i="2"/>
  <c r="K264" i="2"/>
  <c r="J264" i="2"/>
  <c r="H264" i="2"/>
  <c r="G264" i="2"/>
  <c r="F264" i="2"/>
  <c r="E264" i="2"/>
  <c r="D264" i="2"/>
  <c r="C264" i="2"/>
  <c r="T263" i="2"/>
  <c r="S263" i="2"/>
  <c r="R263" i="2"/>
  <c r="Q263" i="2"/>
  <c r="P263" i="2"/>
  <c r="O263" i="2"/>
  <c r="N263" i="2"/>
  <c r="M263" i="2"/>
  <c r="L263" i="2"/>
  <c r="K263" i="2"/>
  <c r="J263" i="2"/>
  <c r="H263" i="2"/>
  <c r="G263" i="2"/>
  <c r="F263" i="2"/>
  <c r="E263" i="2"/>
  <c r="D263" i="2"/>
  <c r="C263" i="2"/>
  <c r="T262" i="2"/>
  <c r="S262" i="2"/>
  <c r="R262" i="2"/>
  <c r="Q262" i="2"/>
  <c r="P262" i="2"/>
  <c r="O262" i="2"/>
  <c r="N262" i="2"/>
  <c r="M262" i="2"/>
  <c r="L262" i="2"/>
  <c r="K262" i="2"/>
  <c r="J262" i="2"/>
  <c r="H262" i="2"/>
  <c r="G262" i="2"/>
  <c r="F262" i="2"/>
  <c r="E262" i="2"/>
  <c r="D262" i="2"/>
  <c r="C262" i="2"/>
  <c r="T261" i="2"/>
  <c r="S261" i="2"/>
  <c r="R261" i="2"/>
  <c r="Q261" i="2"/>
  <c r="P261" i="2"/>
  <c r="O261" i="2"/>
  <c r="N261" i="2"/>
  <c r="M261" i="2"/>
  <c r="L261" i="2"/>
  <c r="K261" i="2"/>
  <c r="J261" i="2"/>
  <c r="H261" i="2"/>
  <c r="G261" i="2"/>
  <c r="F261" i="2"/>
  <c r="E261" i="2"/>
  <c r="D261" i="2"/>
  <c r="C261" i="2"/>
  <c r="T260" i="2"/>
  <c r="S260" i="2"/>
  <c r="R260" i="2"/>
  <c r="Q260" i="2"/>
  <c r="P260" i="2"/>
  <c r="O260" i="2"/>
  <c r="N260" i="2"/>
  <c r="M260" i="2"/>
  <c r="L260" i="2"/>
  <c r="K260" i="2"/>
  <c r="J260" i="2"/>
  <c r="H260" i="2"/>
  <c r="G260" i="2"/>
  <c r="F260" i="2"/>
  <c r="E260" i="2"/>
  <c r="D260" i="2"/>
  <c r="C260" i="2"/>
  <c r="T259" i="2"/>
  <c r="S259" i="2"/>
  <c r="R259" i="2"/>
  <c r="Q259" i="2"/>
  <c r="P259" i="2"/>
  <c r="O259" i="2"/>
  <c r="N259" i="2"/>
  <c r="M259" i="2"/>
  <c r="L259" i="2"/>
  <c r="K259" i="2"/>
  <c r="J259" i="2"/>
  <c r="H259" i="2"/>
  <c r="G259" i="2"/>
  <c r="F259" i="2"/>
  <c r="E259" i="2"/>
  <c r="D259" i="2"/>
  <c r="C259" i="2"/>
  <c r="T258" i="2"/>
  <c r="S258" i="2"/>
  <c r="R258" i="2"/>
  <c r="Q258" i="2"/>
  <c r="P258" i="2"/>
  <c r="O258" i="2"/>
  <c r="N258" i="2"/>
  <c r="M258" i="2"/>
  <c r="L258" i="2"/>
  <c r="K258" i="2"/>
  <c r="J258" i="2"/>
  <c r="H258" i="2"/>
  <c r="G258" i="2"/>
  <c r="F258" i="2"/>
  <c r="E258" i="2"/>
  <c r="D258" i="2"/>
  <c r="C258" i="2"/>
  <c r="T257" i="2"/>
  <c r="S257" i="2"/>
  <c r="R257" i="2"/>
  <c r="Q257" i="2"/>
  <c r="P257" i="2"/>
  <c r="O257" i="2"/>
  <c r="N257" i="2"/>
  <c r="M257" i="2"/>
  <c r="L257" i="2"/>
  <c r="K257" i="2"/>
  <c r="J257" i="2"/>
  <c r="H257" i="2"/>
  <c r="G257" i="2"/>
  <c r="F257" i="2"/>
  <c r="E257" i="2"/>
  <c r="D257" i="2"/>
  <c r="C257" i="2"/>
  <c r="T256" i="2"/>
  <c r="S256" i="2"/>
  <c r="R256" i="2"/>
  <c r="Q256" i="2"/>
  <c r="P256" i="2"/>
  <c r="O256" i="2"/>
  <c r="N256" i="2"/>
  <c r="M256" i="2"/>
  <c r="L256" i="2"/>
  <c r="K256" i="2"/>
  <c r="J256" i="2"/>
  <c r="H256" i="2"/>
  <c r="G256" i="2"/>
  <c r="F256" i="2"/>
  <c r="E256" i="2"/>
  <c r="D256" i="2"/>
  <c r="C256" i="2"/>
  <c r="T255" i="2"/>
  <c r="S255" i="2"/>
  <c r="R255" i="2"/>
  <c r="Q255" i="2"/>
  <c r="P255" i="2"/>
  <c r="O255" i="2"/>
  <c r="N255" i="2"/>
  <c r="M255" i="2"/>
  <c r="L255" i="2"/>
  <c r="K255" i="2"/>
  <c r="J255" i="2"/>
  <c r="H255" i="2"/>
  <c r="G255" i="2"/>
  <c r="F255" i="2"/>
  <c r="E255" i="2"/>
  <c r="D255" i="2"/>
  <c r="C255" i="2"/>
  <c r="T254" i="2"/>
  <c r="S254" i="2"/>
  <c r="R254" i="2"/>
  <c r="Q254" i="2"/>
  <c r="P254" i="2"/>
  <c r="O254" i="2"/>
  <c r="N254" i="2"/>
  <c r="M254" i="2"/>
  <c r="L254" i="2"/>
  <c r="K254" i="2"/>
  <c r="J254" i="2"/>
  <c r="H254" i="2"/>
  <c r="G254" i="2"/>
  <c r="F254" i="2"/>
  <c r="E254" i="2"/>
  <c r="D254" i="2"/>
  <c r="C254" i="2"/>
  <c r="T253" i="2"/>
  <c r="S253" i="2"/>
  <c r="R253" i="2"/>
  <c r="Q253" i="2"/>
  <c r="P253" i="2"/>
  <c r="O253" i="2"/>
  <c r="N253" i="2"/>
  <c r="M253" i="2"/>
  <c r="L253" i="2"/>
  <c r="K253" i="2"/>
  <c r="J253" i="2"/>
  <c r="H253" i="2"/>
  <c r="G253" i="2"/>
  <c r="F253" i="2"/>
  <c r="E253" i="2"/>
  <c r="D253" i="2"/>
  <c r="C253" i="2"/>
  <c r="T252" i="2"/>
  <c r="S252" i="2"/>
  <c r="R252" i="2"/>
  <c r="Q252" i="2"/>
  <c r="P252" i="2"/>
  <c r="O252" i="2"/>
  <c r="N252" i="2"/>
  <c r="M252" i="2"/>
  <c r="L252" i="2"/>
  <c r="K252" i="2"/>
  <c r="J252" i="2"/>
  <c r="H252" i="2"/>
  <c r="G252" i="2"/>
  <c r="F252" i="2"/>
  <c r="E252" i="2"/>
  <c r="D252" i="2"/>
  <c r="C252" i="2"/>
  <c r="T251" i="2"/>
  <c r="S251" i="2"/>
  <c r="R251" i="2"/>
  <c r="Q251" i="2"/>
  <c r="P251" i="2"/>
  <c r="O251" i="2"/>
  <c r="N251" i="2"/>
  <c r="M251" i="2"/>
  <c r="L251" i="2"/>
  <c r="K251" i="2"/>
  <c r="J251" i="2"/>
  <c r="H251" i="2"/>
  <c r="G251" i="2"/>
  <c r="F251" i="2"/>
  <c r="E251" i="2"/>
  <c r="D251" i="2"/>
  <c r="C251" i="2"/>
  <c r="T250" i="2"/>
  <c r="S250" i="2"/>
  <c r="R250" i="2"/>
  <c r="Q250" i="2"/>
  <c r="P250" i="2"/>
  <c r="O250" i="2"/>
  <c r="N250" i="2"/>
  <c r="M250" i="2"/>
  <c r="L250" i="2"/>
  <c r="K250" i="2"/>
  <c r="J250" i="2"/>
  <c r="H250" i="2"/>
  <c r="G250" i="2"/>
  <c r="F250" i="2"/>
  <c r="E250" i="2"/>
  <c r="D250" i="2"/>
  <c r="C250" i="2"/>
  <c r="T249" i="2"/>
  <c r="S249" i="2"/>
  <c r="R249" i="2"/>
  <c r="Q249" i="2"/>
  <c r="P249" i="2"/>
  <c r="O249" i="2"/>
  <c r="N249" i="2"/>
  <c r="M249" i="2"/>
  <c r="L249" i="2"/>
  <c r="K249" i="2"/>
  <c r="J249" i="2"/>
  <c r="H249" i="2"/>
  <c r="G249" i="2"/>
  <c r="F249" i="2"/>
  <c r="E249" i="2"/>
  <c r="D249" i="2"/>
  <c r="C249" i="2"/>
  <c r="T248" i="2"/>
  <c r="S248" i="2"/>
  <c r="R248" i="2"/>
  <c r="Q248" i="2"/>
  <c r="P248" i="2"/>
  <c r="O248" i="2"/>
  <c r="N248" i="2"/>
  <c r="M248" i="2"/>
  <c r="L248" i="2"/>
  <c r="K248" i="2"/>
  <c r="J248" i="2"/>
  <c r="H248" i="2"/>
  <c r="G248" i="2"/>
  <c r="F248" i="2"/>
  <c r="E248" i="2"/>
  <c r="D248" i="2"/>
  <c r="C248" i="2"/>
  <c r="T247" i="2"/>
  <c r="S247" i="2"/>
  <c r="R247" i="2"/>
  <c r="Q247" i="2"/>
  <c r="P247" i="2"/>
  <c r="O247" i="2"/>
  <c r="N247" i="2"/>
  <c r="M247" i="2"/>
  <c r="L247" i="2"/>
  <c r="K247" i="2"/>
  <c r="J247" i="2"/>
  <c r="H247" i="2"/>
  <c r="G247" i="2"/>
  <c r="F247" i="2"/>
  <c r="E247" i="2"/>
  <c r="D247" i="2"/>
  <c r="C247" i="2"/>
  <c r="T246" i="2"/>
  <c r="S246" i="2"/>
  <c r="R246" i="2"/>
  <c r="Q246" i="2"/>
  <c r="P246" i="2"/>
  <c r="O246" i="2"/>
  <c r="N246" i="2"/>
  <c r="M246" i="2"/>
  <c r="L246" i="2"/>
  <c r="K246" i="2"/>
  <c r="J246" i="2"/>
  <c r="H246" i="2"/>
  <c r="G246" i="2"/>
  <c r="F246" i="2"/>
  <c r="E246" i="2"/>
  <c r="D246" i="2"/>
  <c r="C246" i="2"/>
  <c r="T245" i="2"/>
  <c r="S245" i="2"/>
  <c r="R245" i="2"/>
  <c r="Q245" i="2"/>
  <c r="P245" i="2"/>
  <c r="O245" i="2"/>
  <c r="N245" i="2"/>
  <c r="M245" i="2"/>
  <c r="L245" i="2"/>
  <c r="K245" i="2"/>
  <c r="J245" i="2"/>
  <c r="H245" i="2"/>
  <c r="G245" i="2"/>
  <c r="F245" i="2"/>
  <c r="E245" i="2"/>
  <c r="D245" i="2"/>
  <c r="C245" i="2"/>
  <c r="T244" i="2"/>
  <c r="S244" i="2"/>
  <c r="R244" i="2"/>
  <c r="Q244" i="2"/>
  <c r="P244" i="2"/>
  <c r="O244" i="2"/>
  <c r="N244" i="2"/>
  <c r="M244" i="2"/>
  <c r="L244" i="2"/>
  <c r="K244" i="2"/>
  <c r="J244" i="2"/>
  <c r="H244" i="2"/>
  <c r="G244" i="2"/>
  <c r="F244" i="2"/>
  <c r="E244" i="2"/>
  <c r="D244" i="2"/>
  <c r="C244" i="2"/>
  <c r="T243" i="2"/>
  <c r="S243" i="2"/>
  <c r="R243" i="2"/>
  <c r="Q243" i="2"/>
  <c r="P243" i="2"/>
  <c r="O243" i="2"/>
  <c r="N243" i="2"/>
  <c r="M243" i="2"/>
  <c r="L243" i="2"/>
  <c r="K243" i="2"/>
  <c r="J243" i="2"/>
  <c r="H243" i="2"/>
  <c r="G243" i="2"/>
  <c r="F243" i="2"/>
  <c r="E243" i="2"/>
  <c r="D243" i="2"/>
  <c r="C243" i="2"/>
  <c r="T242" i="2"/>
  <c r="S242" i="2"/>
  <c r="R242" i="2"/>
  <c r="Q242" i="2"/>
  <c r="P242" i="2"/>
  <c r="O242" i="2"/>
  <c r="N242" i="2"/>
  <c r="M242" i="2"/>
  <c r="L242" i="2"/>
  <c r="K242" i="2"/>
  <c r="J242" i="2"/>
  <c r="H242" i="2"/>
  <c r="G242" i="2"/>
  <c r="F242" i="2"/>
  <c r="E242" i="2"/>
  <c r="D242" i="2"/>
  <c r="C242" i="2"/>
  <c r="T241" i="2"/>
  <c r="S241" i="2"/>
  <c r="R241" i="2"/>
  <c r="Q241" i="2"/>
  <c r="P241" i="2"/>
  <c r="O241" i="2"/>
  <c r="N241" i="2"/>
  <c r="M241" i="2"/>
  <c r="L241" i="2"/>
  <c r="K241" i="2"/>
  <c r="J241" i="2"/>
  <c r="H241" i="2"/>
  <c r="G241" i="2"/>
  <c r="F241" i="2"/>
  <c r="E241" i="2"/>
  <c r="D241" i="2"/>
  <c r="C241" i="2"/>
  <c r="T240" i="2"/>
  <c r="S240" i="2"/>
  <c r="R240" i="2"/>
  <c r="Q240" i="2"/>
  <c r="P240" i="2"/>
  <c r="O240" i="2"/>
  <c r="N240" i="2"/>
  <c r="M240" i="2"/>
  <c r="L240" i="2"/>
  <c r="K240" i="2"/>
  <c r="J240" i="2"/>
  <c r="H240" i="2"/>
  <c r="G240" i="2"/>
  <c r="F240" i="2"/>
  <c r="E240" i="2"/>
  <c r="D240" i="2"/>
  <c r="C240" i="2"/>
  <c r="T239" i="2"/>
  <c r="S239" i="2"/>
  <c r="R239" i="2"/>
  <c r="Q239" i="2"/>
  <c r="P239" i="2"/>
  <c r="O239" i="2"/>
  <c r="N239" i="2"/>
  <c r="M239" i="2"/>
  <c r="L239" i="2"/>
  <c r="K239" i="2"/>
  <c r="J239" i="2"/>
  <c r="H239" i="2"/>
  <c r="G239" i="2"/>
  <c r="F239" i="2"/>
  <c r="E239" i="2"/>
  <c r="D239" i="2"/>
  <c r="C239" i="2"/>
  <c r="T238" i="2"/>
  <c r="S238" i="2"/>
  <c r="R238" i="2"/>
  <c r="Q238" i="2"/>
  <c r="P238" i="2"/>
  <c r="O238" i="2"/>
  <c r="N238" i="2"/>
  <c r="M238" i="2"/>
  <c r="L238" i="2"/>
  <c r="K238" i="2"/>
  <c r="J238" i="2"/>
  <c r="H238" i="2"/>
  <c r="G238" i="2"/>
  <c r="F238" i="2"/>
  <c r="E238" i="2"/>
  <c r="D238" i="2"/>
  <c r="C238" i="2"/>
  <c r="T237" i="2"/>
  <c r="S237" i="2"/>
  <c r="R237" i="2"/>
  <c r="Q237" i="2"/>
  <c r="P237" i="2"/>
  <c r="O237" i="2"/>
  <c r="N237" i="2"/>
  <c r="M237" i="2"/>
  <c r="L237" i="2"/>
  <c r="K237" i="2"/>
  <c r="J237" i="2"/>
  <c r="H237" i="2"/>
  <c r="G237" i="2"/>
  <c r="F237" i="2"/>
  <c r="E237" i="2"/>
  <c r="D237" i="2"/>
  <c r="C237" i="2"/>
  <c r="T236" i="2"/>
  <c r="S236" i="2"/>
  <c r="R236" i="2"/>
  <c r="Q236" i="2"/>
  <c r="P236" i="2"/>
  <c r="O236" i="2"/>
  <c r="N236" i="2"/>
  <c r="M236" i="2"/>
  <c r="L236" i="2"/>
  <c r="K236" i="2"/>
  <c r="J236" i="2"/>
  <c r="H236" i="2"/>
  <c r="G236" i="2"/>
  <c r="F236" i="2"/>
  <c r="E236" i="2"/>
  <c r="D236" i="2"/>
  <c r="C236" i="2"/>
  <c r="T235" i="2"/>
  <c r="S235" i="2"/>
  <c r="R235" i="2"/>
  <c r="Q235" i="2"/>
  <c r="P235" i="2"/>
  <c r="O235" i="2"/>
  <c r="N235" i="2"/>
  <c r="M235" i="2"/>
  <c r="L235" i="2"/>
  <c r="K235" i="2"/>
  <c r="J235" i="2"/>
  <c r="H235" i="2"/>
  <c r="G235" i="2"/>
  <c r="F235" i="2"/>
  <c r="E235" i="2"/>
  <c r="D235" i="2"/>
  <c r="C235" i="2"/>
  <c r="T234" i="2"/>
  <c r="S234" i="2"/>
  <c r="R234" i="2"/>
  <c r="Q234" i="2"/>
  <c r="P234" i="2"/>
  <c r="O234" i="2"/>
  <c r="N234" i="2"/>
  <c r="M234" i="2"/>
  <c r="L234" i="2"/>
  <c r="K234" i="2"/>
  <c r="J234" i="2"/>
  <c r="H234" i="2"/>
  <c r="G234" i="2"/>
  <c r="F234" i="2"/>
  <c r="E234" i="2"/>
  <c r="D234" i="2"/>
  <c r="C234" i="2"/>
  <c r="T233" i="2"/>
  <c r="S233" i="2"/>
  <c r="R233" i="2"/>
  <c r="Q233" i="2"/>
  <c r="P233" i="2"/>
  <c r="O233" i="2"/>
  <c r="N233" i="2"/>
  <c r="M233" i="2"/>
  <c r="L233" i="2"/>
  <c r="K233" i="2"/>
  <c r="J233" i="2"/>
  <c r="H233" i="2"/>
  <c r="G233" i="2"/>
  <c r="F233" i="2"/>
  <c r="E233" i="2"/>
  <c r="D233" i="2"/>
  <c r="C233" i="2"/>
  <c r="T232" i="2"/>
  <c r="S232" i="2"/>
  <c r="R232" i="2"/>
  <c r="Q232" i="2"/>
  <c r="P232" i="2"/>
  <c r="O232" i="2"/>
  <c r="N232" i="2"/>
  <c r="M232" i="2"/>
  <c r="L232" i="2"/>
  <c r="K232" i="2"/>
  <c r="J232" i="2"/>
  <c r="H232" i="2"/>
  <c r="G232" i="2"/>
  <c r="F232" i="2"/>
  <c r="E232" i="2"/>
  <c r="D232" i="2"/>
  <c r="C232" i="2"/>
  <c r="T231" i="2"/>
  <c r="S231" i="2"/>
  <c r="R231" i="2"/>
  <c r="Q231" i="2"/>
  <c r="P231" i="2"/>
  <c r="O231" i="2"/>
  <c r="N231" i="2"/>
  <c r="M231" i="2"/>
  <c r="L231" i="2"/>
  <c r="K231" i="2"/>
  <c r="J231" i="2"/>
  <c r="H231" i="2"/>
  <c r="G231" i="2"/>
  <c r="F231" i="2"/>
  <c r="E231" i="2"/>
  <c r="D231" i="2"/>
  <c r="C231" i="2"/>
  <c r="T230" i="2"/>
  <c r="S230" i="2"/>
  <c r="R230" i="2"/>
  <c r="Q230" i="2"/>
  <c r="P230" i="2"/>
  <c r="O230" i="2"/>
  <c r="N230" i="2"/>
  <c r="M230" i="2"/>
  <c r="L230" i="2"/>
  <c r="K230" i="2"/>
  <c r="J230" i="2"/>
  <c r="H230" i="2"/>
  <c r="G230" i="2"/>
  <c r="F230" i="2"/>
  <c r="E230" i="2"/>
  <c r="D230" i="2"/>
  <c r="C230" i="2"/>
  <c r="T229" i="2"/>
  <c r="S229" i="2"/>
  <c r="R229" i="2"/>
  <c r="Q229" i="2"/>
  <c r="P229" i="2"/>
  <c r="O229" i="2"/>
  <c r="N229" i="2"/>
  <c r="M229" i="2"/>
  <c r="L229" i="2"/>
  <c r="K229" i="2"/>
  <c r="J229" i="2"/>
  <c r="H229" i="2"/>
  <c r="G229" i="2"/>
  <c r="F229" i="2"/>
  <c r="E229" i="2"/>
  <c r="D229" i="2"/>
  <c r="C229" i="2"/>
  <c r="T228" i="2"/>
  <c r="S228" i="2"/>
  <c r="R228" i="2"/>
  <c r="Q228" i="2"/>
  <c r="P228" i="2"/>
  <c r="O228" i="2"/>
  <c r="N228" i="2"/>
  <c r="M228" i="2"/>
  <c r="L228" i="2"/>
  <c r="K228" i="2"/>
  <c r="J228" i="2"/>
  <c r="H228" i="2"/>
  <c r="G228" i="2"/>
  <c r="F228" i="2"/>
  <c r="E228" i="2"/>
  <c r="D228" i="2"/>
  <c r="C228" i="2"/>
  <c r="T227" i="2"/>
  <c r="S227" i="2"/>
  <c r="R227" i="2"/>
  <c r="Q227" i="2"/>
  <c r="P227" i="2"/>
  <c r="O227" i="2"/>
  <c r="N227" i="2"/>
  <c r="M227" i="2"/>
  <c r="L227" i="2"/>
  <c r="K227" i="2"/>
  <c r="J227" i="2"/>
  <c r="H227" i="2"/>
  <c r="G227" i="2"/>
  <c r="F227" i="2"/>
  <c r="E227" i="2"/>
  <c r="D227" i="2"/>
  <c r="C227" i="2"/>
  <c r="T226" i="2"/>
  <c r="S226" i="2"/>
  <c r="R226" i="2"/>
  <c r="Q226" i="2"/>
  <c r="P226" i="2"/>
  <c r="O226" i="2"/>
  <c r="N226" i="2"/>
  <c r="M226" i="2"/>
  <c r="L226" i="2"/>
  <c r="K226" i="2"/>
  <c r="J226" i="2"/>
  <c r="H226" i="2"/>
  <c r="G226" i="2"/>
  <c r="F226" i="2"/>
  <c r="E226" i="2"/>
  <c r="D226" i="2"/>
  <c r="C226" i="2"/>
  <c r="T225" i="2"/>
  <c r="S225" i="2"/>
  <c r="R225" i="2"/>
  <c r="Q225" i="2"/>
  <c r="P225" i="2"/>
  <c r="O225" i="2"/>
  <c r="N225" i="2"/>
  <c r="M225" i="2"/>
  <c r="L225" i="2"/>
  <c r="K225" i="2"/>
  <c r="J225" i="2"/>
  <c r="H225" i="2"/>
  <c r="G225" i="2"/>
  <c r="F225" i="2"/>
  <c r="E225" i="2"/>
  <c r="D225" i="2"/>
  <c r="C225" i="2"/>
  <c r="T224" i="2"/>
  <c r="S224" i="2"/>
  <c r="R224" i="2"/>
  <c r="Q224" i="2"/>
  <c r="P224" i="2"/>
  <c r="O224" i="2"/>
  <c r="N224" i="2"/>
  <c r="M224" i="2"/>
  <c r="L224" i="2"/>
  <c r="K224" i="2"/>
  <c r="J224" i="2"/>
  <c r="H224" i="2"/>
  <c r="G224" i="2"/>
  <c r="F224" i="2"/>
  <c r="E224" i="2"/>
  <c r="D224" i="2"/>
  <c r="C224" i="2"/>
  <c r="T223" i="2"/>
  <c r="S223" i="2"/>
  <c r="R223" i="2"/>
  <c r="Q223" i="2"/>
  <c r="P223" i="2"/>
  <c r="O223" i="2"/>
  <c r="N223" i="2"/>
  <c r="M223" i="2"/>
  <c r="L223" i="2"/>
  <c r="K223" i="2"/>
  <c r="J223" i="2"/>
  <c r="H223" i="2"/>
  <c r="G223" i="2"/>
  <c r="F223" i="2"/>
  <c r="E223" i="2"/>
  <c r="D223" i="2"/>
  <c r="C223" i="2"/>
  <c r="T222" i="2"/>
  <c r="S222" i="2"/>
  <c r="R222" i="2"/>
  <c r="Q222" i="2"/>
  <c r="P222" i="2"/>
  <c r="O222" i="2"/>
  <c r="N222" i="2"/>
  <c r="M222" i="2"/>
  <c r="L222" i="2"/>
  <c r="K222" i="2"/>
  <c r="J222" i="2"/>
  <c r="H222" i="2"/>
  <c r="G222" i="2"/>
  <c r="F222" i="2"/>
  <c r="E222" i="2"/>
  <c r="D222" i="2"/>
  <c r="C222" i="2"/>
  <c r="T221" i="2"/>
  <c r="S221" i="2"/>
  <c r="R221" i="2"/>
  <c r="Q221" i="2"/>
  <c r="P221" i="2"/>
  <c r="O221" i="2"/>
  <c r="N221" i="2"/>
  <c r="M221" i="2"/>
  <c r="L221" i="2"/>
  <c r="K221" i="2"/>
  <c r="J221" i="2"/>
  <c r="H221" i="2"/>
  <c r="G221" i="2"/>
  <c r="F221" i="2"/>
  <c r="E221" i="2"/>
  <c r="D221" i="2"/>
  <c r="C221" i="2"/>
  <c r="T220" i="2"/>
  <c r="S220" i="2"/>
  <c r="R220" i="2"/>
  <c r="Q220" i="2"/>
  <c r="P220" i="2"/>
  <c r="O220" i="2"/>
  <c r="N220" i="2"/>
  <c r="M220" i="2"/>
  <c r="L220" i="2"/>
  <c r="K220" i="2"/>
  <c r="J220" i="2"/>
  <c r="H220" i="2"/>
  <c r="G220" i="2"/>
  <c r="F220" i="2"/>
  <c r="E220" i="2"/>
  <c r="D220" i="2"/>
  <c r="C220" i="2"/>
  <c r="T219" i="2"/>
  <c r="S219" i="2"/>
  <c r="R219" i="2"/>
  <c r="Q219" i="2"/>
  <c r="P219" i="2"/>
  <c r="O219" i="2"/>
  <c r="N219" i="2"/>
  <c r="M219" i="2"/>
  <c r="L219" i="2"/>
  <c r="K219" i="2"/>
  <c r="J219" i="2"/>
  <c r="H219" i="2"/>
  <c r="G219" i="2"/>
  <c r="F219" i="2"/>
  <c r="E219" i="2"/>
  <c r="D219" i="2"/>
  <c r="C219" i="2"/>
  <c r="T218" i="2"/>
  <c r="S218" i="2"/>
  <c r="R218" i="2"/>
  <c r="Q218" i="2"/>
  <c r="P218" i="2"/>
  <c r="O218" i="2"/>
  <c r="N218" i="2"/>
  <c r="M218" i="2"/>
  <c r="L218" i="2"/>
  <c r="K218" i="2"/>
  <c r="J218" i="2"/>
  <c r="H218" i="2"/>
  <c r="G218" i="2"/>
  <c r="F218" i="2"/>
  <c r="E218" i="2"/>
  <c r="D218" i="2"/>
  <c r="C218" i="2"/>
  <c r="T217" i="2"/>
  <c r="S217" i="2"/>
  <c r="R217" i="2"/>
  <c r="Q217" i="2"/>
  <c r="P217" i="2"/>
  <c r="O217" i="2"/>
  <c r="N217" i="2"/>
  <c r="M217" i="2"/>
  <c r="L217" i="2"/>
  <c r="K217" i="2"/>
  <c r="J217" i="2"/>
  <c r="H217" i="2"/>
  <c r="G217" i="2"/>
  <c r="F217" i="2"/>
  <c r="E217" i="2"/>
  <c r="D217" i="2"/>
  <c r="C217" i="2"/>
  <c r="T216" i="2"/>
  <c r="S216" i="2"/>
  <c r="R216" i="2"/>
  <c r="Q216" i="2"/>
  <c r="P216" i="2"/>
  <c r="O216" i="2"/>
  <c r="N216" i="2"/>
  <c r="M216" i="2"/>
  <c r="L216" i="2"/>
  <c r="K216" i="2"/>
  <c r="J216" i="2"/>
  <c r="H216" i="2"/>
  <c r="G216" i="2"/>
  <c r="F216" i="2"/>
  <c r="E216" i="2"/>
  <c r="D216" i="2"/>
  <c r="C216" i="2"/>
  <c r="T215" i="2"/>
  <c r="S215" i="2"/>
  <c r="R215" i="2"/>
  <c r="Q215" i="2"/>
  <c r="P215" i="2"/>
  <c r="O215" i="2"/>
  <c r="N215" i="2"/>
  <c r="M215" i="2"/>
  <c r="L215" i="2"/>
  <c r="K215" i="2"/>
  <c r="J215" i="2"/>
  <c r="H215" i="2"/>
  <c r="G215" i="2"/>
  <c r="F215" i="2"/>
  <c r="E215" i="2"/>
  <c r="D215" i="2"/>
  <c r="C215" i="2"/>
  <c r="T214" i="2"/>
  <c r="S214" i="2"/>
  <c r="R214" i="2"/>
  <c r="Q214" i="2"/>
  <c r="P214" i="2"/>
  <c r="O214" i="2"/>
  <c r="N214" i="2"/>
  <c r="M214" i="2"/>
  <c r="L214" i="2"/>
  <c r="K214" i="2"/>
  <c r="J214" i="2"/>
  <c r="H214" i="2"/>
  <c r="G214" i="2"/>
  <c r="F214" i="2"/>
  <c r="E214" i="2"/>
  <c r="D214" i="2"/>
  <c r="C214" i="2"/>
  <c r="T213" i="2"/>
  <c r="S213" i="2"/>
  <c r="R213" i="2"/>
  <c r="Q213" i="2"/>
  <c r="P213" i="2"/>
  <c r="O213" i="2"/>
  <c r="N213" i="2"/>
  <c r="M213" i="2"/>
  <c r="L213" i="2"/>
  <c r="K213" i="2"/>
  <c r="J213" i="2"/>
  <c r="H213" i="2"/>
  <c r="G213" i="2"/>
  <c r="F213" i="2"/>
  <c r="E213" i="2"/>
  <c r="D213" i="2"/>
  <c r="C213" i="2"/>
  <c r="T212" i="2"/>
  <c r="S212" i="2"/>
  <c r="R212" i="2"/>
  <c r="Q212" i="2"/>
  <c r="P212" i="2"/>
  <c r="O212" i="2"/>
  <c r="N212" i="2"/>
  <c r="M212" i="2"/>
  <c r="L212" i="2"/>
  <c r="K212" i="2"/>
  <c r="J212" i="2"/>
  <c r="H212" i="2"/>
  <c r="G212" i="2"/>
  <c r="F212" i="2"/>
  <c r="E212" i="2"/>
  <c r="D212" i="2"/>
  <c r="C212" i="2"/>
  <c r="T211" i="2"/>
  <c r="S211" i="2"/>
  <c r="R211" i="2"/>
  <c r="Q211" i="2"/>
  <c r="P211" i="2"/>
  <c r="O211" i="2"/>
  <c r="N211" i="2"/>
  <c r="M211" i="2"/>
  <c r="L211" i="2"/>
  <c r="K211" i="2"/>
  <c r="J211" i="2"/>
  <c r="H211" i="2"/>
  <c r="G211" i="2"/>
  <c r="F211" i="2"/>
  <c r="E211" i="2"/>
  <c r="D211" i="2"/>
  <c r="C211" i="2"/>
  <c r="T210" i="2"/>
  <c r="S210" i="2"/>
  <c r="R210" i="2"/>
  <c r="Q210" i="2"/>
  <c r="P210" i="2"/>
  <c r="O210" i="2"/>
  <c r="N210" i="2"/>
  <c r="M210" i="2"/>
  <c r="L210" i="2"/>
  <c r="K210" i="2"/>
  <c r="J210" i="2"/>
  <c r="H210" i="2"/>
  <c r="G210" i="2"/>
  <c r="F210" i="2"/>
  <c r="E210" i="2"/>
  <c r="D210" i="2"/>
  <c r="C210" i="2"/>
  <c r="T209" i="2"/>
  <c r="S209" i="2"/>
  <c r="R209" i="2"/>
  <c r="Q209" i="2"/>
  <c r="P209" i="2"/>
  <c r="O209" i="2"/>
  <c r="N209" i="2"/>
  <c r="M209" i="2"/>
  <c r="L209" i="2"/>
  <c r="K209" i="2"/>
  <c r="J209" i="2"/>
  <c r="H209" i="2"/>
  <c r="G209" i="2"/>
  <c r="F209" i="2"/>
  <c r="E209" i="2"/>
  <c r="D209" i="2"/>
  <c r="C209" i="2"/>
  <c r="T208" i="2"/>
  <c r="S208" i="2"/>
  <c r="R208" i="2"/>
  <c r="Q208" i="2"/>
  <c r="P208" i="2"/>
  <c r="O208" i="2"/>
  <c r="N208" i="2"/>
  <c r="M208" i="2"/>
  <c r="L208" i="2"/>
  <c r="K208" i="2"/>
  <c r="J208" i="2"/>
  <c r="H208" i="2"/>
  <c r="G208" i="2"/>
  <c r="F208" i="2"/>
  <c r="E208" i="2"/>
  <c r="D208" i="2"/>
  <c r="C208" i="2"/>
  <c r="T207" i="2"/>
  <c r="S207" i="2"/>
  <c r="R207" i="2"/>
  <c r="Q207" i="2"/>
  <c r="P207" i="2"/>
  <c r="O207" i="2"/>
  <c r="N207" i="2"/>
  <c r="M207" i="2"/>
  <c r="L207" i="2"/>
  <c r="K207" i="2"/>
  <c r="J207" i="2"/>
  <c r="H207" i="2"/>
  <c r="G207" i="2"/>
  <c r="F207" i="2"/>
  <c r="E207" i="2"/>
  <c r="D207" i="2"/>
  <c r="C207" i="2"/>
  <c r="T206" i="2"/>
  <c r="S206" i="2"/>
  <c r="R206" i="2"/>
  <c r="Q206" i="2"/>
  <c r="P206" i="2"/>
  <c r="O206" i="2"/>
  <c r="N206" i="2"/>
  <c r="M206" i="2"/>
  <c r="L206" i="2"/>
  <c r="K206" i="2"/>
  <c r="J206" i="2"/>
  <c r="H206" i="2"/>
  <c r="G206" i="2"/>
  <c r="F206" i="2"/>
  <c r="E206" i="2"/>
  <c r="D206" i="2"/>
  <c r="C206" i="2"/>
  <c r="T205" i="2"/>
  <c r="S205" i="2"/>
  <c r="R205" i="2"/>
  <c r="Q205" i="2"/>
  <c r="P205" i="2"/>
  <c r="O205" i="2"/>
  <c r="N205" i="2"/>
  <c r="M205" i="2"/>
  <c r="L205" i="2"/>
  <c r="K205" i="2"/>
  <c r="J205" i="2"/>
  <c r="H205" i="2"/>
  <c r="G205" i="2"/>
  <c r="F205" i="2"/>
  <c r="E205" i="2"/>
  <c r="D205" i="2"/>
  <c r="C205" i="2"/>
  <c r="T204" i="2"/>
  <c r="S204" i="2"/>
  <c r="R204" i="2"/>
  <c r="Q204" i="2"/>
  <c r="P204" i="2"/>
  <c r="O204" i="2"/>
  <c r="N204" i="2"/>
  <c r="M204" i="2"/>
  <c r="L204" i="2"/>
  <c r="K204" i="2"/>
  <c r="J204" i="2"/>
  <c r="H204" i="2"/>
  <c r="G204" i="2"/>
  <c r="F204" i="2"/>
  <c r="E204" i="2"/>
  <c r="D204" i="2"/>
  <c r="C204" i="2"/>
  <c r="T203" i="2"/>
  <c r="S203" i="2"/>
  <c r="R203" i="2"/>
  <c r="Q203" i="2"/>
  <c r="P203" i="2"/>
  <c r="O203" i="2"/>
  <c r="N203" i="2"/>
  <c r="M203" i="2"/>
  <c r="L203" i="2"/>
  <c r="K203" i="2"/>
  <c r="J203" i="2"/>
  <c r="H203" i="2"/>
  <c r="G203" i="2"/>
  <c r="F203" i="2"/>
  <c r="E203" i="2"/>
  <c r="D203" i="2"/>
  <c r="C203" i="2"/>
  <c r="T202" i="2"/>
  <c r="S202" i="2"/>
  <c r="R202" i="2"/>
  <c r="Q202" i="2"/>
  <c r="P202" i="2"/>
  <c r="O202" i="2"/>
  <c r="N202" i="2"/>
  <c r="M202" i="2"/>
  <c r="L202" i="2"/>
  <c r="K202" i="2"/>
  <c r="J202" i="2"/>
  <c r="H202" i="2"/>
  <c r="G202" i="2"/>
  <c r="F202" i="2"/>
  <c r="E202" i="2"/>
  <c r="D202" i="2"/>
  <c r="C202" i="2"/>
  <c r="T201" i="2"/>
  <c r="S201" i="2"/>
  <c r="R201" i="2"/>
  <c r="Q201" i="2"/>
  <c r="P201" i="2"/>
  <c r="O201" i="2"/>
  <c r="N201" i="2"/>
  <c r="M201" i="2"/>
  <c r="L201" i="2"/>
  <c r="K201" i="2"/>
  <c r="J201" i="2"/>
  <c r="H201" i="2"/>
  <c r="G201" i="2"/>
  <c r="F201" i="2"/>
  <c r="E201" i="2"/>
  <c r="D201" i="2"/>
  <c r="C201" i="2"/>
  <c r="T200" i="2"/>
  <c r="S200" i="2"/>
  <c r="R200" i="2"/>
  <c r="Q200" i="2"/>
  <c r="P200" i="2"/>
  <c r="O200" i="2"/>
  <c r="N200" i="2"/>
  <c r="M200" i="2"/>
  <c r="L200" i="2"/>
  <c r="K200" i="2"/>
  <c r="J200" i="2"/>
  <c r="H200" i="2"/>
  <c r="G200" i="2"/>
  <c r="F200" i="2"/>
  <c r="E200" i="2"/>
  <c r="D200" i="2"/>
  <c r="C200" i="2"/>
  <c r="T199" i="2"/>
  <c r="S199" i="2"/>
  <c r="R199" i="2"/>
  <c r="Q199" i="2"/>
  <c r="P199" i="2"/>
  <c r="O199" i="2"/>
  <c r="N199" i="2"/>
  <c r="M199" i="2"/>
  <c r="L199" i="2"/>
  <c r="K199" i="2"/>
  <c r="J199" i="2"/>
  <c r="H199" i="2"/>
  <c r="G199" i="2"/>
  <c r="F199" i="2"/>
  <c r="E199" i="2"/>
  <c r="D199" i="2"/>
  <c r="C199" i="2"/>
  <c r="T198" i="2"/>
  <c r="S198" i="2"/>
  <c r="R198" i="2"/>
  <c r="Q198" i="2"/>
  <c r="P198" i="2"/>
  <c r="O198" i="2"/>
  <c r="N198" i="2"/>
  <c r="M198" i="2"/>
  <c r="L198" i="2"/>
  <c r="K198" i="2"/>
  <c r="J198" i="2"/>
  <c r="H198" i="2"/>
  <c r="G198" i="2"/>
  <c r="F198" i="2"/>
  <c r="E198" i="2"/>
  <c r="D198" i="2"/>
  <c r="C198" i="2"/>
  <c r="T197" i="2"/>
  <c r="S197" i="2"/>
  <c r="R197" i="2"/>
  <c r="Q197" i="2"/>
  <c r="P197" i="2"/>
  <c r="O197" i="2"/>
  <c r="N197" i="2"/>
  <c r="M197" i="2"/>
  <c r="L197" i="2"/>
  <c r="K197" i="2"/>
  <c r="J197" i="2"/>
  <c r="H197" i="2"/>
  <c r="G197" i="2"/>
  <c r="F197" i="2"/>
  <c r="E197" i="2"/>
  <c r="D197" i="2"/>
  <c r="C197" i="2"/>
  <c r="T196" i="2"/>
  <c r="S196" i="2"/>
  <c r="R196" i="2"/>
  <c r="Q196" i="2"/>
  <c r="P196" i="2"/>
  <c r="O196" i="2"/>
  <c r="N196" i="2"/>
  <c r="M196" i="2"/>
  <c r="L196" i="2"/>
  <c r="K196" i="2"/>
  <c r="J196" i="2"/>
  <c r="H196" i="2"/>
  <c r="G196" i="2"/>
  <c r="F196" i="2"/>
  <c r="E196" i="2"/>
  <c r="D196" i="2"/>
  <c r="C196" i="2"/>
  <c r="T195" i="2"/>
  <c r="S195" i="2"/>
  <c r="R195" i="2"/>
  <c r="Q195" i="2"/>
  <c r="P195" i="2"/>
  <c r="O195" i="2"/>
  <c r="N195" i="2"/>
  <c r="M195" i="2"/>
  <c r="L195" i="2"/>
  <c r="K195" i="2"/>
  <c r="J195" i="2"/>
  <c r="H195" i="2"/>
  <c r="G195" i="2"/>
  <c r="F195" i="2"/>
  <c r="E195" i="2"/>
  <c r="D195" i="2"/>
  <c r="C195" i="2"/>
  <c r="T194" i="2"/>
  <c r="S194" i="2"/>
  <c r="R194" i="2"/>
  <c r="Q194" i="2"/>
  <c r="P194" i="2"/>
  <c r="O194" i="2"/>
  <c r="N194" i="2"/>
  <c r="M194" i="2"/>
  <c r="L194" i="2"/>
  <c r="K194" i="2"/>
  <c r="J194" i="2"/>
  <c r="H194" i="2"/>
  <c r="G194" i="2"/>
  <c r="F194" i="2"/>
  <c r="E194" i="2"/>
  <c r="D194" i="2"/>
  <c r="C194" i="2"/>
  <c r="T193" i="2"/>
  <c r="S193" i="2"/>
  <c r="R193" i="2"/>
  <c r="Q193" i="2"/>
  <c r="P193" i="2"/>
  <c r="O193" i="2"/>
  <c r="N193" i="2"/>
  <c r="M193" i="2"/>
  <c r="L193" i="2"/>
  <c r="K193" i="2"/>
  <c r="J193" i="2"/>
  <c r="H193" i="2"/>
  <c r="G193" i="2"/>
  <c r="F193" i="2"/>
  <c r="E193" i="2"/>
  <c r="D193" i="2"/>
  <c r="C193" i="2"/>
  <c r="T192" i="2"/>
  <c r="S192" i="2"/>
  <c r="R192" i="2"/>
  <c r="Q192" i="2"/>
  <c r="P192" i="2"/>
  <c r="O192" i="2"/>
  <c r="N192" i="2"/>
  <c r="M192" i="2"/>
  <c r="L192" i="2"/>
  <c r="K192" i="2"/>
  <c r="J192" i="2"/>
  <c r="H192" i="2"/>
  <c r="G192" i="2"/>
  <c r="F192" i="2"/>
  <c r="E192" i="2"/>
  <c r="D192" i="2"/>
  <c r="C192" i="2"/>
  <c r="T191" i="2"/>
  <c r="S191" i="2"/>
  <c r="R191" i="2"/>
  <c r="Q191" i="2"/>
  <c r="P191" i="2"/>
  <c r="O191" i="2"/>
  <c r="N191" i="2"/>
  <c r="M191" i="2"/>
  <c r="L191" i="2"/>
  <c r="K191" i="2"/>
  <c r="J191" i="2"/>
  <c r="H191" i="2"/>
  <c r="G191" i="2"/>
  <c r="F191" i="2"/>
  <c r="E191" i="2"/>
  <c r="D191" i="2"/>
  <c r="C191" i="2"/>
  <c r="T190" i="2"/>
  <c r="S190" i="2"/>
  <c r="R190" i="2"/>
  <c r="Q190" i="2"/>
  <c r="P190" i="2"/>
  <c r="O190" i="2"/>
  <c r="N190" i="2"/>
  <c r="M190" i="2"/>
  <c r="L190" i="2"/>
  <c r="K190" i="2"/>
  <c r="J190" i="2"/>
  <c r="H190" i="2"/>
  <c r="G190" i="2"/>
  <c r="F190" i="2"/>
  <c r="E190" i="2"/>
  <c r="D190" i="2"/>
  <c r="C190" i="2"/>
  <c r="T189" i="2"/>
  <c r="S189" i="2"/>
  <c r="R189" i="2"/>
  <c r="Q189" i="2"/>
  <c r="P189" i="2"/>
  <c r="O189" i="2"/>
  <c r="N189" i="2"/>
  <c r="M189" i="2"/>
  <c r="L189" i="2"/>
  <c r="K189" i="2"/>
  <c r="J189" i="2"/>
  <c r="H189" i="2"/>
  <c r="G189" i="2"/>
  <c r="F189" i="2"/>
  <c r="E189" i="2"/>
  <c r="D189" i="2"/>
  <c r="C189" i="2"/>
  <c r="T188" i="2"/>
  <c r="S188" i="2"/>
  <c r="R188" i="2"/>
  <c r="Q188" i="2"/>
  <c r="P188" i="2"/>
  <c r="O188" i="2"/>
  <c r="N188" i="2"/>
  <c r="M188" i="2"/>
  <c r="L188" i="2"/>
  <c r="K188" i="2"/>
  <c r="J188" i="2"/>
  <c r="H188" i="2"/>
  <c r="G188" i="2"/>
  <c r="F188" i="2"/>
  <c r="E188" i="2"/>
  <c r="D188" i="2"/>
  <c r="C188" i="2"/>
  <c r="T187" i="2"/>
  <c r="S187" i="2"/>
  <c r="R187" i="2"/>
  <c r="Q187" i="2"/>
  <c r="P187" i="2"/>
  <c r="O187" i="2"/>
  <c r="N187" i="2"/>
  <c r="M187" i="2"/>
  <c r="L187" i="2"/>
  <c r="K187" i="2"/>
  <c r="J187" i="2"/>
  <c r="H187" i="2"/>
  <c r="G187" i="2"/>
  <c r="F187" i="2"/>
  <c r="E187" i="2"/>
  <c r="D187" i="2"/>
  <c r="C187" i="2"/>
  <c r="T186" i="2"/>
  <c r="S186" i="2"/>
  <c r="R186" i="2"/>
  <c r="Q186" i="2"/>
  <c r="P186" i="2"/>
  <c r="O186" i="2"/>
  <c r="N186" i="2"/>
  <c r="M186" i="2"/>
  <c r="L186" i="2"/>
  <c r="K186" i="2"/>
  <c r="J186" i="2"/>
  <c r="H186" i="2"/>
  <c r="G186" i="2"/>
  <c r="F186" i="2"/>
  <c r="E186" i="2"/>
  <c r="D186" i="2"/>
  <c r="C186" i="2"/>
  <c r="T185" i="2"/>
  <c r="S185" i="2"/>
  <c r="R185" i="2"/>
  <c r="Q185" i="2"/>
  <c r="P185" i="2"/>
  <c r="O185" i="2"/>
  <c r="N185" i="2"/>
  <c r="M185" i="2"/>
  <c r="L185" i="2"/>
  <c r="K185" i="2"/>
  <c r="J185" i="2"/>
  <c r="H185" i="2"/>
  <c r="G185" i="2"/>
  <c r="F185" i="2"/>
  <c r="E185" i="2"/>
  <c r="D185" i="2"/>
  <c r="C185" i="2"/>
  <c r="T184" i="2"/>
  <c r="S184" i="2"/>
  <c r="R184" i="2"/>
  <c r="Q184" i="2"/>
  <c r="P184" i="2"/>
  <c r="O184" i="2"/>
  <c r="N184" i="2"/>
  <c r="M184" i="2"/>
  <c r="L184" i="2"/>
  <c r="K184" i="2"/>
  <c r="J184" i="2"/>
  <c r="H184" i="2"/>
  <c r="G184" i="2"/>
  <c r="F184" i="2"/>
  <c r="E184" i="2"/>
  <c r="D184" i="2"/>
  <c r="C184" i="2"/>
  <c r="T183" i="2"/>
  <c r="S183" i="2"/>
  <c r="R183" i="2"/>
  <c r="Q183" i="2"/>
  <c r="P183" i="2"/>
  <c r="O183" i="2"/>
  <c r="N183" i="2"/>
  <c r="M183" i="2"/>
  <c r="L183" i="2"/>
  <c r="K183" i="2"/>
  <c r="J183" i="2"/>
  <c r="H183" i="2"/>
  <c r="G183" i="2"/>
  <c r="F183" i="2"/>
  <c r="E183" i="2"/>
  <c r="D183" i="2"/>
  <c r="C183" i="2"/>
  <c r="T182" i="2"/>
  <c r="S182" i="2"/>
  <c r="R182" i="2"/>
  <c r="Q182" i="2"/>
  <c r="P182" i="2"/>
  <c r="O182" i="2"/>
  <c r="N182" i="2"/>
  <c r="M182" i="2"/>
  <c r="L182" i="2"/>
  <c r="K182" i="2"/>
  <c r="J182" i="2"/>
  <c r="H182" i="2"/>
  <c r="G182" i="2"/>
  <c r="F182" i="2"/>
  <c r="E182" i="2"/>
  <c r="D182" i="2"/>
  <c r="C182" i="2"/>
  <c r="T181" i="2"/>
  <c r="S181" i="2"/>
  <c r="R181" i="2"/>
  <c r="Q181" i="2"/>
  <c r="P181" i="2"/>
  <c r="O181" i="2"/>
  <c r="N181" i="2"/>
  <c r="M181" i="2"/>
  <c r="L181" i="2"/>
  <c r="K181" i="2"/>
  <c r="J181" i="2"/>
  <c r="H181" i="2"/>
  <c r="G181" i="2"/>
  <c r="F181" i="2"/>
  <c r="E181" i="2"/>
  <c r="D181" i="2"/>
  <c r="C181" i="2"/>
  <c r="T180" i="2"/>
  <c r="S180" i="2"/>
  <c r="R180" i="2"/>
  <c r="Q180" i="2"/>
  <c r="P180" i="2"/>
  <c r="O180" i="2"/>
  <c r="N180" i="2"/>
  <c r="M180" i="2"/>
  <c r="L180" i="2"/>
  <c r="K180" i="2"/>
  <c r="J180" i="2"/>
  <c r="H180" i="2"/>
  <c r="G180" i="2"/>
  <c r="F180" i="2"/>
  <c r="E180" i="2"/>
  <c r="D180" i="2"/>
  <c r="C180" i="2"/>
  <c r="T179" i="2"/>
  <c r="S179" i="2"/>
  <c r="R179" i="2"/>
  <c r="Q179" i="2"/>
  <c r="P179" i="2"/>
  <c r="O179" i="2"/>
  <c r="N179" i="2"/>
  <c r="M179" i="2"/>
  <c r="L179" i="2"/>
  <c r="K179" i="2"/>
  <c r="J179" i="2"/>
  <c r="H179" i="2"/>
  <c r="G179" i="2"/>
  <c r="F179" i="2"/>
  <c r="E179" i="2"/>
  <c r="D179" i="2"/>
  <c r="C179" i="2"/>
  <c r="T178" i="2"/>
  <c r="S178" i="2"/>
  <c r="R178" i="2"/>
  <c r="Q178" i="2"/>
  <c r="P178" i="2"/>
  <c r="O178" i="2"/>
  <c r="N178" i="2"/>
  <c r="M178" i="2"/>
  <c r="L178" i="2"/>
  <c r="K178" i="2"/>
  <c r="J178" i="2"/>
  <c r="H178" i="2"/>
  <c r="G178" i="2"/>
  <c r="F178" i="2"/>
  <c r="E178" i="2"/>
  <c r="D178" i="2"/>
  <c r="C178" i="2"/>
  <c r="T177" i="2"/>
  <c r="S177" i="2"/>
  <c r="R177" i="2"/>
  <c r="Q177" i="2"/>
  <c r="P177" i="2"/>
  <c r="O177" i="2"/>
  <c r="N177" i="2"/>
  <c r="M177" i="2"/>
  <c r="L177" i="2"/>
  <c r="K177" i="2"/>
  <c r="J177" i="2"/>
  <c r="H177" i="2"/>
  <c r="G177" i="2"/>
  <c r="F177" i="2"/>
  <c r="E177" i="2"/>
  <c r="D177" i="2"/>
  <c r="C177" i="2"/>
  <c r="T176" i="2"/>
  <c r="S176" i="2"/>
  <c r="R176" i="2"/>
  <c r="Q176" i="2"/>
  <c r="P176" i="2"/>
  <c r="O176" i="2"/>
  <c r="N176" i="2"/>
  <c r="M176" i="2"/>
  <c r="L176" i="2"/>
  <c r="K176" i="2"/>
  <c r="J176" i="2"/>
  <c r="H176" i="2"/>
  <c r="G176" i="2"/>
  <c r="F176" i="2"/>
  <c r="E176" i="2"/>
  <c r="D176" i="2"/>
  <c r="C176" i="2"/>
  <c r="T175" i="2"/>
  <c r="S175" i="2"/>
  <c r="R175" i="2"/>
  <c r="Q175" i="2"/>
  <c r="P175" i="2"/>
  <c r="O175" i="2"/>
  <c r="N175" i="2"/>
  <c r="M175" i="2"/>
  <c r="L175" i="2"/>
  <c r="K175" i="2"/>
  <c r="J175" i="2"/>
  <c r="H175" i="2"/>
  <c r="G175" i="2"/>
  <c r="F175" i="2"/>
  <c r="E175" i="2"/>
  <c r="D175" i="2"/>
  <c r="C175" i="2"/>
  <c r="T174" i="2"/>
  <c r="S174" i="2"/>
  <c r="R174" i="2"/>
  <c r="Q174" i="2"/>
  <c r="P174" i="2"/>
  <c r="O174" i="2"/>
  <c r="N174" i="2"/>
  <c r="M174" i="2"/>
  <c r="L174" i="2"/>
  <c r="K174" i="2"/>
  <c r="J174" i="2"/>
  <c r="H174" i="2"/>
  <c r="G174" i="2"/>
  <c r="F174" i="2"/>
  <c r="E174" i="2"/>
  <c r="D174" i="2"/>
  <c r="C174" i="2"/>
  <c r="T173" i="2"/>
  <c r="S173" i="2"/>
  <c r="R173" i="2"/>
  <c r="Q173" i="2"/>
  <c r="P173" i="2"/>
  <c r="O173" i="2"/>
  <c r="N173" i="2"/>
  <c r="M173" i="2"/>
  <c r="L173" i="2"/>
  <c r="K173" i="2"/>
  <c r="J173" i="2"/>
  <c r="H173" i="2"/>
  <c r="G173" i="2"/>
  <c r="F173" i="2"/>
  <c r="E173" i="2"/>
  <c r="D173" i="2"/>
  <c r="C173" i="2"/>
  <c r="T172" i="2"/>
  <c r="S172" i="2"/>
  <c r="R172" i="2"/>
  <c r="Q172" i="2"/>
  <c r="P172" i="2"/>
  <c r="O172" i="2"/>
  <c r="N172" i="2"/>
  <c r="M172" i="2"/>
  <c r="L172" i="2"/>
  <c r="K172" i="2"/>
  <c r="J172" i="2"/>
  <c r="H172" i="2"/>
  <c r="G172" i="2"/>
  <c r="F172" i="2"/>
  <c r="E172" i="2"/>
  <c r="D172" i="2"/>
  <c r="C172" i="2"/>
  <c r="T171" i="2"/>
  <c r="S171" i="2"/>
  <c r="R171" i="2"/>
  <c r="Q171" i="2"/>
  <c r="P171" i="2"/>
  <c r="O171" i="2"/>
  <c r="N171" i="2"/>
  <c r="M171" i="2"/>
  <c r="L171" i="2"/>
  <c r="K171" i="2"/>
  <c r="J171" i="2"/>
  <c r="H171" i="2"/>
  <c r="G171" i="2"/>
  <c r="F171" i="2"/>
  <c r="E171" i="2"/>
  <c r="D171" i="2"/>
  <c r="C171" i="2"/>
  <c r="T170" i="2"/>
  <c r="S170" i="2"/>
  <c r="R170" i="2"/>
  <c r="Q170" i="2"/>
  <c r="P170" i="2"/>
  <c r="O170" i="2"/>
  <c r="N170" i="2"/>
  <c r="M170" i="2"/>
  <c r="L170" i="2"/>
  <c r="K170" i="2"/>
  <c r="J170" i="2"/>
  <c r="H170" i="2"/>
  <c r="G170" i="2"/>
  <c r="F170" i="2"/>
  <c r="E170" i="2"/>
  <c r="D170" i="2"/>
  <c r="C170" i="2"/>
  <c r="T169" i="2"/>
  <c r="S169" i="2"/>
  <c r="R169" i="2"/>
  <c r="Q169" i="2"/>
  <c r="P169" i="2"/>
  <c r="O169" i="2"/>
  <c r="N169" i="2"/>
  <c r="M169" i="2"/>
  <c r="L169" i="2"/>
  <c r="K169" i="2"/>
  <c r="J169" i="2"/>
  <c r="H169" i="2"/>
  <c r="G169" i="2"/>
  <c r="F169" i="2"/>
  <c r="E169" i="2"/>
  <c r="D169" i="2"/>
  <c r="C169" i="2"/>
  <c r="T168" i="2"/>
  <c r="S168" i="2"/>
  <c r="R168" i="2"/>
  <c r="Q168" i="2"/>
  <c r="P168" i="2"/>
  <c r="O168" i="2"/>
  <c r="N168" i="2"/>
  <c r="M168" i="2"/>
  <c r="L168" i="2"/>
  <c r="K168" i="2"/>
  <c r="J168" i="2"/>
  <c r="H168" i="2"/>
  <c r="G168" i="2"/>
  <c r="F168" i="2"/>
  <c r="E168" i="2"/>
  <c r="D168" i="2"/>
  <c r="C168" i="2"/>
  <c r="T167" i="2"/>
  <c r="S167" i="2"/>
  <c r="R167" i="2"/>
  <c r="Q167" i="2"/>
  <c r="P167" i="2"/>
  <c r="O167" i="2"/>
  <c r="N167" i="2"/>
  <c r="M167" i="2"/>
  <c r="L167" i="2"/>
  <c r="K167" i="2"/>
  <c r="J167" i="2"/>
  <c r="H167" i="2"/>
  <c r="G167" i="2"/>
  <c r="F167" i="2"/>
  <c r="E167" i="2"/>
  <c r="D167" i="2"/>
  <c r="C167" i="2"/>
  <c r="T166" i="2"/>
  <c r="S166" i="2"/>
  <c r="R166" i="2"/>
  <c r="Q166" i="2"/>
  <c r="P166" i="2"/>
  <c r="O166" i="2"/>
  <c r="N166" i="2"/>
  <c r="M166" i="2"/>
  <c r="L166" i="2"/>
  <c r="K166" i="2"/>
  <c r="J166" i="2"/>
  <c r="H166" i="2"/>
  <c r="G166" i="2"/>
  <c r="F166" i="2"/>
  <c r="E166" i="2"/>
  <c r="D166" i="2"/>
  <c r="C166" i="2"/>
  <c r="T165" i="2"/>
  <c r="S165" i="2"/>
  <c r="R165" i="2"/>
  <c r="Q165" i="2"/>
  <c r="P165" i="2"/>
  <c r="O165" i="2"/>
  <c r="N165" i="2"/>
  <c r="M165" i="2"/>
  <c r="L165" i="2"/>
  <c r="K165" i="2"/>
  <c r="J165" i="2"/>
  <c r="H165" i="2"/>
  <c r="G165" i="2"/>
  <c r="F165" i="2"/>
  <c r="E165" i="2"/>
  <c r="D165" i="2"/>
  <c r="C165" i="2"/>
  <c r="T164" i="2"/>
  <c r="S164" i="2"/>
  <c r="R164" i="2"/>
  <c r="Q164" i="2"/>
  <c r="P164" i="2"/>
  <c r="O164" i="2"/>
  <c r="N164" i="2"/>
  <c r="M164" i="2"/>
  <c r="L164" i="2"/>
  <c r="K164" i="2"/>
  <c r="J164" i="2"/>
  <c r="H164" i="2"/>
  <c r="G164" i="2"/>
  <c r="F164" i="2"/>
  <c r="E164" i="2"/>
  <c r="D164" i="2"/>
  <c r="C164" i="2"/>
  <c r="T163" i="2"/>
  <c r="S163" i="2"/>
  <c r="R163" i="2"/>
  <c r="Q163" i="2"/>
  <c r="P163" i="2"/>
  <c r="O163" i="2"/>
  <c r="N163" i="2"/>
  <c r="M163" i="2"/>
  <c r="L163" i="2"/>
  <c r="K163" i="2"/>
  <c r="J163" i="2"/>
  <c r="H163" i="2"/>
  <c r="G163" i="2"/>
  <c r="F163" i="2"/>
  <c r="E163" i="2"/>
  <c r="D163" i="2"/>
  <c r="C163" i="2"/>
  <c r="T162" i="2"/>
  <c r="S162" i="2"/>
  <c r="R162" i="2"/>
  <c r="Q162" i="2"/>
  <c r="P162" i="2"/>
  <c r="O162" i="2"/>
  <c r="N162" i="2"/>
  <c r="M162" i="2"/>
  <c r="L162" i="2"/>
  <c r="K162" i="2"/>
  <c r="J162" i="2"/>
  <c r="H162" i="2"/>
  <c r="G162" i="2"/>
  <c r="F162" i="2"/>
  <c r="E162" i="2"/>
  <c r="D162" i="2"/>
  <c r="C162" i="2"/>
  <c r="T161" i="2"/>
  <c r="S161" i="2"/>
  <c r="R161" i="2"/>
  <c r="Q161" i="2"/>
  <c r="P161" i="2"/>
  <c r="O161" i="2"/>
  <c r="N161" i="2"/>
  <c r="M161" i="2"/>
  <c r="L161" i="2"/>
  <c r="K161" i="2"/>
  <c r="J161" i="2"/>
  <c r="H161" i="2"/>
  <c r="G161" i="2"/>
  <c r="F161" i="2"/>
  <c r="E161" i="2"/>
  <c r="D161" i="2"/>
  <c r="C161" i="2"/>
  <c r="T160" i="2"/>
  <c r="S160" i="2"/>
  <c r="R160" i="2"/>
  <c r="Q160" i="2"/>
  <c r="P160" i="2"/>
  <c r="O160" i="2"/>
  <c r="N160" i="2"/>
  <c r="M160" i="2"/>
  <c r="L160" i="2"/>
  <c r="K160" i="2"/>
  <c r="J160" i="2"/>
  <c r="H160" i="2"/>
  <c r="G160" i="2"/>
  <c r="F160" i="2"/>
  <c r="E160" i="2"/>
  <c r="D160" i="2"/>
  <c r="C160" i="2"/>
  <c r="T159" i="2"/>
  <c r="S159" i="2"/>
  <c r="R159" i="2"/>
  <c r="Q159" i="2"/>
  <c r="P159" i="2"/>
  <c r="O159" i="2"/>
  <c r="N159" i="2"/>
  <c r="M159" i="2"/>
  <c r="L159" i="2"/>
  <c r="K159" i="2"/>
  <c r="J159" i="2"/>
  <c r="H159" i="2"/>
  <c r="G159" i="2"/>
  <c r="F159" i="2"/>
  <c r="E159" i="2"/>
  <c r="D159" i="2"/>
  <c r="C159" i="2"/>
  <c r="T158" i="2"/>
  <c r="S158" i="2"/>
  <c r="R158" i="2"/>
  <c r="Q158" i="2"/>
  <c r="P158" i="2"/>
  <c r="O158" i="2"/>
  <c r="N158" i="2"/>
  <c r="M158" i="2"/>
  <c r="L158" i="2"/>
  <c r="K158" i="2"/>
  <c r="J158" i="2"/>
  <c r="H158" i="2"/>
  <c r="G158" i="2"/>
  <c r="F158" i="2"/>
  <c r="E158" i="2"/>
  <c r="D158" i="2"/>
  <c r="C158" i="2"/>
  <c r="T157" i="2"/>
  <c r="S157" i="2"/>
  <c r="R157" i="2"/>
  <c r="Q157" i="2"/>
  <c r="P157" i="2"/>
  <c r="O157" i="2"/>
  <c r="N157" i="2"/>
  <c r="M157" i="2"/>
  <c r="L157" i="2"/>
  <c r="K157" i="2"/>
  <c r="J157" i="2"/>
  <c r="H157" i="2"/>
  <c r="G157" i="2"/>
  <c r="F157" i="2"/>
  <c r="E157" i="2"/>
  <c r="D157" i="2"/>
  <c r="C157" i="2"/>
  <c r="T156" i="2"/>
  <c r="S156" i="2"/>
  <c r="R156" i="2"/>
  <c r="Q156" i="2"/>
  <c r="P156" i="2"/>
  <c r="O156" i="2"/>
  <c r="N156" i="2"/>
  <c r="M156" i="2"/>
  <c r="L156" i="2"/>
  <c r="K156" i="2"/>
  <c r="J156" i="2"/>
  <c r="H156" i="2"/>
  <c r="G156" i="2"/>
  <c r="F156" i="2"/>
  <c r="E156" i="2"/>
  <c r="D156" i="2"/>
  <c r="C156" i="2"/>
  <c r="T155" i="2"/>
  <c r="S155" i="2"/>
  <c r="R155" i="2"/>
  <c r="Q155" i="2"/>
  <c r="P155" i="2"/>
  <c r="O155" i="2"/>
  <c r="N155" i="2"/>
  <c r="M155" i="2"/>
  <c r="L155" i="2"/>
  <c r="K155" i="2"/>
  <c r="J155" i="2"/>
  <c r="H155" i="2"/>
  <c r="G155" i="2"/>
  <c r="F155" i="2"/>
  <c r="E155" i="2"/>
  <c r="D155" i="2"/>
  <c r="C155" i="2"/>
  <c r="T154" i="2"/>
  <c r="S154" i="2"/>
  <c r="R154" i="2"/>
  <c r="Q154" i="2"/>
  <c r="P154" i="2"/>
  <c r="O154" i="2"/>
  <c r="N154" i="2"/>
  <c r="M154" i="2"/>
  <c r="L154" i="2"/>
  <c r="K154" i="2"/>
  <c r="J154" i="2"/>
  <c r="H154" i="2"/>
  <c r="G154" i="2"/>
  <c r="F154" i="2"/>
  <c r="E154" i="2"/>
  <c r="D154" i="2"/>
  <c r="C154" i="2"/>
  <c r="T153" i="2"/>
  <c r="S153" i="2"/>
  <c r="R153" i="2"/>
  <c r="Q153" i="2"/>
  <c r="P153" i="2"/>
  <c r="O153" i="2"/>
  <c r="N153" i="2"/>
  <c r="M153" i="2"/>
  <c r="L153" i="2"/>
  <c r="K153" i="2"/>
  <c r="J153" i="2"/>
  <c r="H153" i="2"/>
  <c r="G153" i="2"/>
  <c r="F153" i="2"/>
  <c r="E153" i="2"/>
  <c r="D153" i="2"/>
  <c r="C153" i="2"/>
  <c r="T152" i="2"/>
  <c r="S152" i="2"/>
  <c r="R152" i="2"/>
  <c r="Q152" i="2"/>
  <c r="P152" i="2"/>
  <c r="O152" i="2"/>
  <c r="N152" i="2"/>
  <c r="M152" i="2"/>
  <c r="L152" i="2"/>
  <c r="K152" i="2"/>
  <c r="J152" i="2"/>
  <c r="H152" i="2"/>
  <c r="G152" i="2"/>
  <c r="F152" i="2"/>
  <c r="E152" i="2"/>
  <c r="D152" i="2"/>
  <c r="C152" i="2"/>
  <c r="T151" i="2"/>
  <c r="S151" i="2"/>
  <c r="R151" i="2"/>
  <c r="Q151" i="2"/>
  <c r="P151" i="2"/>
  <c r="O151" i="2"/>
  <c r="N151" i="2"/>
  <c r="M151" i="2"/>
  <c r="L151" i="2"/>
  <c r="K151" i="2"/>
  <c r="J151" i="2"/>
  <c r="H151" i="2"/>
  <c r="G151" i="2"/>
  <c r="F151" i="2"/>
  <c r="E151" i="2"/>
  <c r="D151" i="2"/>
  <c r="C151" i="2"/>
  <c r="T150" i="2"/>
  <c r="S150" i="2"/>
  <c r="R150" i="2"/>
  <c r="Q150" i="2"/>
  <c r="P150" i="2"/>
  <c r="O150" i="2"/>
  <c r="N150" i="2"/>
  <c r="M150" i="2"/>
  <c r="L150" i="2"/>
  <c r="K150" i="2"/>
  <c r="J150" i="2"/>
  <c r="H150" i="2"/>
  <c r="G150" i="2"/>
  <c r="F150" i="2"/>
  <c r="E150" i="2"/>
  <c r="D150" i="2"/>
  <c r="C150" i="2"/>
  <c r="T149" i="2"/>
  <c r="S149" i="2"/>
  <c r="R149" i="2"/>
  <c r="Q149" i="2"/>
  <c r="P149" i="2"/>
  <c r="O149" i="2"/>
  <c r="N149" i="2"/>
  <c r="M149" i="2"/>
  <c r="L149" i="2"/>
  <c r="K149" i="2"/>
  <c r="J149" i="2"/>
  <c r="H149" i="2"/>
  <c r="G149" i="2"/>
  <c r="F149" i="2"/>
  <c r="E149" i="2"/>
  <c r="D149" i="2"/>
  <c r="C149" i="2"/>
  <c r="T148" i="2"/>
  <c r="S148" i="2"/>
  <c r="R148" i="2"/>
  <c r="Q148" i="2"/>
  <c r="P148" i="2"/>
  <c r="O148" i="2"/>
  <c r="N148" i="2"/>
  <c r="M148" i="2"/>
  <c r="L148" i="2"/>
  <c r="K148" i="2"/>
  <c r="J148" i="2"/>
  <c r="H148" i="2"/>
  <c r="G148" i="2"/>
  <c r="F148" i="2"/>
  <c r="E148" i="2"/>
  <c r="D148" i="2"/>
  <c r="C148" i="2"/>
  <c r="T147" i="2"/>
  <c r="S147" i="2"/>
  <c r="R147" i="2"/>
  <c r="Q147" i="2"/>
  <c r="P147" i="2"/>
  <c r="O147" i="2"/>
  <c r="N147" i="2"/>
  <c r="M147" i="2"/>
  <c r="L147" i="2"/>
  <c r="K147" i="2"/>
  <c r="J147" i="2"/>
  <c r="H147" i="2"/>
  <c r="G147" i="2"/>
  <c r="F147" i="2"/>
  <c r="E147" i="2"/>
  <c r="D147" i="2"/>
  <c r="C147" i="2"/>
  <c r="T146" i="2"/>
  <c r="S146" i="2"/>
  <c r="R146" i="2"/>
  <c r="Q146" i="2"/>
  <c r="P146" i="2"/>
  <c r="O146" i="2"/>
  <c r="N146" i="2"/>
  <c r="M146" i="2"/>
  <c r="L146" i="2"/>
  <c r="K146" i="2"/>
  <c r="J146" i="2"/>
  <c r="H146" i="2"/>
  <c r="G146" i="2"/>
  <c r="F146" i="2"/>
  <c r="E146" i="2"/>
  <c r="D146" i="2"/>
  <c r="C146" i="2"/>
  <c r="T145" i="2"/>
  <c r="S145" i="2"/>
  <c r="R145" i="2"/>
  <c r="Q145" i="2"/>
  <c r="P145" i="2"/>
  <c r="O145" i="2"/>
  <c r="N145" i="2"/>
  <c r="M145" i="2"/>
  <c r="L145" i="2"/>
  <c r="K145" i="2"/>
  <c r="J145" i="2"/>
  <c r="H145" i="2"/>
  <c r="G145" i="2"/>
  <c r="F145" i="2"/>
  <c r="E145" i="2"/>
  <c r="D145" i="2"/>
  <c r="C145" i="2"/>
  <c r="T144" i="2"/>
  <c r="S144" i="2"/>
  <c r="R144" i="2"/>
  <c r="Q144" i="2"/>
  <c r="P144" i="2"/>
  <c r="O144" i="2"/>
  <c r="N144" i="2"/>
  <c r="M144" i="2"/>
  <c r="L144" i="2"/>
  <c r="K144" i="2"/>
  <c r="J144" i="2"/>
  <c r="H144" i="2"/>
  <c r="G144" i="2"/>
  <c r="F144" i="2"/>
  <c r="E144" i="2"/>
  <c r="D144" i="2"/>
  <c r="C144" i="2"/>
  <c r="T143" i="2"/>
  <c r="S143" i="2"/>
  <c r="R143" i="2"/>
  <c r="Q143" i="2"/>
  <c r="P143" i="2"/>
  <c r="O143" i="2"/>
  <c r="N143" i="2"/>
  <c r="M143" i="2"/>
  <c r="L143" i="2"/>
  <c r="K143" i="2"/>
  <c r="J143" i="2"/>
  <c r="H143" i="2"/>
  <c r="G143" i="2"/>
  <c r="F143" i="2"/>
  <c r="E143" i="2"/>
  <c r="D143" i="2"/>
  <c r="C143" i="2"/>
  <c r="T142" i="2"/>
  <c r="S142" i="2"/>
  <c r="R142" i="2"/>
  <c r="Q142" i="2"/>
  <c r="P142" i="2"/>
  <c r="O142" i="2"/>
  <c r="N142" i="2"/>
  <c r="M142" i="2"/>
  <c r="L142" i="2"/>
  <c r="K142" i="2"/>
  <c r="J142" i="2"/>
  <c r="H142" i="2"/>
  <c r="G142" i="2"/>
  <c r="F142" i="2"/>
  <c r="E142" i="2"/>
  <c r="D142" i="2"/>
  <c r="C142" i="2"/>
  <c r="T141" i="2"/>
  <c r="S141" i="2"/>
  <c r="R141" i="2"/>
  <c r="Q141" i="2"/>
  <c r="P141" i="2"/>
  <c r="O141" i="2"/>
  <c r="N141" i="2"/>
  <c r="M141" i="2"/>
  <c r="L141" i="2"/>
  <c r="K141" i="2"/>
  <c r="J141" i="2"/>
  <c r="H141" i="2"/>
  <c r="G141" i="2"/>
  <c r="F141" i="2"/>
  <c r="E141" i="2"/>
  <c r="D141" i="2"/>
  <c r="C141" i="2"/>
  <c r="T140" i="2"/>
  <c r="S140" i="2"/>
  <c r="R140" i="2"/>
  <c r="Q140" i="2"/>
  <c r="P140" i="2"/>
  <c r="O140" i="2"/>
  <c r="N140" i="2"/>
  <c r="M140" i="2"/>
  <c r="L140" i="2"/>
  <c r="K140" i="2"/>
  <c r="J140" i="2"/>
  <c r="H140" i="2"/>
  <c r="G140" i="2"/>
  <c r="F140" i="2"/>
  <c r="E140" i="2"/>
  <c r="D140" i="2"/>
  <c r="C140" i="2"/>
  <c r="T139" i="2"/>
  <c r="S139" i="2"/>
  <c r="R139" i="2"/>
  <c r="Q139" i="2"/>
  <c r="P139" i="2"/>
  <c r="O139" i="2"/>
  <c r="N139" i="2"/>
  <c r="M139" i="2"/>
  <c r="L139" i="2"/>
  <c r="K139" i="2"/>
  <c r="J139" i="2"/>
  <c r="H139" i="2"/>
  <c r="G139" i="2"/>
  <c r="F139" i="2"/>
  <c r="E139" i="2"/>
  <c r="D139" i="2"/>
  <c r="C139" i="2"/>
  <c r="T138" i="2"/>
  <c r="S138" i="2"/>
  <c r="R138" i="2"/>
  <c r="Q138" i="2"/>
  <c r="P138" i="2"/>
  <c r="O138" i="2"/>
  <c r="N138" i="2"/>
  <c r="M138" i="2"/>
  <c r="L138" i="2"/>
  <c r="K138" i="2"/>
  <c r="J138" i="2"/>
  <c r="H138" i="2"/>
  <c r="G138" i="2"/>
  <c r="F138" i="2"/>
  <c r="E138" i="2"/>
  <c r="D138" i="2"/>
  <c r="C138" i="2"/>
  <c r="T137" i="2"/>
  <c r="S137" i="2"/>
  <c r="R137" i="2"/>
  <c r="Q137" i="2"/>
  <c r="P137" i="2"/>
  <c r="O137" i="2"/>
  <c r="N137" i="2"/>
  <c r="M137" i="2"/>
  <c r="L137" i="2"/>
  <c r="K137" i="2"/>
  <c r="J137" i="2"/>
  <c r="H137" i="2"/>
  <c r="G137" i="2"/>
  <c r="F137" i="2"/>
  <c r="E137" i="2"/>
  <c r="D137" i="2"/>
  <c r="C137" i="2"/>
  <c r="T136" i="2"/>
  <c r="S136" i="2"/>
  <c r="R136" i="2"/>
  <c r="Q136" i="2"/>
  <c r="P136" i="2"/>
  <c r="O136" i="2"/>
  <c r="N136" i="2"/>
  <c r="M136" i="2"/>
  <c r="L136" i="2"/>
  <c r="K136" i="2"/>
  <c r="J136" i="2"/>
  <c r="H136" i="2"/>
  <c r="G136" i="2"/>
  <c r="F136" i="2"/>
  <c r="E136" i="2"/>
  <c r="D136" i="2"/>
  <c r="C136" i="2"/>
  <c r="T135" i="2"/>
  <c r="S135" i="2"/>
  <c r="R135" i="2"/>
  <c r="Q135" i="2"/>
  <c r="P135" i="2"/>
  <c r="O135" i="2"/>
  <c r="N135" i="2"/>
  <c r="M135" i="2"/>
  <c r="L135" i="2"/>
  <c r="K135" i="2"/>
  <c r="J135" i="2"/>
  <c r="H135" i="2"/>
  <c r="G135" i="2"/>
  <c r="F135" i="2"/>
  <c r="E135" i="2"/>
  <c r="D135" i="2"/>
  <c r="C135" i="2"/>
  <c r="T134" i="2"/>
  <c r="S134" i="2"/>
  <c r="R134" i="2"/>
  <c r="Q134" i="2"/>
  <c r="P134" i="2"/>
  <c r="O134" i="2"/>
  <c r="N134" i="2"/>
  <c r="M134" i="2"/>
  <c r="L134" i="2"/>
  <c r="K134" i="2"/>
  <c r="J134" i="2"/>
  <c r="H134" i="2"/>
  <c r="G134" i="2"/>
  <c r="F134" i="2"/>
  <c r="E134" i="2"/>
  <c r="D134" i="2"/>
  <c r="C134" i="2"/>
  <c r="T133" i="2"/>
  <c r="S133" i="2"/>
  <c r="R133" i="2"/>
  <c r="Q133" i="2"/>
  <c r="P133" i="2"/>
  <c r="O133" i="2"/>
  <c r="N133" i="2"/>
  <c r="M133" i="2"/>
  <c r="L133" i="2"/>
  <c r="K133" i="2"/>
  <c r="J133" i="2"/>
  <c r="H133" i="2"/>
  <c r="G133" i="2"/>
  <c r="F133" i="2"/>
  <c r="E133" i="2"/>
  <c r="D133" i="2"/>
  <c r="C133" i="2"/>
  <c r="T132" i="2"/>
  <c r="S132" i="2"/>
  <c r="R132" i="2"/>
  <c r="Q132" i="2"/>
  <c r="P132" i="2"/>
  <c r="O132" i="2"/>
  <c r="N132" i="2"/>
  <c r="M132" i="2"/>
  <c r="L132" i="2"/>
  <c r="K132" i="2"/>
  <c r="J132" i="2"/>
  <c r="H132" i="2"/>
  <c r="G132" i="2"/>
  <c r="F132" i="2"/>
  <c r="E132" i="2"/>
  <c r="D132" i="2"/>
  <c r="C132" i="2"/>
  <c r="T131" i="2"/>
  <c r="S131" i="2"/>
  <c r="R131" i="2"/>
  <c r="Q131" i="2"/>
  <c r="P131" i="2"/>
  <c r="O131" i="2"/>
  <c r="N131" i="2"/>
  <c r="M131" i="2"/>
  <c r="L131" i="2"/>
  <c r="K131" i="2"/>
  <c r="J131" i="2"/>
  <c r="H131" i="2"/>
  <c r="G131" i="2"/>
  <c r="F131" i="2"/>
  <c r="E131" i="2"/>
  <c r="D131" i="2"/>
  <c r="C131" i="2"/>
  <c r="T130" i="2"/>
  <c r="S130" i="2"/>
  <c r="R130" i="2"/>
  <c r="Q130" i="2"/>
  <c r="P130" i="2"/>
  <c r="O130" i="2"/>
  <c r="N130" i="2"/>
  <c r="M130" i="2"/>
  <c r="L130" i="2"/>
  <c r="K130" i="2"/>
  <c r="J130" i="2"/>
  <c r="H130" i="2"/>
  <c r="G130" i="2"/>
  <c r="F130" i="2"/>
  <c r="E130" i="2"/>
  <c r="D130" i="2"/>
  <c r="C130" i="2"/>
  <c r="T129" i="2"/>
  <c r="S129" i="2"/>
  <c r="R129" i="2"/>
  <c r="Q129" i="2"/>
  <c r="P129" i="2"/>
  <c r="O129" i="2"/>
  <c r="N129" i="2"/>
  <c r="M129" i="2"/>
  <c r="L129" i="2"/>
  <c r="K129" i="2"/>
  <c r="J129" i="2"/>
  <c r="H129" i="2"/>
  <c r="G129" i="2"/>
  <c r="F129" i="2"/>
  <c r="E129" i="2"/>
  <c r="D129" i="2"/>
  <c r="C129" i="2"/>
  <c r="T128" i="2"/>
  <c r="S128" i="2"/>
  <c r="R128" i="2"/>
  <c r="Q128" i="2"/>
  <c r="P128" i="2"/>
  <c r="O128" i="2"/>
  <c r="N128" i="2"/>
  <c r="M128" i="2"/>
  <c r="L128" i="2"/>
  <c r="K128" i="2"/>
  <c r="J128" i="2"/>
  <c r="H128" i="2"/>
  <c r="G128" i="2"/>
  <c r="F128" i="2"/>
  <c r="E128" i="2"/>
  <c r="D128" i="2"/>
  <c r="C128" i="2"/>
  <c r="T127" i="2"/>
  <c r="S127" i="2"/>
  <c r="R127" i="2"/>
  <c r="Q127" i="2"/>
  <c r="P127" i="2"/>
  <c r="O127" i="2"/>
  <c r="N127" i="2"/>
  <c r="M127" i="2"/>
  <c r="L127" i="2"/>
  <c r="K127" i="2"/>
  <c r="J127" i="2"/>
  <c r="H127" i="2"/>
  <c r="G127" i="2"/>
  <c r="F127" i="2"/>
  <c r="E127" i="2"/>
  <c r="D127" i="2"/>
  <c r="C127" i="2"/>
  <c r="T126" i="2"/>
  <c r="S126" i="2"/>
  <c r="R126" i="2"/>
  <c r="Q126" i="2"/>
  <c r="P126" i="2"/>
  <c r="O126" i="2"/>
  <c r="N126" i="2"/>
  <c r="M126" i="2"/>
  <c r="L126" i="2"/>
  <c r="K126" i="2"/>
  <c r="J126" i="2"/>
  <c r="H126" i="2"/>
  <c r="G126" i="2"/>
  <c r="F126" i="2"/>
  <c r="E126" i="2"/>
  <c r="D126" i="2"/>
  <c r="C126" i="2"/>
  <c r="T125" i="2"/>
  <c r="S125" i="2"/>
  <c r="R125" i="2"/>
  <c r="Q125" i="2"/>
  <c r="P125" i="2"/>
  <c r="O125" i="2"/>
  <c r="N125" i="2"/>
  <c r="M125" i="2"/>
  <c r="L125" i="2"/>
  <c r="K125" i="2"/>
  <c r="J125" i="2"/>
  <c r="H125" i="2"/>
  <c r="G125" i="2"/>
  <c r="F125" i="2"/>
  <c r="E125" i="2"/>
  <c r="D125" i="2"/>
  <c r="C125" i="2"/>
  <c r="T124" i="2"/>
  <c r="S124" i="2"/>
  <c r="R124" i="2"/>
  <c r="Q124" i="2"/>
  <c r="P124" i="2"/>
  <c r="O124" i="2"/>
  <c r="N124" i="2"/>
  <c r="M124" i="2"/>
  <c r="L124" i="2"/>
  <c r="K124" i="2"/>
  <c r="J124" i="2"/>
  <c r="H124" i="2"/>
  <c r="G124" i="2"/>
  <c r="F124" i="2"/>
  <c r="E124" i="2"/>
  <c r="D124" i="2"/>
  <c r="C124" i="2"/>
  <c r="T123" i="2"/>
  <c r="S123" i="2"/>
  <c r="R123" i="2"/>
  <c r="Q123" i="2"/>
  <c r="P123" i="2"/>
  <c r="O123" i="2"/>
  <c r="N123" i="2"/>
  <c r="M123" i="2"/>
  <c r="L123" i="2"/>
  <c r="K123" i="2"/>
  <c r="J123" i="2"/>
  <c r="H123" i="2"/>
  <c r="G123" i="2"/>
  <c r="F123" i="2"/>
  <c r="E123" i="2"/>
  <c r="D123" i="2"/>
  <c r="C123" i="2"/>
  <c r="T122" i="2"/>
  <c r="S122" i="2"/>
  <c r="R122" i="2"/>
  <c r="Q122" i="2"/>
  <c r="P122" i="2"/>
  <c r="O122" i="2"/>
  <c r="N122" i="2"/>
  <c r="M122" i="2"/>
  <c r="L122" i="2"/>
  <c r="K122" i="2"/>
  <c r="J122" i="2"/>
  <c r="H122" i="2"/>
  <c r="G122" i="2"/>
  <c r="F122" i="2"/>
  <c r="E122" i="2"/>
  <c r="D122" i="2"/>
  <c r="C122" i="2"/>
  <c r="T121" i="2"/>
  <c r="S121" i="2"/>
  <c r="R121" i="2"/>
  <c r="Q121" i="2"/>
  <c r="P121" i="2"/>
  <c r="O121" i="2"/>
  <c r="N121" i="2"/>
  <c r="M121" i="2"/>
  <c r="L121" i="2"/>
  <c r="K121" i="2"/>
  <c r="J121" i="2"/>
  <c r="H121" i="2"/>
  <c r="G121" i="2"/>
  <c r="F121" i="2"/>
  <c r="E121" i="2"/>
  <c r="D121" i="2"/>
  <c r="C121" i="2"/>
  <c r="T120" i="2"/>
  <c r="S120" i="2"/>
  <c r="R120" i="2"/>
  <c r="Q120" i="2"/>
  <c r="P120" i="2"/>
  <c r="O120" i="2"/>
  <c r="N120" i="2"/>
  <c r="M120" i="2"/>
  <c r="L120" i="2"/>
  <c r="K120" i="2"/>
  <c r="J120" i="2"/>
  <c r="H120" i="2"/>
  <c r="G120" i="2"/>
  <c r="F120" i="2"/>
  <c r="E120" i="2"/>
  <c r="D120" i="2"/>
  <c r="C120" i="2"/>
  <c r="T119" i="2"/>
  <c r="S119" i="2"/>
  <c r="R119" i="2"/>
  <c r="Q119" i="2"/>
  <c r="P119" i="2"/>
  <c r="O119" i="2"/>
  <c r="N119" i="2"/>
  <c r="M119" i="2"/>
  <c r="L119" i="2"/>
  <c r="K119" i="2"/>
  <c r="J119" i="2"/>
  <c r="H119" i="2"/>
  <c r="G119" i="2"/>
  <c r="F119" i="2"/>
  <c r="E119" i="2"/>
  <c r="D119" i="2"/>
  <c r="C119" i="2"/>
  <c r="T118" i="2"/>
  <c r="S118" i="2"/>
  <c r="R118" i="2"/>
  <c r="Q118" i="2"/>
  <c r="P118" i="2"/>
  <c r="O118" i="2"/>
  <c r="N118" i="2"/>
  <c r="M118" i="2"/>
  <c r="L118" i="2"/>
  <c r="K118" i="2"/>
  <c r="J118" i="2"/>
  <c r="H118" i="2"/>
  <c r="G118" i="2"/>
  <c r="F118" i="2"/>
  <c r="E118" i="2"/>
  <c r="D118" i="2"/>
  <c r="C118" i="2"/>
  <c r="T117" i="2"/>
  <c r="S117" i="2"/>
  <c r="R117" i="2"/>
  <c r="Q117" i="2"/>
  <c r="P117" i="2"/>
  <c r="O117" i="2"/>
  <c r="N117" i="2"/>
  <c r="M117" i="2"/>
  <c r="L117" i="2"/>
  <c r="K117" i="2"/>
  <c r="J117" i="2"/>
  <c r="H117" i="2"/>
  <c r="G117" i="2"/>
  <c r="F117" i="2"/>
  <c r="E117" i="2"/>
  <c r="D117" i="2"/>
  <c r="C117" i="2"/>
  <c r="T116" i="2"/>
  <c r="S116" i="2"/>
  <c r="R116" i="2"/>
  <c r="Q116" i="2"/>
  <c r="P116" i="2"/>
  <c r="O116" i="2"/>
  <c r="N116" i="2"/>
  <c r="M116" i="2"/>
  <c r="L116" i="2"/>
  <c r="K116" i="2"/>
  <c r="J116" i="2"/>
  <c r="H116" i="2"/>
  <c r="G116" i="2"/>
  <c r="F116" i="2"/>
  <c r="E116" i="2"/>
  <c r="D116" i="2"/>
  <c r="C116" i="2"/>
  <c r="T115" i="2"/>
  <c r="S115" i="2"/>
  <c r="R115" i="2"/>
  <c r="Q115" i="2"/>
  <c r="P115" i="2"/>
  <c r="O115" i="2"/>
  <c r="N115" i="2"/>
  <c r="M115" i="2"/>
  <c r="L115" i="2"/>
  <c r="K115" i="2"/>
  <c r="J115" i="2"/>
  <c r="H115" i="2"/>
  <c r="G115" i="2"/>
  <c r="F115" i="2"/>
  <c r="E115" i="2"/>
  <c r="D115" i="2"/>
  <c r="C115" i="2"/>
  <c r="T114" i="2"/>
  <c r="S114" i="2"/>
  <c r="R114" i="2"/>
  <c r="Q114" i="2"/>
  <c r="P114" i="2"/>
  <c r="O114" i="2"/>
  <c r="N114" i="2"/>
  <c r="M114" i="2"/>
  <c r="L114" i="2"/>
  <c r="K114" i="2"/>
  <c r="J114" i="2"/>
  <c r="H114" i="2"/>
  <c r="G114" i="2"/>
  <c r="F114" i="2"/>
  <c r="E114" i="2"/>
  <c r="D114" i="2"/>
  <c r="C114" i="2"/>
  <c r="T113" i="2"/>
  <c r="S113" i="2"/>
  <c r="R113" i="2"/>
  <c r="Q113" i="2"/>
  <c r="P113" i="2"/>
  <c r="O113" i="2"/>
  <c r="N113" i="2"/>
  <c r="M113" i="2"/>
  <c r="L113" i="2"/>
  <c r="K113" i="2"/>
  <c r="J113" i="2"/>
  <c r="H113" i="2"/>
  <c r="G113" i="2"/>
  <c r="F113" i="2"/>
  <c r="E113" i="2"/>
  <c r="D113" i="2"/>
  <c r="C113" i="2"/>
  <c r="T112" i="2"/>
  <c r="S112" i="2"/>
  <c r="R112" i="2"/>
  <c r="Q112" i="2"/>
  <c r="P112" i="2"/>
  <c r="O112" i="2"/>
  <c r="N112" i="2"/>
  <c r="M112" i="2"/>
  <c r="L112" i="2"/>
  <c r="K112" i="2"/>
  <c r="J112" i="2"/>
  <c r="H112" i="2"/>
  <c r="G112" i="2"/>
  <c r="F112" i="2"/>
  <c r="E112" i="2"/>
  <c r="D112" i="2"/>
  <c r="C112" i="2"/>
  <c r="T111" i="2"/>
  <c r="S111" i="2"/>
  <c r="R111" i="2"/>
  <c r="Q111" i="2"/>
  <c r="P111" i="2"/>
  <c r="O111" i="2"/>
  <c r="N111" i="2"/>
  <c r="M111" i="2"/>
  <c r="L111" i="2"/>
  <c r="K111" i="2"/>
  <c r="J111" i="2"/>
  <c r="H111" i="2"/>
  <c r="G111" i="2"/>
  <c r="F111" i="2"/>
  <c r="E111" i="2"/>
  <c r="D111" i="2"/>
  <c r="C111" i="2"/>
  <c r="T110" i="2"/>
  <c r="S110" i="2"/>
  <c r="R110" i="2"/>
  <c r="Q110" i="2"/>
  <c r="P110" i="2"/>
  <c r="O110" i="2"/>
  <c r="N110" i="2"/>
  <c r="M110" i="2"/>
  <c r="L110" i="2"/>
  <c r="K110" i="2"/>
  <c r="J110" i="2"/>
  <c r="H110" i="2"/>
  <c r="G110" i="2"/>
  <c r="F110" i="2"/>
  <c r="E110" i="2"/>
  <c r="D110" i="2"/>
  <c r="C110" i="2"/>
  <c r="T109" i="2"/>
  <c r="S109" i="2"/>
  <c r="R109" i="2"/>
  <c r="Q109" i="2"/>
  <c r="P109" i="2"/>
  <c r="O109" i="2"/>
  <c r="N109" i="2"/>
  <c r="M109" i="2"/>
  <c r="L109" i="2"/>
  <c r="K109" i="2"/>
  <c r="J109" i="2"/>
  <c r="H109" i="2"/>
  <c r="G109" i="2"/>
  <c r="F109" i="2"/>
  <c r="E109" i="2"/>
  <c r="D109" i="2"/>
  <c r="C109" i="2"/>
  <c r="T108" i="2"/>
  <c r="S108" i="2"/>
  <c r="R108" i="2"/>
  <c r="Q108" i="2"/>
  <c r="P108" i="2"/>
  <c r="O108" i="2"/>
  <c r="N108" i="2"/>
  <c r="M108" i="2"/>
  <c r="L108" i="2"/>
  <c r="K108" i="2"/>
  <c r="J108" i="2"/>
  <c r="H108" i="2"/>
  <c r="G108" i="2"/>
  <c r="F108" i="2"/>
  <c r="E108" i="2"/>
  <c r="D108" i="2"/>
  <c r="C108" i="2"/>
  <c r="T107" i="2"/>
  <c r="S107" i="2"/>
  <c r="R107" i="2"/>
  <c r="Q107" i="2"/>
  <c r="P107" i="2"/>
  <c r="O107" i="2"/>
  <c r="N107" i="2"/>
  <c r="M107" i="2"/>
  <c r="L107" i="2"/>
  <c r="K107" i="2"/>
  <c r="J107" i="2"/>
  <c r="H107" i="2"/>
  <c r="G107" i="2"/>
  <c r="F107" i="2"/>
  <c r="E107" i="2"/>
  <c r="D107" i="2"/>
  <c r="C107" i="2"/>
  <c r="T106" i="2"/>
  <c r="S106" i="2"/>
  <c r="R106" i="2"/>
  <c r="Q106" i="2"/>
  <c r="P106" i="2"/>
  <c r="O106" i="2"/>
  <c r="N106" i="2"/>
  <c r="M106" i="2"/>
  <c r="L106" i="2"/>
  <c r="K106" i="2"/>
  <c r="J106" i="2"/>
  <c r="H106" i="2"/>
  <c r="G106" i="2"/>
  <c r="F106" i="2"/>
  <c r="E106" i="2"/>
  <c r="D106" i="2"/>
  <c r="C106" i="2"/>
  <c r="T105" i="2"/>
  <c r="S105" i="2"/>
  <c r="R105" i="2"/>
  <c r="Q105" i="2"/>
  <c r="P105" i="2"/>
  <c r="O105" i="2"/>
  <c r="N105" i="2"/>
  <c r="M105" i="2"/>
  <c r="L105" i="2"/>
  <c r="K105" i="2"/>
  <c r="J105" i="2"/>
  <c r="H105" i="2"/>
  <c r="G105" i="2"/>
  <c r="F105" i="2"/>
  <c r="E105" i="2"/>
  <c r="D105" i="2"/>
  <c r="C105" i="2"/>
  <c r="T104" i="2"/>
  <c r="S104" i="2"/>
  <c r="R104" i="2"/>
  <c r="Q104" i="2"/>
  <c r="P104" i="2"/>
  <c r="O104" i="2"/>
  <c r="N104" i="2"/>
  <c r="M104" i="2"/>
  <c r="L104" i="2"/>
  <c r="K104" i="2"/>
  <c r="J104" i="2"/>
  <c r="H104" i="2"/>
  <c r="G104" i="2"/>
  <c r="F104" i="2"/>
  <c r="E104" i="2"/>
  <c r="D104" i="2"/>
  <c r="C104" i="2"/>
  <c r="T103" i="2"/>
  <c r="S103" i="2"/>
  <c r="R103" i="2"/>
  <c r="Q103" i="2"/>
  <c r="P103" i="2"/>
  <c r="O103" i="2"/>
  <c r="N103" i="2"/>
  <c r="M103" i="2"/>
  <c r="L103" i="2"/>
  <c r="K103" i="2"/>
  <c r="J103" i="2"/>
  <c r="H103" i="2"/>
  <c r="G103" i="2"/>
  <c r="F103" i="2"/>
  <c r="E103" i="2"/>
  <c r="D103" i="2"/>
  <c r="C103" i="2"/>
  <c r="T102" i="2"/>
  <c r="S102" i="2"/>
  <c r="R102" i="2"/>
  <c r="Q102" i="2"/>
  <c r="P102" i="2"/>
  <c r="O102" i="2"/>
  <c r="N102" i="2"/>
  <c r="M102" i="2"/>
  <c r="L102" i="2"/>
  <c r="K102" i="2"/>
  <c r="J102" i="2"/>
  <c r="H102" i="2"/>
  <c r="G102" i="2"/>
  <c r="F102" i="2"/>
  <c r="E102" i="2"/>
  <c r="D102" i="2"/>
  <c r="C102" i="2"/>
  <c r="T101" i="2"/>
  <c r="S101" i="2"/>
  <c r="R101" i="2"/>
  <c r="Q101" i="2"/>
  <c r="P101" i="2"/>
  <c r="O101" i="2"/>
  <c r="N101" i="2"/>
  <c r="M101" i="2"/>
  <c r="L101" i="2"/>
  <c r="K101" i="2"/>
  <c r="J101" i="2"/>
  <c r="H101" i="2"/>
  <c r="G101" i="2"/>
  <c r="F101" i="2"/>
  <c r="E101" i="2"/>
  <c r="D101" i="2"/>
  <c r="C101" i="2"/>
  <c r="T100" i="2"/>
  <c r="S100" i="2"/>
  <c r="R100" i="2"/>
  <c r="Q100" i="2"/>
  <c r="P100" i="2"/>
  <c r="O100" i="2"/>
  <c r="N100" i="2"/>
  <c r="M100" i="2"/>
  <c r="L100" i="2"/>
  <c r="K100" i="2"/>
  <c r="J100" i="2"/>
  <c r="H100" i="2"/>
  <c r="G100" i="2"/>
  <c r="F100" i="2"/>
  <c r="E100" i="2"/>
  <c r="D100" i="2"/>
  <c r="C100" i="2"/>
  <c r="T99" i="2"/>
  <c r="S99" i="2"/>
  <c r="R99" i="2"/>
  <c r="Q99" i="2"/>
  <c r="P99" i="2"/>
  <c r="O99" i="2"/>
  <c r="N99" i="2"/>
  <c r="M99" i="2"/>
  <c r="L99" i="2"/>
  <c r="K99" i="2"/>
  <c r="J99" i="2"/>
  <c r="H99" i="2"/>
  <c r="G99" i="2"/>
  <c r="F99" i="2"/>
  <c r="E99" i="2"/>
  <c r="D99" i="2"/>
  <c r="C99" i="2"/>
  <c r="T98" i="2"/>
  <c r="S98" i="2"/>
  <c r="R98" i="2"/>
  <c r="Q98" i="2"/>
  <c r="P98" i="2"/>
  <c r="O98" i="2"/>
  <c r="N98" i="2"/>
  <c r="M98" i="2"/>
  <c r="L98" i="2"/>
  <c r="K98" i="2"/>
  <c r="J98" i="2"/>
  <c r="H98" i="2"/>
  <c r="G98" i="2"/>
  <c r="F98" i="2"/>
  <c r="E98" i="2"/>
  <c r="D98" i="2"/>
  <c r="C98" i="2"/>
  <c r="T97" i="2"/>
  <c r="S97" i="2"/>
  <c r="R97" i="2"/>
  <c r="Q97" i="2"/>
  <c r="P97" i="2"/>
  <c r="O97" i="2"/>
  <c r="N97" i="2"/>
  <c r="M97" i="2"/>
  <c r="L97" i="2"/>
  <c r="K97" i="2"/>
  <c r="J97" i="2"/>
  <c r="H97" i="2"/>
  <c r="G97" i="2"/>
  <c r="F97" i="2"/>
  <c r="E97" i="2"/>
  <c r="D97" i="2"/>
  <c r="C97" i="2"/>
  <c r="T96" i="2"/>
  <c r="S96" i="2"/>
  <c r="R96" i="2"/>
  <c r="Q96" i="2"/>
  <c r="P96" i="2"/>
  <c r="O96" i="2"/>
  <c r="N96" i="2"/>
  <c r="M96" i="2"/>
  <c r="L96" i="2"/>
  <c r="K96" i="2"/>
  <c r="J96" i="2"/>
  <c r="H96" i="2"/>
  <c r="G96" i="2"/>
  <c r="F96" i="2"/>
  <c r="E96" i="2"/>
  <c r="D96" i="2"/>
  <c r="C96" i="2"/>
  <c r="T95" i="2"/>
  <c r="S95" i="2"/>
  <c r="R95" i="2"/>
  <c r="Q95" i="2"/>
  <c r="P95" i="2"/>
  <c r="O95" i="2"/>
  <c r="N95" i="2"/>
  <c r="M95" i="2"/>
  <c r="L95" i="2"/>
  <c r="K95" i="2"/>
  <c r="J95" i="2"/>
  <c r="H95" i="2"/>
  <c r="G95" i="2"/>
  <c r="F95" i="2"/>
  <c r="E95" i="2"/>
  <c r="D95" i="2"/>
  <c r="C95" i="2"/>
  <c r="T94" i="2"/>
  <c r="S94" i="2"/>
  <c r="R94" i="2"/>
  <c r="Q94" i="2"/>
  <c r="P94" i="2"/>
  <c r="O94" i="2"/>
  <c r="N94" i="2"/>
  <c r="M94" i="2"/>
  <c r="L94" i="2"/>
  <c r="K94" i="2"/>
  <c r="J94" i="2"/>
  <c r="H94" i="2"/>
  <c r="G94" i="2"/>
  <c r="F94" i="2"/>
  <c r="E94" i="2"/>
  <c r="D94" i="2"/>
  <c r="C94" i="2"/>
  <c r="T93" i="2"/>
  <c r="S93" i="2"/>
  <c r="R93" i="2"/>
  <c r="Q93" i="2"/>
  <c r="P93" i="2"/>
  <c r="O93" i="2"/>
  <c r="N93" i="2"/>
  <c r="M93" i="2"/>
  <c r="L93" i="2"/>
  <c r="K93" i="2"/>
  <c r="J93" i="2"/>
  <c r="H93" i="2"/>
  <c r="G93" i="2"/>
  <c r="F93" i="2"/>
  <c r="E93" i="2"/>
  <c r="D93" i="2"/>
  <c r="C93" i="2"/>
  <c r="T92" i="2"/>
  <c r="S92" i="2"/>
  <c r="R92" i="2"/>
  <c r="Q92" i="2"/>
  <c r="P92" i="2"/>
  <c r="O92" i="2"/>
  <c r="N92" i="2"/>
  <c r="M92" i="2"/>
  <c r="L92" i="2"/>
  <c r="K92" i="2"/>
  <c r="J92" i="2"/>
  <c r="H92" i="2"/>
  <c r="G92" i="2"/>
  <c r="F92" i="2"/>
  <c r="E92" i="2"/>
  <c r="D92" i="2"/>
  <c r="C92" i="2"/>
  <c r="T91" i="2"/>
  <c r="S91" i="2"/>
  <c r="R91" i="2"/>
  <c r="Q91" i="2"/>
  <c r="P91" i="2"/>
  <c r="O91" i="2"/>
  <c r="N91" i="2"/>
  <c r="M91" i="2"/>
  <c r="L91" i="2"/>
  <c r="K91" i="2"/>
  <c r="J91" i="2"/>
  <c r="H91" i="2"/>
  <c r="G91" i="2"/>
  <c r="F91" i="2"/>
  <c r="E91" i="2"/>
  <c r="D91" i="2"/>
  <c r="C91" i="2"/>
  <c r="T90" i="2"/>
  <c r="S90" i="2"/>
  <c r="R90" i="2"/>
  <c r="Q90" i="2"/>
  <c r="P90" i="2"/>
  <c r="O90" i="2"/>
  <c r="N90" i="2"/>
  <c r="M90" i="2"/>
  <c r="L90" i="2"/>
  <c r="K90" i="2"/>
  <c r="J90" i="2"/>
  <c r="H90" i="2"/>
  <c r="G90" i="2"/>
  <c r="F90" i="2"/>
  <c r="E90" i="2"/>
  <c r="D90" i="2"/>
  <c r="C90" i="2"/>
  <c r="T89" i="2"/>
  <c r="S89" i="2"/>
  <c r="R89" i="2"/>
  <c r="Q89" i="2"/>
  <c r="P89" i="2"/>
  <c r="O89" i="2"/>
  <c r="N89" i="2"/>
  <c r="M89" i="2"/>
  <c r="L89" i="2"/>
  <c r="K89" i="2"/>
  <c r="J89" i="2"/>
  <c r="H89" i="2"/>
  <c r="G89" i="2"/>
  <c r="F89" i="2"/>
  <c r="E89" i="2"/>
  <c r="D89" i="2"/>
  <c r="C89" i="2"/>
  <c r="T88" i="2"/>
  <c r="S88" i="2"/>
  <c r="R88" i="2"/>
  <c r="Q88" i="2"/>
  <c r="P88" i="2"/>
  <c r="O88" i="2"/>
  <c r="N88" i="2"/>
  <c r="M88" i="2"/>
  <c r="L88" i="2"/>
  <c r="K88" i="2"/>
  <c r="J88" i="2"/>
  <c r="H88" i="2"/>
  <c r="G88" i="2"/>
  <c r="F88" i="2"/>
  <c r="E88" i="2"/>
  <c r="D88" i="2"/>
  <c r="C88" i="2"/>
  <c r="T87" i="2"/>
  <c r="S87" i="2"/>
  <c r="R87" i="2"/>
  <c r="Q87" i="2"/>
  <c r="P87" i="2"/>
  <c r="O87" i="2"/>
  <c r="N87" i="2"/>
  <c r="M87" i="2"/>
  <c r="L87" i="2"/>
  <c r="K87" i="2"/>
  <c r="J87" i="2"/>
  <c r="H87" i="2"/>
  <c r="G87" i="2"/>
  <c r="F87" i="2"/>
  <c r="E87" i="2"/>
  <c r="D87" i="2"/>
  <c r="C87" i="2"/>
  <c r="T86" i="2"/>
  <c r="S86" i="2"/>
  <c r="R86" i="2"/>
  <c r="Q86" i="2"/>
  <c r="P86" i="2"/>
  <c r="O86" i="2"/>
  <c r="N86" i="2"/>
  <c r="M86" i="2"/>
  <c r="L86" i="2"/>
  <c r="K86" i="2"/>
  <c r="J86" i="2"/>
  <c r="H86" i="2"/>
  <c r="G86" i="2"/>
  <c r="F86" i="2"/>
  <c r="E86" i="2"/>
  <c r="D86" i="2"/>
  <c r="C86" i="2"/>
  <c r="T85" i="2"/>
  <c r="S85" i="2"/>
  <c r="R85" i="2"/>
  <c r="Q85" i="2"/>
  <c r="P85" i="2"/>
  <c r="O85" i="2"/>
  <c r="N85" i="2"/>
  <c r="M85" i="2"/>
  <c r="L85" i="2"/>
  <c r="K85" i="2"/>
  <c r="J85" i="2"/>
  <c r="H85" i="2"/>
  <c r="G85" i="2"/>
  <c r="F85" i="2"/>
  <c r="E85" i="2"/>
  <c r="D85" i="2"/>
  <c r="C85" i="2"/>
  <c r="T84" i="2"/>
  <c r="S84" i="2"/>
  <c r="R84" i="2"/>
  <c r="Q84" i="2"/>
  <c r="P84" i="2"/>
  <c r="O84" i="2"/>
  <c r="N84" i="2"/>
  <c r="M84" i="2"/>
  <c r="L84" i="2"/>
  <c r="K84" i="2"/>
  <c r="J84" i="2"/>
  <c r="H84" i="2"/>
  <c r="G84" i="2"/>
  <c r="F84" i="2"/>
  <c r="E84" i="2"/>
  <c r="D84" i="2"/>
  <c r="C84" i="2"/>
  <c r="T83" i="2"/>
  <c r="S83" i="2"/>
  <c r="R83" i="2"/>
  <c r="Q83" i="2"/>
  <c r="P83" i="2"/>
  <c r="O83" i="2"/>
  <c r="N83" i="2"/>
  <c r="M83" i="2"/>
  <c r="L83" i="2"/>
  <c r="K83" i="2"/>
  <c r="J83" i="2"/>
  <c r="H83" i="2"/>
  <c r="G83" i="2"/>
  <c r="F83" i="2"/>
  <c r="E83" i="2"/>
  <c r="D83" i="2"/>
  <c r="C83" i="2"/>
  <c r="T82" i="2"/>
  <c r="S82" i="2"/>
  <c r="R82" i="2"/>
  <c r="Q82" i="2"/>
  <c r="P82" i="2"/>
  <c r="O82" i="2"/>
  <c r="N82" i="2"/>
  <c r="M82" i="2"/>
  <c r="L82" i="2"/>
  <c r="K82" i="2"/>
  <c r="J82" i="2"/>
  <c r="H82" i="2"/>
  <c r="G82" i="2"/>
  <c r="F82" i="2"/>
  <c r="E82" i="2"/>
  <c r="D82" i="2"/>
  <c r="C82" i="2"/>
  <c r="T81" i="2"/>
  <c r="S81" i="2"/>
  <c r="R81" i="2"/>
  <c r="Q81" i="2"/>
  <c r="P81" i="2"/>
  <c r="O81" i="2"/>
  <c r="N81" i="2"/>
  <c r="M81" i="2"/>
  <c r="L81" i="2"/>
  <c r="K81" i="2"/>
  <c r="J81" i="2"/>
  <c r="H81" i="2"/>
  <c r="G81" i="2"/>
  <c r="F81" i="2"/>
  <c r="E81" i="2"/>
  <c r="D81" i="2"/>
  <c r="C81" i="2"/>
  <c r="T80" i="2"/>
  <c r="S80" i="2"/>
  <c r="R80" i="2"/>
  <c r="Q80" i="2"/>
  <c r="P80" i="2"/>
  <c r="O80" i="2"/>
  <c r="N80" i="2"/>
  <c r="M80" i="2"/>
  <c r="L80" i="2"/>
  <c r="K80" i="2"/>
  <c r="J80" i="2"/>
  <c r="H80" i="2"/>
  <c r="G80" i="2"/>
  <c r="F80" i="2"/>
  <c r="E80" i="2"/>
  <c r="D80" i="2"/>
  <c r="C80" i="2"/>
  <c r="T79" i="2"/>
  <c r="S79" i="2"/>
  <c r="R79" i="2"/>
  <c r="Q79" i="2"/>
  <c r="P79" i="2"/>
  <c r="O79" i="2"/>
  <c r="N79" i="2"/>
  <c r="M79" i="2"/>
  <c r="L79" i="2"/>
  <c r="K79" i="2"/>
  <c r="J79" i="2"/>
  <c r="H79" i="2"/>
  <c r="G79" i="2"/>
  <c r="F79" i="2"/>
  <c r="E79" i="2"/>
  <c r="D79" i="2"/>
  <c r="C79" i="2"/>
  <c r="T78" i="2"/>
  <c r="S78" i="2"/>
  <c r="R78" i="2"/>
  <c r="Q78" i="2"/>
  <c r="P78" i="2"/>
  <c r="O78" i="2"/>
  <c r="N78" i="2"/>
  <c r="M78" i="2"/>
  <c r="L78" i="2"/>
  <c r="K78" i="2"/>
  <c r="J78" i="2"/>
  <c r="H78" i="2"/>
  <c r="G78" i="2"/>
  <c r="F78" i="2"/>
  <c r="E78" i="2"/>
  <c r="D78" i="2"/>
  <c r="C78" i="2"/>
  <c r="T77" i="2"/>
  <c r="S77" i="2"/>
  <c r="R77" i="2"/>
  <c r="Q77" i="2"/>
  <c r="P77" i="2"/>
  <c r="O77" i="2"/>
  <c r="N77" i="2"/>
  <c r="M77" i="2"/>
  <c r="L77" i="2"/>
  <c r="K77" i="2"/>
  <c r="J77" i="2"/>
  <c r="H77" i="2"/>
  <c r="G77" i="2"/>
  <c r="F77" i="2"/>
  <c r="E77" i="2"/>
  <c r="D77" i="2"/>
  <c r="C77" i="2"/>
  <c r="T76" i="2"/>
  <c r="S76" i="2"/>
  <c r="R76" i="2"/>
  <c r="Q76" i="2"/>
  <c r="P76" i="2"/>
  <c r="O76" i="2"/>
  <c r="N76" i="2"/>
  <c r="M76" i="2"/>
  <c r="L76" i="2"/>
  <c r="K76" i="2"/>
  <c r="J76" i="2"/>
  <c r="H76" i="2"/>
  <c r="G76" i="2"/>
  <c r="F76" i="2"/>
  <c r="E76" i="2"/>
  <c r="D76" i="2"/>
  <c r="C76" i="2"/>
  <c r="T75" i="2"/>
  <c r="S75" i="2"/>
  <c r="R75" i="2"/>
  <c r="Q75" i="2"/>
  <c r="P75" i="2"/>
  <c r="O75" i="2"/>
  <c r="N75" i="2"/>
  <c r="M75" i="2"/>
  <c r="L75" i="2"/>
  <c r="K75" i="2"/>
  <c r="J75" i="2"/>
  <c r="H75" i="2"/>
  <c r="G75" i="2"/>
  <c r="F75" i="2"/>
  <c r="E75" i="2"/>
  <c r="D75" i="2"/>
  <c r="C75" i="2"/>
  <c r="T74" i="2"/>
  <c r="S74" i="2"/>
  <c r="R74" i="2"/>
  <c r="Q74" i="2"/>
  <c r="P74" i="2"/>
  <c r="O74" i="2"/>
  <c r="N74" i="2"/>
  <c r="M74" i="2"/>
  <c r="L74" i="2"/>
  <c r="K74" i="2"/>
  <c r="J74" i="2"/>
  <c r="H74" i="2"/>
  <c r="G74" i="2"/>
  <c r="F74" i="2"/>
  <c r="E74" i="2"/>
  <c r="D74" i="2"/>
  <c r="C74" i="2"/>
  <c r="T73" i="2"/>
  <c r="S73" i="2"/>
  <c r="R73" i="2"/>
  <c r="Q73" i="2"/>
  <c r="P73" i="2"/>
  <c r="O73" i="2"/>
  <c r="N73" i="2"/>
  <c r="M73" i="2"/>
  <c r="L73" i="2"/>
  <c r="K73" i="2"/>
  <c r="J73" i="2"/>
  <c r="H73" i="2"/>
  <c r="G73" i="2"/>
  <c r="F73" i="2"/>
  <c r="E73" i="2"/>
  <c r="D73" i="2"/>
  <c r="C73" i="2"/>
  <c r="T72" i="2"/>
  <c r="S72" i="2"/>
  <c r="R72" i="2"/>
  <c r="Q72" i="2"/>
  <c r="P72" i="2"/>
  <c r="O72" i="2"/>
  <c r="N72" i="2"/>
  <c r="M72" i="2"/>
  <c r="L72" i="2"/>
  <c r="K72" i="2"/>
  <c r="J72" i="2"/>
  <c r="H72" i="2"/>
  <c r="G72" i="2"/>
  <c r="F72" i="2"/>
  <c r="E72" i="2"/>
  <c r="D72" i="2"/>
  <c r="C72" i="2"/>
  <c r="T71" i="2"/>
  <c r="S71" i="2"/>
  <c r="R71" i="2"/>
  <c r="Q71" i="2"/>
  <c r="P71" i="2"/>
  <c r="O71" i="2"/>
  <c r="N71" i="2"/>
  <c r="M71" i="2"/>
  <c r="L71" i="2"/>
  <c r="K71" i="2"/>
  <c r="J71" i="2"/>
  <c r="H71" i="2"/>
  <c r="G71" i="2"/>
  <c r="F71" i="2"/>
  <c r="E71" i="2"/>
  <c r="D71" i="2"/>
  <c r="C71" i="2"/>
  <c r="T70" i="2"/>
  <c r="S70" i="2"/>
  <c r="R70" i="2"/>
  <c r="Q70" i="2"/>
  <c r="P70" i="2"/>
  <c r="O70" i="2"/>
  <c r="N70" i="2"/>
  <c r="M70" i="2"/>
  <c r="L70" i="2"/>
  <c r="K70" i="2"/>
  <c r="J70" i="2"/>
  <c r="H70" i="2"/>
  <c r="G70" i="2"/>
  <c r="F70" i="2"/>
  <c r="E70" i="2"/>
  <c r="D70" i="2"/>
  <c r="C70" i="2"/>
  <c r="T69" i="2"/>
  <c r="S69" i="2"/>
  <c r="R69" i="2"/>
  <c r="Q69" i="2"/>
  <c r="P69" i="2"/>
  <c r="O69" i="2"/>
  <c r="N69" i="2"/>
  <c r="M69" i="2"/>
  <c r="L69" i="2"/>
  <c r="K69" i="2"/>
  <c r="J69" i="2"/>
  <c r="H69" i="2"/>
  <c r="G69" i="2"/>
  <c r="F69" i="2"/>
  <c r="E69" i="2"/>
  <c r="D69" i="2"/>
  <c r="C69" i="2"/>
  <c r="T68" i="2"/>
  <c r="S68" i="2"/>
  <c r="R68" i="2"/>
  <c r="Q68" i="2"/>
  <c r="P68" i="2"/>
  <c r="O68" i="2"/>
  <c r="N68" i="2"/>
  <c r="M68" i="2"/>
  <c r="L68" i="2"/>
  <c r="K68" i="2"/>
  <c r="J68" i="2"/>
  <c r="H68" i="2"/>
  <c r="G68" i="2"/>
  <c r="F68" i="2"/>
  <c r="E68" i="2"/>
  <c r="D68" i="2"/>
  <c r="C68" i="2"/>
  <c r="T67" i="2"/>
  <c r="S67" i="2"/>
  <c r="R67" i="2"/>
  <c r="Q67" i="2"/>
  <c r="P67" i="2"/>
  <c r="O67" i="2"/>
  <c r="N67" i="2"/>
  <c r="M67" i="2"/>
  <c r="L67" i="2"/>
  <c r="K67" i="2"/>
  <c r="J67" i="2"/>
  <c r="H67" i="2"/>
  <c r="G67" i="2"/>
  <c r="F67" i="2"/>
  <c r="E67" i="2"/>
  <c r="D67" i="2"/>
  <c r="C67" i="2"/>
  <c r="T66" i="2"/>
  <c r="S66" i="2"/>
  <c r="R66" i="2"/>
  <c r="Q66" i="2"/>
  <c r="P66" i="2"/>
  <c r="O66" i="2"/>
  <c r="N66" i="2"/>
  <c r="M66" i="2"/>
  <c r="L66" i="2"/>
  <c r="K66" i="2"/>
  <c r="J66" i="2"/>
  <c r="H66" i="2"/>
  <c r="G66" i="2"/>
  <c r="F66" i="2"/>
  <c r="E66" i="2"/>
  <c r="D66" i="2"/>
  <c r="C66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C57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</calcChain>
</file>

<file path=xl/sharedStrings.xml><?xml version="1.0" encoding="utf-8"?>
<sst xmlns="http://schemas.openxmlformats.org/spreadsheetml/2006/main" count="5185" uniqueCount="1568">
  <si>
    <t>STT</t>
  </si>
  <si>
    <t>Mã CK</t>
  </si>
  <si>
    <t>Sàn giao dịch</t>
  </si>
  <si>
    <t>Tên công ty</t>
  </si>
  <si>
    <t>VHTT BQ[Giai đoạn: 01/05/2021-30/04/2022, ĐVT: VNĐ]</t>
  </si>
  <si>
    <t>GTGD KL BQ[Giai đoạn: 01/05/2021-30/04/2022, ĐVT: VNĐ]</t>
  </si>
  <si>
    <t>Tỷ lệ sở hữu nước ngoài nắm giữ BQ[Giai đoạn: 01/05/2021-30/04/2022, ĐVT: %]</t>
  </si>
  <si>
    <t>Nhóm VHTT</t>
  </si>
  <si>
    <t>VS-Sector</t>
  </si>
  <si>
    <t>Tổng tài sản[Năm: 2021, ĐVT: VNĐ]</t>
  </si>
  <si>
    <t>Vốn chủ sở hữu[Năm: 2021, ĐVT: VNĐ]</t>
  </si>
  <si>
    <t>Doanh thu thuần[Năm: 2021, ĐVT: VNĐ]</t>
  </si>
  <si>
    <t>LNST CĐCTM Kiểm toán[Năm: 2021, ĐVT: VNĐ]</t>
  </si>
  <si>
    <t>LNST CĐCTM Chưa kiểm toán[Năm: 2021, ĐVT: VNĐ]</t>
  </si>
  <si>
    <t>Thu nhập trên mỗi cổ phần của 4 quý gần nhất (EPS)[Năm: 2021, ĐVT: VNĐ]</t>
  </si>
  <si>
    <t>Giá trị sổ sách của cổ phiếu (BVPS)[Năm: 2021, ĐVT: VNĐ]</t>
  </si>
  <si>
    <t>Chỉ số giá thị trường trên thu nhập (P/E)[Năm: 2021, ĐVT: Lần]</t>
  </si>
  <si>
    <t>Chỉ số giá thị trường trên giá trị sổ sách (P/B)[Năm: 2021, ĐVT: Lần]</t>
  </si>
  <si>
    <t>Tỷ suất sinh lợi trên tổng tài sản bình quân (ROAA)[Năm: 2021, ĐVT: %]</t>
  </si>
  <si>
    <t>Tỷ suất lợi nhuận trên vốn chủ sở hữu bình quân (ROEA)[Năm: 2021, ĐVT: %]</t>
  </si>
  <si>
    <t>AAA</t>
  </si>
  <si>
    <t>HOSE</t>
  </si>
  <si>
    <t>CTCP Nhựa An Phát Xanh</t>
  </si>
  <si>
    <t>Mid Cap</t>
  </si>
  <si>
    <t>SX Nhựa - Hóa chất</t>
  </si>
  <si>
    <t>AAM</t>
  </si>
  <si>
    <t>CTCP Thủy sản MeKong</t>
  </si>
  <si>
    <t>Small&amp;Micro Cap</t>
  </si>
  <si>
    <t>Chế biến Thủy sản</t>
  </si>
  <si>
    <t>AAT</t>
  </si>
  <si>
    <t xml:space="preserve">CTCP Tiên Sơn Thanh Hóa </t>
  </si>
  <si>
    <t>Bán buôn</t>
  </si>
  <si>
    <t>AAV</t>
  </si>
  <si>
    <t>HNX</t>
  </si>
  <si>
    <t>CTCP Việt Tiên Sơn Địa ốc</t>
  </si>
  <si>
    <t>ABS</t>
  </si>
  <si>
    <t>CTCP Dịch vụ Nông nghiệp Bình Thuận</t>
  </si>
  <si>
    <t>ABT</t>
  </si>
  <si>
    <t>CTCP Xuất nhập khẩu Thủy sản Bến Tre</t>
  </si>
  <si>
    <t>ACB</t>
  </si>
  <si>
    <t>Ngân hàng TMCP Á Châu</t>
  </si>
  <si>
    <t>Large Cap</t>
  </si>
  <si>
    <t>Ngân hàng</t>
  </si>
  <si>
    <t>ACC</t>
  </si>
  <si>
    <t>CTCP Đầu tư và Xây dựng Bình Dương ACC</t>
  </si>
  <si>
    <t>Vật liệu xây dựng</t>
  </si>
  <si>
    <t>ACL</t>
  </si>
  <si>
    <t>CTCP Xuất nhập khẩu Thủy sản Cửu Long An Giang</t>
  </si>
  <si>
    <t>ACM</t>
  </si>
  <si>
    <t>CTCP Tập đoàn Khoáng sản Á Cường</t>
  </si>
  <si>
    <t>Khai khoáng</t>
  </si>
  <si>
    <t>ADC</t>
  </si>
  <si>
    <t>CTCP Mỹ thuật và Truyền thông</t>
  </si>
  <si>
    <t>Công nghệ và thông tin</t>
  </si>
  <si>
    <t>ADG</t>
  </si>
  <si>
    <t>CTCP Clever Group</t>
  </si>
  <si>
    <t>ADS</t>
  </si>
  <si>
    <t>CTCP Damsan</t>
  </si>
  <si>
    <t>SX Hàng gia dụng</t>
  </si>
  <si>
    <t>AGG</t>
  </si>
  <si>
    <t>CTCP Đầu tư và Phát triển Bất động sản An Gia</t>
  </si>
  <si>
    <t>Bất động sản</t>
  </si>
  <si>
    <t>AGM</t>
  </si>
  <si>
    <t>CTCP Xuất Nhập khẩu An Giang</t>
  </si>
  <si>
    <t>Thực phẩm - Đồ uống</t>
  </si>
  <si>
    <t>AGR</t>
  </si>
  <si>
    <t>CTCP Chứng khoán Agribank</t>
  </si>
  <si>
    <t>Chứng khoán</t>
  </si>
  <si>
    <t>ALT</t>
  </si>
  <si>
    <t>CTCP Văn hóa Tân Bình</t>
  </si>
  <si>
    <t>AMC</t>
  </si>
  <si>
    <t>CTCP Khoáng sản Á Châu</t>
  </si>
  <si>
    <t>AMD</t>
  </si>
  <si>
    <t>CTCP Đầu tư và Khoáng sản FLC Stone</t>
  </si>
  <si>
    <t>Bán lẻ</t>
  </si>
  <si>
    <t>AME</t>
  </si>
  <si>
    <t>CTCP Alphanam E&amp;C</t>
  </si>
  <si>
    <t>Xây dựng</t>
  </si>
  <si>
    <t>AMV</t>
  </si>
  <si>
    <t>CTCP Sản xuất Kinh doanh Dược và Trang thiết bị Y tế Việt Mỹ</t>
  </si>
  <si>
    <t>ANV</t>
  </si>
  <si>
    <t>CTCP Nam Việt</t>
  </si>
  <si>
    <t>APC</t>
  </si>
  <si>
    <t>CTCP Chiếu xạ An Phú</t>
  </si>
  <si>
    <t>Nông - Lâm - Ngư</t>
  </si>
  <si>
    <t>APG</t>
  </si>
  <si>
    <t>CTCP Chứng khoán APG</t>
  </si>
  <si>
    <t>APH</t>
  </si>
  <si>
    <t>CTCP Tập đoàn An Phát Holdings</t>
  </si>
  <si>
    <t>API</t>
  </si>
  <si>
    <t>CTCP Đầu tư Châu Á - Thái Bình Dương</t>
  </si>
  <si>
    <t>APP</t>
  </si>
  <si>
    <t>CTCP Phát triển Phụ gia và Sản phẩm Dầu Mỏ</t>
  </si>
  <si>
    <t>SX Phụ trợ</t>
  </si>
  <si>
    <t>APS</t>
  </si>
  <si>
    <t>CTCP Chứng khoán Châu Á Thái Bình Dương</t>
  </si>
  <si>
    <t>ARM</t>
  </si>
  <si>
    <t>CTCP Xuất nhập khẩu Hàng không</t>
  </si>
  <si>
    <t>ART</t>
  </si>
  <si>
    <t>CTCP Chứng khoán BOS</t>
  </si>
  <si>
    <t>ASG</t>
  </si>
  <si>
    <t>CTCP Tập đoàn ASG</t>
  </si>
  <si>
    <t>Vận tải - kho bãi</t>
  </si>
  <si>
    <t>ASM</t>
  </si>
  <si>
    <t>CTCP Tập đoàn Sao Mai</t>
  </si>
  <si>
    <t>ASP</t>
  </si>
  <si>
    <t>CTCP Tập đoàn Dầu khí An Pha</t>
  </si>
  <si>
    <t>Tiện ích</t>
  </si>
  <si>
    <t>AST</t>
  </si>
  <si>
    <t>CTCP Dịch vụ Hàng không Taseco</t>
  </si>
  <si>
    <t>ATS</t>
  </si>
  <si>
    <t>CTCP Tập Đoàn Dược Phẩm Atesco</t>
  </si>
  <si>
    <t>Dịch vụ lưu trú, ăn uống, giải trí</t>
  </si>
  <si>
    <t>BAB</t>
  </si>
  <si>
    <t>Ngân hàng TMCP Bắc Á</t>
  </si>
  <si>
    <t>BAX</t>
  </si>
  <si>
    <t>CTCP Thống Nhất</t>
  </si>
  <si>
    <t>BBC</t>
  </si>
  <si>
    <t>CTCP Bibica</t>
  </si>
  <si>
    <t>BBS</t>
  </si>
  <si>
    <t>CTCP VICEM Bao bì Bút Sơn</t>
  </si>
  <si>
    <t>BCC</t>
  </si>
  <si>
    <t>CTCP Xi măng Bỉm Sơn</t>
  </si>
  <si>
    <t>BCE</t>
  </si>
  <si>
    <t>CTCP Xây dựng và Giao thông Bình Dương</t>
  </si>
  <si>
    <t>BCF</t>
  </si>
  <si>
    <t>CTCP Thực phẩm Bích Chi</t>
  </si>
  <si>
    <t>BCG</t>
  </si>
  <si>
    <t>CTCP Bamboo Capital</t>
  </si>
  <si>
    <t>BCM</t>
  </si>
  <si>
    <t>Tổng Công ty Đầu tư và Phát triển Công nghiệp – CTCP</t>
  </si>
  <si>
    <t>BDB</t>
  </si>
  <si>
    <t>CTCP Sách và Thiết bị Bình Định</t>
  </si>
  <si>
    <t>BED</t>
  </si>
  <si>
    <t>CTCP Sách và Thiết bị Trường học Đà Nẵng</t>
  </si>
  <si>
    <t>BFC</t>
  </si>
  <si>
    <t>CTCP Phân bón Bình Điền</t>
  </si>
  <si>
    <t>BHN</t>
  </si>
  <si>
    <t>Tổng Công ty cổ phần Bia - Rượu - Nước giải khát Hà Nội</t>
  </si>
  <si>
    <t>BIC</t>
  </si>
  <si>
    <t>Tổng Công ty cổ phần Bảo hiểm Ngân hàng Đầu tư và Phát triển Việt Nam</t>
  </si>
  <si>
    <t>Bảo hiểm</t>
  </si>
  <si>
    <t>BID</t>
  </si>
  <si>
    <t>Ngân hàng TMCP Đầu tư và Phát triển Việt Nam</t>
  </si>
  <si>
    <t>BII</t>
  </si>
  <si>
    <t>CTCP Louis Land</t>
  </si>
  <si>
    <t>BKC</t>
  </si>
  <si>
    <t>CTCP khoáng sản Bắc Kạn</t>
  </si>
  <si>
    <t>BKG</t>
  </si>
  <si>
    <t>CTCP Đầu tư BKG Việt Nam</t>
  </si>
  <si>
    <t>BLF</t>
  </si>
  <si>
    <t>CTCP Thủy sản Bạc Liêu</t>
  </si>
  <si>
    <t>BMC</t>
  </si>
  <si>
    <t>CTCP Khoáng sản Bình Định</t>
  </si>
  <si>
    <t>BMI</t>
  </si>
  <si>
    <t>Tổng Công ty cổ phần Bảo Minh</t>
  </si>
  <si>
    <t>BMP</t>
  </si>
  <si>
    <t>CTCP Nhựa Bình Minh</t>
  </si>
  <si>
    <t>BNA</t>
  </si>
  <si>
    <t>CTCP Đầu tư Sản xuất Bảo Ngọc</t>
  </si>
  <si>
    <t>BPC</t>
  </si>
  <si>
    <t>CTCP VICEM Bao bì Bỉm Sơn</t>
  </si>
  <si>
    <t>BRC</t>
  </si>
  <si>
    <t>CTCP Cao su Bến Thành</t>
  </si>
  <si>
    <t>Sản phẩm cao su</t>
  </si>
  <si>
    <t>BSC</t>
  </si>
  <si>
    <t>CTCP Dịch vụ Bến Thành</t>
  </si>
  <si>
    <t>BSI</t>
  </si>
  <si>
    <t>CTCP Chứng khoán Ngân hàng Đầu tư và Phát triển Việt Nam</t>
  </si>
  <si>
    <t>BST</t>
  </si>
  <si>
    <t>CTCP Sách và Thiết bị Bình Thuận</t>
  </si>
  <si>
    <t>BTP</t>
  </si>
  <si>
    <t>CTCP Nhiệt điện Bà Rịa</t>
  </si>
  <si>
    <t>BTS</t>
  </si>
  <si>
    <t>CTCP Xi măng VICEM Bút Sơn</t>
  </si>
  <si>
    <t>BTT</t>
  </si>
  <si>
    <t>CTCP Thương mại Dịch vụ Bến Thành</t>
  </si>
  <si>
    <t>BTW</t>
  </si>
  <si>
    <t>CTCP Cấp nước Bến Thành</t>
  </si>
  <si>
    <t>BVH</t>
  </si>
  <si>
    <t>Tập đoàn Bảo Việt</t>
  </si>
  <si>
    <t>BVS</t>
  </si>
  <si>
    <t>CTCP Chứng khoán Bảo Việt</t>
  </si>
  <si>
    <t>BWE</t>
  </si>
  <si>
    <t>CTCP Nước - Môi trường Bình Dương</t>
  </si>
  <si>
    <t>BXH</t>
  </si>
  <si>
    <t>CTCP VICEM Bao bì Hải Phòng</t>
  </si>
  <si>
    <t>C32</t>
  </si>
  <si>
    <t>CTCP CIC39</t>
  </si>
  <si>
    <t>C47</t>
  </si>
  <si>
    <t>CTCP Xây dựng 47</t>
  </si>
  <si>
    <t>C69</t>
  </si>
  <si>
    <t>CTCP Xây dựng 1369</t>
  </si>
  <si>
    <t>C92</t>
  </si>
  <si>
    <t>CTCP Xây dựng và Đầu tư 492</t>
  </si>
  <si>
    <t>CAG</t>
  </si>
  <si>
    <t>CTCP Cảng An Giang</t>
  </si>
  <si>
    <t>CAN</t>
  </si>
  <si>
    <t>CTCP Đồ hộp Hạ Long</t>
  </si>
  <si>
    <t>CAP</t>
  </si>
  <si>
    <t>CTCP Lâm Nông sản Thực phẩm Yên Bái</t>
  </si>
  <si>
    <t>CAV</t>
  </si>
  <si>
    <t>CTCP Dây Cáp điện Việt Nam</t>
  </si>
  <si>
    <t>Thiết bị điện</t>
  </si>
  <si>
    <t>CCI</t>
  </si>
  <si>
    <t>CTCP Đầu tư Phát triển Công nghiệp Thương mại Củ Chi</t>
  </si>
  <si>
    <t>CCL</t>
  </si>
  <si>
    <t>CTCP Đầu Tư và Phát triển Đô Thị Dầu khí Cửu Long</t>
  </si>
  <si>
    <t>CDC</t>
  </si>
  <si>
    <t>CTCP Chương Dương</t>
  </si>
  <si>
    <t>CDN</t>
  </si>
  <si>
    <t>CTCP Cảng Đà Nẵng</t>
  </si>
  <si>
    <t>CEE</t>
  </si>
  <si>
    <t>CTCP Xây dựng Hạ tầng CII</t>
  </si>
  <si>
    <t>CEO</t>
  </si>
  <si>
    <t>CTCP Tập đoàn C.E.O</t>
  </si>
  <si>
    <t>CET</t>
  </si>
  <si>
    <t>CTCP HTC Holding</t>
  </si>
  <si>
    <t>CHP</t>
  </si>
  <si>
    <t>CTCP Thủy điện Miền Trung</t>
  </si>
  <si>
    <t>CIA</t>
  </si>
  <si>
    <t>CTCP Dịch vụ Sân bay Quốc tế Cam Ranh</t>
  </si>
  <si>
    <t>CIG</t>
  </si>
  <si>
    <t>CTCP COMA 18</t>
  </si>
  <si>
    <t>CII</t>
  </si>
  <si>
    <t>CTCP Đầu tư Hạ tầng Kỹ thuật Thành phố Hồ Chí Minh</t>
  </si>
  <si>
    <t>CJC</t>
  </si>
  <si>
    <t>CTCP Cơ điện Miền Trung</t>
  </si>
  <si>
    <t>SX Thiết bị, máy móc</t>
  </si>
  <si>
    <t>CKG</t>
  </si>
  <si>
    <t>CTCP Tập đoàn Tư vấn Đầu tư Xây dựng Kiên Giang</t>
  </si>
  <si>
    <t>CKV</t>
  </si>
  <si>
    <t>CTCP COKYVINA</t>
  </si>
  <si>
    <t>CLC</t>
  </si>
  <si>
    <t>CTCP Cát Lợi</t>
  </si>
  <si>
    <t>CLH</t>
  </si>
  <si>
    <t>CTCP Xi măng La Hiên VVMI</t>
  </si>
  <si>
    <t>CLL</t>
  </si>
  <si>
    <t>CTCP Cảng Cát Lái</t>
  </si>
  <si>
    <t>CLM</t>
  </si>
  <si>
    <t>CTCP Xuất nhập khẩu Than - Vinacomin</t>
  </si>
  <si>
    <t>CLW</t>
  </si>
  <si>
    <t>CTCP Cấp nước Chợ Lớn</t>
  </si>
  <si>
    <t>CMC</t>
  </si>
  <si>
    <t>CTCP Đầu tư CMC</t>
  </si>
  <si>
    <t>CMG</t>
  </si>
  <si>
    <t>CTCP Tập đoàn Công nghệ CMC</t>
  </si>
  <si>
    <t>CMS</t>
  </si>
  <si>
    <t>CTCP Tập Đoàn CMH VIETNAM</t>
  </si>
  <si>
    <t>CMV</t>
  </si>
  <si>
    <t>CTCP Thương nghiệp Cà Mau</t>
  </si>
  <si>
    <t>CMX</t>
  </si>
  <si>
    <t>CTCP Camimex Group</t>
  </si>
  <si>
    <t>CNG</t>
  </si>
  <si>
    <t>CTCP CNG Việt Nam</t>
  </si>
  <si>
    <t>COM</t>
  </si>
  <si>
    <t>CTCP Vật tư Xăng Dầu</t>
  </si>
  <si>
    <t>CPC</t>
  </si>
  <si>
    <t>CTCP Thuốc sát trùng Cần Thơ</t>
  </si>
  <si>
    <t>CRC</t>
  </si>
  <si>
    <t>CTCP Create Capital Việt Nam</t>
  </si>
  <si>
    <t>CRE</t>
  </si>
  <si>
    <t>CTCP Bất động sản Thế Kỷ</t>
  </si>
  <si>
    <t>CSC</t>
  </si>
  <si>
    <t>CTCP Tập đoàn COTANA</t>
  </si>
  <si>
    <t>CSM</t>
  </si>
  <si>
    <t>CTCP Công nghiệp Cao su Miền Nam</t>
  </si>
  <si>
    <t>CSV</t>
  </si>
  <si>
    <t>CTCP Hóa chất Cơ bản Miền Nam</t>
  </si>
  <si>
    <t>CTB</t>
  </si>
  <si>
    <t>CTCP Chế tạo Bơm Hải Dương</t>
  </si>
  <si>
    <t>CTC</t>
  </si>
  <si>
    <t>CTCP Tập đoàn Hoàng Kim Tây Nguyên</t>
  </si>
  <si>
    <t>CTD</t>
  </si>
  <si>
    <t>CTCP Xây dựng Coteccons</t>
  </si>
  <si>
    <t>CTF</t>
  </si>
  <si>
    <t>CTCP City Auto</t>
  </si>
  <si>
    <t>CTG</t>
  </si>
  <si>
    <t>Ngân hàng TMCP Công Thương Việt Nam</t>
  </si>
  <si>
    <t>CTI</t>
  </si>
  <si>
    <t>CTCP Đầu tư Phát triển Cường Thuận IDICO</t>
  </si>
  <si>
    <t>CTP</t>
  </si>
  <si>
    <t>CTCP Minh Khang Capital Trading Public</t>
  </si>
  <si>
    <t>CTS</t>
  </si>
  <si>
    <t>CTCP Chứng khoán Ngân hàng Công thương Việt Nam</t>
  </si>
  <si>
    <t>CTT</t>
  </si>
  <si>
    <t>CTCP Chế tạo Máy - Vinacomin</t>
  </si>
  <si>
    <t>CTX</t>
  </si>
  <si>
    <t>Tổng Công ty cổ phần Đầu tư Xây dựng và Thương mại Việt Nam</t>
  </si>
  <si>
    <t>CVN</t>
  </si>
  <si>
    <t>CTCP Vinam</t>
  </si>
  <si>
    <t>CVT</t>
  </si>
  <si>
    <t>CTCP CMC</t>
  </si>
  <si>
    <t>CX8</t>
  </si>
  <si>
    <t>CTCP Đầu tư và Xây lắp Constrexim Số 8</t>
  </si>
  <si>
    <t>D11</t>
  </si>
  <si>
    <t>CTCP Địa ốc 11</t>
  </si>
  <si>
    <t>D2D</t>
  </si>
  <si>
    <t>CTCP Phát triển Đô thị Công nghiệp số 2</t>
  </si>
  <si>
    <t>DAD</t>
  </si>
  <si>
    <t>CTCP Đầu tư và Phát triển Giáo dục Đà Nẵng</t>
  </si>
  <si>
    <t>DAE</t>
  </si>
  <si>
    <t>CTCP Sách Giáo dục tại Thành phố Đà Nẵng</t>
  </si>
  <si>
    <t>DAG</t>
  </si>
  <si>
    <t>CTCP Tập đoàn Nhựa Đông Á</t>
  </si>
  <si>
    <t>DAH</t>
  </si>
  <si>
    <t>CTCP Tập đoàn Khách sạn Đông Á</t>
  </si>
  <si>
    <t>DAT</t>
  </si>
  <si>
    <t>CTCP Đầu tư du lịch và Phát triển Thủy sản</t>
  </si>
  <si>
    <t>DBC</t>
  </si>
  <si>
    <t>CTCP Tập đoàn Dabaco Việt Nam</t>
  </si>
  <si>
    <t>DBD</t>
  </si>
  <si>
    <t>CTCP Dược - Trang thiết bị Y tế Bình Định (BIDIPHAR)</t>
  </si>
  <si>
    <t>Chăm sóc sức khỏe</t>
  </si>
  <si>
    <t>DBT</t>
  </si>
  <si>
    <t>CTCP Dược phẩm Bến Tre</t>
  </si>
  <si>
    <t>DC2</t>
  </si>
  <si>
    <t>CTCP Đầu tư - Phát triển - Xây dựng (DIC) Số 2</t>
  </si>
  <si>
    <t>DC4</t>
  </si>
  <si>
    <t>CTCP Xây dựng DIC Holdings</t>
  </si>
  <si>
    <t>DCL</t>
  </si>
  <si>
    <t>CTCP Dược phẩm Cửu Long</t>
  </si>
  <si>
    <t>DCM</t>
  </si>
  <si>
    <t>CTCP Phân bón Dầu khí Cà Mau</t>
  </si>
  <si>
    <t>DDG</t>
  </si>
  <si>
    <t>CTCP Đầu tư Công nghiệp Xuất nhập khẩu Đông Dương</t>
  </si>
  <si>
    <t>DGC</t>
  </si>
  <si>
    <t>CTCP Tập đoàn Hóa chất Đức Giang</t>
  </si>
  <si>
    <t>DGW</t>
  </si>
  <si>
    <t>CTCP Thế Giới Số</t>
  </si>
  <si>
    <t>DHA</t>
  </si>
  <si>
    <t>CTCP Hóa An</t>
  </si>
  <si>
    <t>DHC</t>
  </si>
  <si>
    <t>CTCP Đông Hải Bến Tre</t>
  </si>
  <si>
    <t>DHG</t>
  </si>
  <si>
    <t>CTCP Dược Hậu Giang</t>
  </si>
  <si>
    <t>DHM</t>
  </si>
  <si>
    <t>CTCP Thương mại và Khai thác Khoáng sản Dương Hiếu</t>
  </si>
  <si>
    <t>DHP</t>
  </si>
  <si>
    <t>CTCP Điện cơ Hải Phòng</t>
  </si>
  <si>
    <t>DHT</t>
  </si>
  <si>
    <t>CTCP Dược phẩm Hà Tây</t>
  </si>
  <si>
    <t>DIG</t>
  </si>
  <si>
    <t>Tổng Công ty cổ phần Đầu tư Phát triển Xây dựng</t>
  </si>
  <si>
    <t>DIH</t>
  </si>
  <si>
    <t>CTCP Đầu tư Phát triển Xây dựng - Hội An</t>
  </si>
  <si>
    <t>DL1</t>
  </si>
  <si>
    <t>CTCP Tập đoàn Alpha Seven</t>
  </si>
  <si>
    <t>DLG</t>
  </si>
  <si>
    <t>CTCP Tập đoàn Đức Long Gia Lai</t>
  </si>
  <si>
    <t>DMC</t>
  </si>
  <si>
    <t>CTCP Xuất nhập khẩu Y Tế Domesco</t>
  </si>
  <si>
    <t>DNC</t>
  </si>
  <si>
    <t>CTCP Điện Nước Lắp máy Hải Phòng</t>
  </si>
  <si>
    <t>DNM</t>
  </si>
  <si>
    <t>Tổng Công ty cổ phần Y tế DANAMECO</t>
  </si>
  <si>
    <t>DNP</t>
  </si>
  <si>
    <t>CTCP Nhựa Đồng Nai</t>
  </si>
  <si>
    <t>DP3</t>
  </si>
  <si>
    <t>CTCP Dược phẩm Trung ương 3</t>
  </si>
  <si>
    <t>DPC</t>
  </si>
  <si>
    <t>CTCP Nhựa Đà Nẵng</t>
  </si>
  <si>
    <t>DPG</t>
  </si>
  <si>
    <t>CTCP Đạt Phương</t>
  </si>
  <si>
    <t>DPM</t>
  </si>
  <si>
    <t>Tổng Công ty Phân bón và Hóa chất Dầu khí - CTCP</t>
  </si>
  <si>
    <t>DPR</t>
  </si>
  <si>
    <t>CTCP Cao su Đồng Phú</t>
  </si>
  <si>
    <t>DQC</t>
  </si>
  <si>
    <t>CTCP Bóng đèn Điện Quang</t>
  </si>
  <si>
    <t>DRC</t>
  </si>
  <si>
    <t>CTCP Cao su Đà Nẵng</t>
  </si>
  <si>
    <t>DRH</t>
  </si>
  <si>
    <t>CTCP DRH Holdings</t>
  </si>
  <si>
    <t>DRL</t>
  </si>
  <si>
    <t>CTCP Thủy điện - Điện Lực 3</t>
  </si>
  <si>
    <t>DS3</t>
  </si>
  <si>
    <t>CTCP Quản lý Đường sông Số 3</t>
  </si>
  <si>
    <t>DSN</t>
  </si>
  <si>
    <t>CTCP Công viên nước Đầm Sen</t>
  </si>
  <si>
    <t>DST</t>
  </si>
  <si>
    <t>CTCP Đầu tư Sao Thăng Long</t>
  </si>
  <si>
    <t>DTA</t>
  </si>
  <si>
    <t>CTCP Đệ Tam</t>
  </si>
  <si>
    <t>DTD</t>
  </si>
  <si>
    <t>CTCP Đầu tư Phát triển Thành Đạt</t>
  </si>
  <si>
    <t>DTK</t>
  </si>
  <si>
    <t>Tổng Công ty Điện lực TKV - CTCP</t>
  </si>
  <si>
    <t>DTL</t>
  </si>
  <si>
    <t>CTCP Đại Thiên Lộc</t>
  </si>
  <si>
    <t>DTT</t>
  </si>
  <si>
    <t>CTCP Kỹ nghệ Đô Thành</t>
  </si>
  <si>
    <t>DVG</t>
  </si>
  <si>
    <t>CTCP Tập đoàn Sơn Đại Việt</t>
  </si>
  <si>
    <t>DVP</t>
  </si>
  <si>
    <t>CTCP Đầu tư và Phát triển Cảng Đình Vũ</t>
  </si>
  <si>
    <t>DXG</t>
  </si>
  <si>
    <t>CTCP Tập đoàn Đất Xanh</t>
  </si>
  <si>
    <t>DXP</t>
  </si>
  <si>
    <t>CTCP Cảng Đoạn Xá</t>
  </si>
  <si>
    <t>DXV</t>
  </si>
  <si>
    <t>CTCP VICEM Vật liệu Xây dựng Đà Nẵng</t>
  </si>
  <si>
    <t>DZM</t>
  </si>
  <si>
    <t>CTCP Cơ điện Dzĩ An</t>
  </si>
  <si>
    <t>EBS</t>
  </si>
  <si>
    <t>CTCP Sách Giáo dục tại Thành phố Hà Nội</t>
  </si>
  <si>
    <t>ECI</t>
  </si>
  <si>
    <t>CTCP Bản đồ và Tranh ảnh Giáo dục</t>
  </si>
  <si>
    <t>EIB</t>
  </si>
  <si>
    <t>Ngân hàng TMCP Xuất nhập khẩu Việt Nam</t>
  </si>
  <si>
    <t>EID</t>
  </si>
  <si>
    <t>CTCP Đầu tư và Phát triển Giáo dục Hà Nội</t>
  </si>
  <si>
    <t>ELC</t>
  </si>
  <si>
    <t>CTCP Đầu tư Phát triển Công nghệ Điện tử - Viễn thông</t>
  </si>
  <si>
    <t>EMC</t>
  </si>
  <si>
    <t>CTCP Cơ điện Thủ Đức</t>
  </si>
  <si>
    <t>EVE</t>
  </si>
  <si>
    <t>CTCP Everpia</t>
  </si>
  <si>
    <t>EVG</t>
  </si>
  <si>
    <t>CTCP Tập đoàn EverLand</t>
  </si>
  <si>
    <t>EVS</t>
  </si>
  <si>
    <t>CTCP Chứng khoán Everest</t>
  </si>
  <si>
    <t>FCM</t>
  </si>
  <si>
    <t>CTCP Khoáng sản FECON</t>
  </si>
  <si>
    <t>FCN</t>
  </si>
  <si>
    <t>CTCP FECON</t>
  </si>
  <si>
    <t>FDC</t>
  </si>
  <si>
    <t>CTCP Ngoại thương và  Phát triển Đầu tư Thành phố Hồ Chí Minh</t>
  </si>
  <si>
    <t>FID</t>
  </si>
  <si>
    <t>CTCP Đầu tư và Phát triển Doanh nghiệp Việt Nam</t>
  </si>
  <si>
    <t>FIR</t>
  </si>
  <si>
    <t>CTCP Địa ốc First Real</t>
  </si>
  <si>
    <t>FIT</t>
  </si>
  <si>
    <t>CTCP Tập đoàn F.I.T</t>
  </si>
  <si>
    <t>FLC</t>
  </si>
  <si>
    <t>CTCP Tập đoàn FLC</t>
  </si>
  <si>
    <t>FMC</t>
  </si>
  <si>
    <t>CTCP Thực phẩm Sao Ta</t>
  </si>
  <si>
    <t>FPT</t>
  </si>
  <si>
    <t>CTCP FPT</t>
  </si>
  <si>
    <t>FRT</t>
  </si>
  <si>
    <t>CTCP Bán lẻ Kỹ thuật số FPT</t>
  </si>
  <si>
    <t>FTM</t>
  </si>
  <si>
    <t>CTCP Đầu tư và Phát triển Đức Quân</t>
  </si>
  <si>
    <t/>
  </si>
  <si>
    <t>FTS</t>
  </si>
  <si>
    <t>CTCP Chứng khoán FPT</t>
  </si>
  <si>
    <t>GAB</t>
  </si>
  <si>
    <t>CTCP Đầu tư Khai Khoáng và Quản lý Tài sản FLC</t>
  </si>
  <si>
    <t>GAS</t>
  </si>
  <si>
    <t>Tổng Công ty Khí Việt Nam - CTCP</t>
  </si>
  <si>
    <t>GDT</t>
  </si>
  <si>
    <t>CTCP Chế biến Gỗ Đức Thành</t>
  </si>
  <si>
    <t>GDW</t>
  </si>
  <si>
    <t>CTCP Cấp nước Gia Định</t>
  </si>
  <si>
    <t>GEG</t>
  </si>
  <si>
    <t>CTCP Điện Gia Lai</t>
  </si>
  <si>
    <t>GEX</t>
  </si>
  <si>
    <t>CTCP Tập đoàn GELEX</t>
  </si>
  <si>
    <t>GIC</t>
  </si>
  <si>
    <t>CTCP Đầu tư Dịch vụ và Phát triển Xanh</t>
  </si>
  <si>
    <t>GIL</t>
  </si>
  <si>
    <t>CTCP Sản xuất Kinh doanh và Xuất nhập khẩu Bình Thạnh</t>
  </si>
  <si>
    <t>GKM</t>
  </si>
  <si>
    <t>CTCP Khang Minh Group</t>
  </si>
  <si>
    <t>GLT</t>
  </si>
  <si>
    <t>CTCP Kỹ thuật Điện Toàn cầu</t>
  </si>
  <si>
    <t> </t>
  </si>
  <si>
    <t>GMA</t>
  </si>
  <si>
    <t>CTCP Enteco Việt Nam</t>
  </si>
  <si>
    <t>GMC</t>
  </si>
  <si>
    <t>CTCP Garmex Sài Gòn</t>
  </si>
  <si>
    <t>GMD</t>
  </si>
  <si>
    <t>CTCP Gemadept</t>
  </si>
  <si>
    <t>GMX</t>
  </si>
  <si>
    <t>CTCP Gạch ngói Gốm Xây dựng Mỹ Xuân</t>
  </si>
  <si>
    <t>GSP</t>
  </si>
  <si>
    <t>CTCP Vận tải Sản Phẩm Khí Quốc tế</t>
  </si>
  <si>
    <t>GTA</t>
  </si>
  <si>
    <t>CTCP Chế biến gỗ Thuận An</t>
  </si>
  <si>
    <t>GVR</t>
  </si>
  <si>
    <t>Tập đoàn Công nghiệp Cao su Việt Nam - CTCP</t>
  </si>
  <si>
    <t>HAD</t>
  </si>
  <si>
    <t>CTCP Bia Hà Nội - Hải Dương</t>
  </si>
  <si>
    <t>HAG</t>
  </si>
  <si>
    <t>CTCP Hoàng Anh Gia Lai</t>
  </si>
  <si>
    <t>HAH</t>
  </si>
  <si>
    <t>CTCP Vận tải và Xếp dỡ Hải An</t>
  </si>
  <si>
    <t>HAI</t>
  </si>
  <si>
    <t>CTCP Nông dược H.A.I</t>
  </si>
  <si>
    <t>HAP</t>
  </si>
  <si>
    <t>CTCP Tập đoàn Hapaco</t>
  </si>
  <si>
    <t>HAR</t>
  </si>
  <si>
    <t>CTCP Đầu tư Thương mại Bất động sản An Dương Thảo Điền</t>
  </si>
  <si>
    <t>HAS</t>
  </si>
  <si>
    <t>CTCP Hacisco</t>
  </si>
  <si>
    <t>HAT</t>
  </si>
  <si>
    <t>CTCP Thương mại Bia Hà Nội</t>
  </si>
  <si>
    <t>HAX</t>
  </si>
  <si>
    <t>CTCP Dịch vụ Ô tô Hàng Xanh</t>
  </si>
  <si>
    <t>HBC</t>
  </si>
  <si>
    <t>CTCP Tập đoàn Xây dựng Hòa Bình</t>
  </si>
  <si>
    <t>HBS</t>
  </si>
  <si>
    <t>CTCP Chứng khoán Hòa Bình</t>
  </si>
  <si>
    <t>HCC</t>
  </si>
  <si>
    <t>CTCP Bê tông Hòa Cầm - Intimex</t>
  </si>
  <si>
    <t>HCD</t>
  </si>
  <si>
    <t>CTCP Đầu tư Sản xuất và Thương mại HCD</t>
  </si>
  <si>
    <t>HCM</t>
  </si>
  <si>
    <t>CTCP Chứng khoán Thành phố Hồ Chí Minh</t>
  </si>
  <si>
    <t>HCT</t>
  </si>
  <si>
    <t>CTCP Thương mại Dịch vụ Vận tải Xi măng Hải Phòng</t>
  </si>
  <si>
    <t>HDA</t>
  </si>
  <si>
    <t>CTCP Hãng sơn Đông Á</t>
  </si>
  <si>
    <t>HDB</t>
  </si>
  <si>
    <t>Ngân hàng TMCP Phát triển TP. HCM</t>
  </si>
  <si>
    <t>HDC</t>
  </si>
  <si>
    <t>CTCP Phát triển Nhà Bà Rịa - Vũng Tàu</t>
  </si>
  <si>
    <t>HDG</t>
  </si>
  <si>
    <t>CTCP Tập đoàn Hà Đô</t>
  </si>
  <si>
    <t>HEV</t>
  </si>
  <si>
    <t>CTCP Sách Đại học Dạy nghề</t>
  </si>
  <si>
    <t>HGM</t>
  </si>
  <si>
    <t>CTCP Cơ khí và Khoáng sản Hà Giang</t>
  </si>
  <si>
    <t>HHC</t>
  </si>
  <si>
    <t xml:space="preserve">CTCP Bánh kẹo Hải Hà </t>
  </si>
  <si>
    <t>HHG</t>
  </si>
  <si>
    <t>CTCP Hoàng Hà</t>
  </si>
  <si>
    <t>HHP</t>
  </si>
  <si>
    <t>CTCP Giấy Hoàng Hà Hải Phòng</t>
  </si>
  <si>
    <t>HHS</t>
  </si>
  <si>
    <t>CTCP Đầu tư Dịch vụ Hoàng Huy</t>
  </si>
  <si>
    <t>HID</t>
  </si>
  <si>
    <t>CTCP Halcom Việt Nam</t>
  </si>
  <si>
    <t>HII</t>
  </si>
  <si>
    <t>CTCP An Tiến Industries</t>
  </si>
  <si>
    <t>HJS</t>
  </si>
  <si>
    <t>CTCP Thủy điện Nậm Mu</t>
  </si>
  <si>
    <t>HKT</t>
  </si>
  <si>
    <t>CTCP Đầu tư Ego Việt Nam</t>
  </si>
  <si>
    <t>HLC</t>
  </si>
  <si>
    <t>CTCP Than Hà Lầm - Vinacomin</t>
  </si>
  <si>
    <t>HLD</t>
  </si>
  <si>
    <t>CTCP Đầu tư và Phát triển Bất động sản HUDLAND</t>
  </si>
  <si>
    <t>HMC</t>
  </si>
  <si>
    <t>CTCP Kim khí Thành phố Hồ Chí Minh</t>
  </si>
  <si>
    <t>HMH</t>
  </si>
  <si>
    <t>CTCP Hải Minh</t>
  </si>
  <si>
    <t>HNG</t>
  </si>
  <si>
    <t>CTCP Nông nghiệp Quốc tế Hoàng Anh Gia Lai</t>
  </si>
  <si>
    <t>HOM</t>
  </si>
  <si>
    <t>CTCP Xi măng VICEM Hoàng Mai</t>
  </si>
  <si>
    <t>HOT</t>
  </si>
  <si>
    <t>CTCP Du lịch Dịch vụ Hội An</t>
  </si>
  <si>
    <t>HPG</t>
  </si>
  <si>
    <t>CTCP Tập đoàn Hòa Phát</t>
  </si>
  <si>
    <t>HPM</t>
  </si>
  <si>
    <t>CTCP Xây dựng Thương mại và Khoáng Sản Hoàng Phúc</t>
  </si>
  <si>
    <t>HPX</t>
  </si>
  <si>
    <t>CTCP Đầu tư Hải Phát</t>
  </si>
  <si>
    <t>HQC</t>
  </si>
  <si>
    <t>CTCP Tư vấn Thương mại Dịch vụ Địa Ốc Hoàng Quân</t>
  </si>
  <si>
    <t>HRC</t>
  </si>
  <si>
    <t>CTCP Cao su Hòa Bình</t>
  </si>
  <si>
    <t>HSG</t>
  </si>
  <si>
    <t>CTCP Tập đoàn Hoa Sen</t>
  </si>
  <si>
    <t>HSL</t>
  </si>
  <si>
    <t>CTCP Đầu tư Phát triển Thực phẩm Hồng Hà</t>
  </si>
  <si>
    <t>HT1</t>
  </si>
  <si>
    <t>CTCP Xi măng Hà Tiên 1</t>
  </si>
  <si>
    <t>HTC</t>
  </si>
  <si>
    <t>CTCP Thương mại Hóc Môn</t>
  </si>
  <si>
    <t>HTI</t>
  </si>
  <si>
    <t>CTCP Đầu tư Phát triển Hạ tầng IDICO</t>
  </si>
  <si>
    <t>HTL</t>
  </si>
  <si>
    <t>CTCP Kỹ thuật và Ôtô Trường Long</t>
  </si>
  <si>
    <t>HTN</t>
  </si>
  <si>
    <t>CTCP Hưng Thịnh Incons</t>
  </si>
  <si>
    <t>HTP</t>
  </si>
  <si>
    <t>CTCP In Sách Giáo khoa Hòa Phát</t>
  </si>
  <si>
    <t>HTV</t>
  </si>
  <si>
    <t>CTCP Logistics Vicem</t>
  </si>
  <si>
    <t>HU1</t>
  </si>
  <si>
    <t>CTCP Đầu tư và Xây dựng HUD1</t>
  </si>
  <si>
    <t>HU3</t>
  </si>
  <si>
    <t>CTCP Đầu tư và Xây dựng HUD3</t>
  </si>
  <si>
    <t>HUB</t>
  </si>
  <si>
    <t>CTCP Xây lắp Thừa Thiên Huế</t>
  </si>
  <si>
    <t>HUT</t>
  </si>
  <si>
    <t>CTCP Tasco</t>
  </si>
  <si>
    <t>HVH</t>
  </si>
  <si>
    <t>CTCP Đầu tư và Công nghệ HVC</t>
  </si>
  <si>
    <t>HVN</t>
  </si>
  <si>
    <t>Tổng Công ty Hàng không Việt Nam - CTCP</t>
  </si>
  <si>
    <t>HVT</t>
  </si>
  <si>
    <t>CTCP Hóa chất Việt Trì</t>
  </si>
  <si>
    <t>HVX</t>
  </si>
  <si>
    <t>CTCP Xi măng VICEM Hải Vân</t>
  </si>
  <si>
    <t>IBC</t>
  </si>
  <si>
    <t>CTCP Đầu tư Apax Holdings</t>
  </si>
  <si>
    <t>Dịch vụ tư vấn, hỗ trợ</t>
  </si>
  <si>
    <t>ICG</t>
  </si>
  <si>
    <t>CTCP Xây dựng Sông Hồng</t>
  </si>
  <si>
    <t>ICT</t>
  </si>
  <si>
    <t>CTCP Viễn thông - Tin học Bưu điện</t>
  </si>
  <si>
    <t>IDC</t>
  </si>
  <si>
    <t>Tổng Công ty IDICO – CTCP</t>
  </si>
  <si>
    <t>IDI</t>
  </si>
  <si>
    <t>CTCP Đầu tư và Phát triển Đa Quốc Gia - IDI</t>
  </si>
  <si>
    <t>IDJ</t>
  </si>
  <si>
    <t>CTCP Đầu tư IDJ Việt Nam</t>
  </si>
  <si>
    <t>IDV</t>
  </si>
  <si>
    <t>CTCP Phát triển Hạ tầng Vĩnh Phúc</t>
  </si>
  <si>
    <t>IJC</t>
  </si>
  <si>
    <t>CTCP Phát triển Hạ tầng Kỹ thuật</t>
  </si>
  <si>
    <t>ILB</t>
  </si>
  <si>
    <t>CTCP ICD Tân Cảng - Long Bình</t>
  </si>
  <si>
    <t>IMP</t>
  </si>
  <si>
    <t>CTCP Dược phẩm Imexpharm</t>
  </si>
  <si>
    <t>INC</t>
  </si>
  <si>
    <t>CTCP Tư vấn Đầu tư IDICO</t>
  </si>
  <si>
    <t>INN</t>
  </si>
  <si>
    <t>CTCP Bao bì và In Nông nghiệp</t>
  </si>
  <si>
    <t>ITA</t>
  </si>
  <si>
    <t>CTCP Đầu tư và Công nghiệp Tân Tạo</t>
  </si>
  <si>
    <t>ITC</t>
  </si>
  <si>
    <t>CTCP Đầu tư và Kinh doanh Nhà</t>
  </si>
  <si>
    <t>ITD</t>
  </si>
  <si>
    <t>CTCP Công nghệ Tiên Phong</t>
  </si>
  <si>
    <t>ITQ</t>
  </si>
  <si>
    <t>CTCP Tập đoàn Thiên Quang</t>
  </si>
  <si>
    <t>IVS</t>
  </si>
  <si>
    <t>CTCP Chứng khoán Guotai Junan (Việt Nam)</t>
  </si>
  <si>
    <t>JVC</t>
  </si>
  <si>
    <t>CTCP Thiết bị Y tế Việt Nhật</t>
  </si>
  <si>
    <t>KBC</t>
  </si>
  <si>
    <t>Tổng Công ty Phát triển Đô thị Kinh Bắc - CTCP</t>
  </si>
  <si>
    <t>KDC</t>
  </si>
  <si>
    <t>CTCP Tập đoàn KIDO</t>
  </si>
  <si>
    <t>KDH</t>
  </si>
  <si>
    <t>CTCP Đầu tư và Kinh doanh Nhà Khang Điền</t>
  </si>
  <si>
    <t>KDM</t>
  </si>
  <si>
    <t>CTCP Tổng Công ty Phát triển Khu đô thị Dân cư mới</t>
  </si>
  <si>
    <t>KHP</t>
  </si>
  <si>
    <t>CTCP Điện lực Khánh Hòa</t>
  </si>
  <si>
    <t>KHS</t>
  </si>
  <si>
    <t>CTCP Kiên Hùng</t>
  </si>
  <si>
    <t>KKC</t>
  </si>
  <si>
    <t>CTCP Tập Đoàn Thành Thái</t>
  </si>
  <si>
    <t>KLF</t>
  </si>
  <si>
    <t>CTCP Đầu tư Thương mại và Xuất nhập khẩu CFS</t>
  </si>
  <si>
    <t>KMR</t>
  </si>
  <si>
    <t>CTCP Mirae</t>
  </si>
  <si>
    <t>KMT</t>
  </si>
  <si>
    <t>CTCP Kim khí Miền Trung</t>
  </si>
  <si>
    <t>KOS</t>
  </si>
  <si>
    <t>CTCP KOSY</t>
  </si>
  <si>
    <t>KPF</t>
  </si>
  <si>
    <t>CTCP Đầu tư Tài chính Hoàng Minh</t>
  </si>
  <si>
    <t>KSB</t>
  </si>
  <si>
    <t>CTCP Khoáng sản và Xây dựng Bình Dương</t>
  </si>
  <si>
    <t>KSD</t>
  </si>
  <si>
    <t>CTCP Đầu tư DNA</t>
  </si>
  <si>
    <t>KSQ</t>
  </si>
  <si>
    <t>CTCP CNC Capital Việt Nam</t>
  </si>
  <si>
    <t>KST</t>
  </si>
  <si>
    <t>CTCP KASATI</t>
  </si>
  <si>
    <t>KTS</t>
  </si>
  <si>
    <t>CTCP Đường Kon Tum</t>
  </si>
  <si>
    <t>KTT</t>
  </si>
  <si>
    <t>CTCP Tập đoàn Đầu tư KTT</t>
  </si>
  <si>
    <t>KVC</t>
  </si>
  <si>
    <t>CTCP Sản xuất Xuất nhập khẩu Inox Kim Vĩ</t>
  </si>
  <si>
    <t>L10</t>
  </si>
  <si>
    <t>CTCP Lilama 10</t>
  </si>
  <si>
    <t>L14</t>
  </si>
  <si>
    <t>CTCP Licogi 14</t>
  </si>
  <si>
    <t>L18</t>
  </si>
  <si>
    <t>CTCP Đầu tư và Xây dựng Số 18</t>
  </si>
  <si>
    <t>L35</t>
  </si>
  <si>
    <t>CTCP Cơ khí Lắp máy Lilama</t>
  </si>
  <si>
    <t>L40</t>
  </si>
  <si>
    <t>CTCP Đầu Tư và Xây dựng 40</t>
  </si>
  <si>
    <t>L43</t>
  </si>
  <si>
    <t>CTCP Lilama 45.3</t>
  </si>
  <si>
    <t>L61</t>
  </si>
  <si>
    <t>CTCP Lilama 69-1</t>
  </si>
  <si>
    <t>L62</t>
  </si>
  <si>
    <t>CTCP Lilama 69-2</t>
  </si>
  <si>
    <t>LAF</t>
  </si>
  <si>
    <t>CTCP Chế biến hàng Xuất khẩu Long An</t>
  </si>
  <si>
    <t>LAS</t>
  </si>
  <si>
    <t>CTCP Supe Phốt phát và Hóa chất Lâm Thao</t>
  </si>
  <si>
    <t>LBE</t>
  </si>
  <si>
    <t>CTCP Sách và Thiết bị Trường học Long An</t>
  </si>
  <si>
    <t>LBM</t>
  </si>
  <si>
    <t>CTCP Khoáng sản và Vật liệu Xây dựng Lâm Đồng</t>
  </si>
  <si>
    <t>LCD</t>
  </si>
  <si>
    <t>CTCP Lắp máy - Thí nghiệm Cơ điện</t>
  </si>
  <si>
    <t>LCG</t>
  </si>
  <si>
    <t>CTCP Lizen</t>
  </si>
  <si>
    <t>LCM</t>
  </si>
  <si>
    <t>CTCP Khai thác và Chế biến khoáng sản Lào Cai</t>
  </si>
  <si>
    <t>LCS</t>
  </si>
  <si>
    <t>CTCP Licogi 166</t>
  </si>
  <si>
    <t>LDG</t>
  </si>
  <si>
    <t>CTCP Đầu tư LDG</t>
  </si>
  <si>
    <t>LDP</t>
  </si>
  <si>
    <t>CTCP Dược Lâm Đồng (Ladophar)</t>
  </si>
  <si>
    <t>LEC</t>
  </si>
  <si>
    <t>CTCP Bất động sản Điện lực Miền Trung</t>
  </si>
  <si>
    <t>LGC</t>
  </si>
  <si>
    <t>CTCP Đầu tư Cầu đường CII</t>
  </si>
  <si>
    <t>LGL</t>
  </si>
  <si>
    <t>CTCP Đầu tư và Phát triển Đô thị Long Giang</t>
  </si>
  <si>
    <t>LHC</t>
  </si>
  <si>
    <t>CTCP Đầu tư và Xây dựng Thủy lợi Lâm Đồng</t>
  </si>
  <si>
    <t>LHG</t>
  </si>
  <si>
    <t>CTCP Long Hậu</t>
  </si>
  <si>
    <t>LIG</t>
  </si>
  <si>
    <t>CTCP Licogi 13</t>
  </si>
  <si>
    <t>LIX</t>
  </si>
  <si>
    <t>CTCP Bột Giặt Lix</t>
  </si>
  <si>
    <t>LM7</t>
  </si>
  <si>
    <t>CTCP Lilama 7</t>
  </si>
  <si>
    <t>LM8</t>
  </si>
  <si>
    <t>CTCP Lilama 18</t>
  </si>
  <si>
    <t>LPB</t>
  </si>
  <si>
    <t>Ngân hàng TMCP Bưu điện Liên Việt</t>
  </si>
  <si>
    <t>LSS</t>
  </si>
  <si>
    <t>CTCP Mía Đường Lam Sơn</t>
  </si>
  <si>
    <t>LUT</t>
  </si>
  <si>
    <t>CTCP Đầu tư Xây dựng Lương Tài</t>
  </si>
  <si>
    <t>MAC</t>
  </si>
  <si>
    <t>CTCP Cung ứng và Dịch vụ Kỹ thuật Hàng Hải</t>
  </si>
  <si>
    <t>MAS</t>
  </si>
  <si>
    <t>CTCP Dịch vụ Hàng không Sân bay Đà Nẵng</t>
  </si>
  <si>
    <t>MBB</t>
  </si>
  <si>
    <t>Ngân hàng TMCP Quân Đội</t>
  </si>
  <si>
    <t>MBG</t>
  </si>
  <si>
    <t>CTCP Tập đoàn MBG</t>
  </si>
  <si>
    <t>MBS</t>
  </si>
  <si>
    <t>CTCP Chứng khoán MB</t>
  </si>
  <si>
    <t>MCC</t>
  </si>
  <si>
    <t>CTCP Gạch ngói Cao cấp</t>
  </si>
  <si>
    <t>MCF</t>
  </si>
  <si>
    <t>CTCP Xây lắp Cơ khí và Lương thực Thực phẩm</t>
  </si>
  <si>
    <t>MCG</t>
  </si>
  <si>
    <t>CTCP Năng lượng và Bất động sản MCG</t>
  </si>
  <si>
    <t>MCO</t>
  </si>
  <si>
    <t>CTCP Đầu tư và Xây dựng BDC Việt Nam</t>
  </si>
  <si>
    <t>MCP</t>
  </si>
  <si>
    <t>CTCP In và Bao bì Mỹ Châu</t>
  </si>
  <si>
    <t>MDC</t>
  </si>
  <si>
    <t>CTCP Than Mông Dương - Vinacomin</t>
  </si>
  <si>
    <t>MDG</t>
  </si>
  <si>
    <t>CTCP Miền Đông</t>
  </si>
  <si>
    <t>MED</t>
  </si>
  <si>
    <t>CTCP Dược Trung ương Mediplantex</t>
  </si>
  <si>
    <t>MEL</t>
  </si>
  <si>
    <t>CTCP Thép Mê Lin</t>
  </si>
  <si>
    <t>MHC</t>
  </si>
  <si>
    <t>CTCP MHC</t>
  </si>
  <si>
    <t>MHL</t>
  </si>
  <si>
    <t>CTCP Minh Hữu Liên</t>
  </si>
  <si>
    <t>MIG</t>
  </si>
  <si>
    <t>Tổng Công ty cổ phần Bảo hiểm Quân Đội</t>
  </si>
  <si>
    <t>MIM</t>
  </si>
  <si>
    <t>CTCP Khoáng sản và Cơ khí</t>
  </si>
  <si>
    <t>MKV</t>
  </si>
  <si>
    <t>CTCP Dược thú Y Cai Lậy</t>
  </si>
  <si>
    <t>MSB</t>
  </si>
  <si>
    <t>Ngân hàng TMCP Hàng hải Việt Nam</t>
  </si>
  <si>
    <t>MSH</t>
  </si>
  <si>
    <t>CTCP May Sông Hồng</t>
  </si>
  <si>
    <t>MSN</t>
  </si>
  <si>
    <t>CTCP Tập đoàn Masan</t>
  </si>
  <si>
    <t>MST</t>
  </si>
  <si>
    <t>CTCP Đầu tư MST</t>
  </si>
  <si>
    <t>MVB</t>
  </si>
  <si>
    <t>Tổng Công ty Công nghiệp mỏ Việt Bắc TKV - CTCP</t>
  </si>
  <si>
    <t>MWG</t>
  </si>
  <si>
    <t>CTCP Đầu tư Thế giới Di động</t>
  </si>
  <si>
    <t>NAF</t>
  </si>
  <si>
    <t>CTCP Nafoods Group</t>
  </si>
  <si>
    <t>NAG</t>
  </si>
  <si>
    <t>CTCP Tập đoàn Nagakawa</t>
  </si>
  <si>
    <t>NAP</t>
  </si>
  <si>
    <t>CTCP Cảng Nghệ Tĩnh</t>
  </si>
  <si>
    <t>NAV</t>
  </si>
  <si>
    <t>NBB</t>
  </si>
  <si>
    <t>CTCP Đầu tư Năm Bảy Bảy</t>
  </si>
  <si>
    <t>NBC</t>
  </si>
  <si>
    <t>CTCP Than Núi Béo - Vinacomin</t>
  </si>
  <si>
    <t>NBP</t>
  </si>
  <si>
    <t>CTCP Nhiệt điện Ninh Bình</t>
  </si>
  <si>
    <t>NBW</t>
  </si>
  <si>
    <t>CTCP Cấp nước Nhà Bè</t>
  </si>
  <si>
    <t>NCT</t>
  </si>
  <si>
    <t>CTCP Dịch vụ Hàng hóa Nội Bài</t>
  </si>
  <si>
    <t>NDN</t>
  </si>
  <si>
    <t>CTCP Đầu tư Phát triển Nhà Đà Nẵng</t>
  </si>
  <si>
    <t>NDX</t>
  </si>
  <si>
    <t>CTCP Xây lắp Phát triển Nhà Đà Nẵng</t>
  </si>
  <si>
    <t>NET</t>
  </si>
  <si>
    <t>CTCP Bột giặt NET</t>
  </si>
  <si>
    <t>NFC</t>
  </si>
  <si>
    <t>CTCP Phân lân Ninh Bình</t>
  </si>
  <si>
    <t>NHA</t>
  </si>
  <si>
    <t>Tổng Công ty Đầu tư Phát triển Nhà và Đô thị Nam Hà Nội</t>
  </si>
  <si>
    <t>NHC</t>
  </si>
  <si>
    <t>CTCP Gạch ngói Nhị Hiệp</t>
  </si>
  <si>
    <t>NHH</t>
  </si>
  <si>
    <t>CTCP Nhựa Hà Nội</t>
  </si>
  <si>
    <t>NKG</t>
  </si>
  <si>
    <t>CTCP Thép Nam Kim</t>
  </si>
  <si>
    <t>NLG</t>
  </si>
  <si>
    <t>CTCP Đầu tư Nam Long</t>
  </si>
  <si>
    <t>NNC</t>
  </si>
  <si>
    <t>CTCP Đá Núi Nhỏ</t>
  </si>
  <si>
    <t>NRC</t>
  </si>
  <si>
    <t>CTCP Tập Đoàn Danh Khôi</t>
  </si>
  <si>
    <t>NSC</t>
  </si>
  <si>
    <t>CTCP Tập đoàn Giống cây trồng Việt Nam</t>
  </si>
  <si>
    <t>NSH</t>
  </si>
  <si>
    <t>CTCP Nhôm Sông Hồng</t>
  </si>
  <si>
    <t>NST</t>
  </si>
  <si>
    <t>CTCP Ngân Sơn</t>
  </si>
  <si>
    <t>NT2</t>
  </si>
  <si>
    <t>CTCP Điện lực Dầu khí Nhơn Trạch 2</t>
  </si>
  <si>
    <t>NTH</t>
  </si>
  <si>
    <t>CTCP Thủy điện Nước Trong</t>
  </si>
  <si>
    <t>NTL</t>
  </si>
  <si>
    <t>CTCP Phát triển Đô thị Từ Liêm</t>
  </si>
  <si>
    <t>NTP</t>
  </si>
  <si>
    <t>CTCP Nhựa Thiếu niên Tiền Phong</t>
  </si>
  <si>
    <t>NVB</t>
  </si>
  <si>
    <t>Ngân hàng TMCP Quốc Dân</t>
  </si>
  <si>
    <t>NVL</t>
  </si>
  <si>
    <t xml:space="preserve">CTCP Tập đoàn Đầu tư Địa ốc No Va </t>
  </si>
  <si>
    <t>NVT</t>
  </si>
  <si>
    <t>CTCP Bất động sản Du lịch Ninh Vân Bay</t>
  </si>
  <si>
    <t>OCB</t>
  </si>
  <si>
    <t>Ngân hàng TMCP Phương Đông</t>
  </si>
  <si>
    <t>OCH</t>
  </si>
  <si>
    <t>CTCP Khách sạn và  Dịch vụ OCH</t>
  </si>
  <si>
    <t>OGC</t>
  </si>
  <si>
    <t>CTCP Tập đoàn Đại Dương</t>
  </si>
  <si>
    <t>Tài chính khác</t>
  </si>
  <si>
    <t>ONE</t>
  </si>
  <si>
    <t>CTCP Truyền thông Số 1</t>
  </si>
  <si>
    <t>OPC</t>
  </si>
  <si>
    <t>CTCP Dược phẩm OPC</t>
  </si>
  <si>
    <t>PAC</t>
  </si>
  <si>
    <t>CTCP Pin Ắc quy Miền Nam</t>
  </si>
  <si>
    <t>PAN</t>
  </si>
  <si>
    <t>CTCP Tập đoàn Pan</t>
  </si>
  <si>
    <t>PBP</t>
  </si>
  <si>
    <t>CTCP Bao bì Dầu khí Việt Nam</t>
  </si>
  <si>
    <t>PC1</t>
  </si>
  <si>
    <t>CTCP Tập Đoàn PC1</t>
  </si>
  <si>
    <t>PCE</t>
  </si>
  <si>
    <t>CTCP Phân bón và Hóa chất Dầu khí Miền Trung</t>
  </si>
  <si>
    <t>PCG</t>
  </si>
  <si>
    <t>CTCP Đầu tư Phát triển Gas Đô thị</t>
  </si>
  <si>
    <t>PCT</t>
  </si>
  <si>
    <t>CTCP Vận tải Khí và Hoá chất Việt Nam</t>
  </si>
  <si>
    <t>PDB</t>
  </si>
  <si>
    <t>CTCP Tập đoàn Đầu tư Din Capital</t>
  </si>
  <si>
    <t>PDC</t>
  </si>
  <si>
    <t>CTCP Du lịch Dầu khí Phương Đông</t>
  </si>
  <si>
    <t>PDN</t>
  </si>
  <si>
    <t>CTCP Cảng Đồng Nai</t>
  </si>
  <si>
    <t>PDR</t>
  </si>
  <si>
    <t>CTCP Phát triển Bất động sản Phát Đạt</t>
  </si>
  <si>
    <t>PEN</t>
  </si>
  <si>
    <t>CTCP Xây lắp III Petrolimex</t>
  </si>
  <si>
    <t>PET</t>
  </si>
  <si>
    <t>Tổng Công ty cổ phần Dịch vụ Tổng hợp Dầu khí</t>
  </si>
  <si>
    <t>PGC</t>
  </si>
  <si>
    <t>Tổng Công ty Gas Petrolimex - CTCP</t>
  </si>
  <si>
    <t>PGD</t>
  </si>
  <si>
    <t>CTCP Phân phối khí thấp áp Dầu khí Việt Nam</t>
  </si>
  <si>
    <t>PGI</t>
  </si>
  <si>
    <t>Tổng Công ty cổ phần Bảo hiểm Petrolimex</t>
  </si>
  <si>
    <t>PGN</t>
  </si>
  <si>
    <t>CTCP Phụ Gia Nhựa</t>
  </si>
  <si>
    <t>PGS</t>
  </si>
  <si>
    <t>CTCP Kinh doanh Khí Miền Nam</t>
  </si>
  <si>
    <t>PGT</t>
  </si>
  <si>
    <t>CTCP PGT Holdings</t>
  </si>
  <si>
    <t>PHC</t>
  </si>
  <si>
    <t>CTCP Xây dựng Phục Hưng Holdings</t>
  </si>
  <si>
    <t>PHN</t>
  </si>
  <si>
    <t>CTCP Pin Hà Nội</t>
  </si>
  <si>
    <t>PHP</t>
  </si>
  <si>
    <t>CTCP Cảng Hải Phòng</t>
  </si>
  <si>
    <t>PHR</t>
  </si>
  <si>
    <t>CTCP Cao su Phước Hòa</t>
  </si>
  <si>
    <t>PIA</t>
  </si>
  <si>
    <t>CTCP Tin học Viễn thông Petrolimex</t>
  </si>
  <si>
    <t>PIC</t>
  </si>
  <si>
    <t>CTCP Đầu tư Điện lực 3</t>
  </si>
  <si>
    <t>PIT</t>
  </si>
  <si>
    <t>CTCP Xuất nhập khẩu Petrolimex</t>
  </si>
  <si>
    <t>PJC</t>
  </si>
  <si>
    <t>CTCP Thương mại và Vận tải Petrolimex Hà Nội</t>
  </si>
  <si>
    <t>PJT</t>
  </si>
  <si>
    <t>CTCP Vận tải Xăng dầu đường Thủy Petrolimex</t>
  </si>
  <si>
    <t>PLC</t>
  </si>
  <si>
    <t>Tổng Công ty Hóa dầu Petrolimex - CTCP</t>
  </si>
  <si>
    <t>PLP</t>
  </si>
  <si>
    <t>CTCP Sản xuất và Công nghệ Nhựa Pha Lê</t>
  </si>
  <si>
    <t>PLX</t>
  </si>
  <si>
    <t>Tập đoàn Xăng Dầu Việt Nam</t>
  </si>
  <si>
    <t>PMB</t>
  </si>
  <si>
    <t>CTCP Phân bón và Hóa chất  Dầu khí Miền Bắc</t>
  </si>
  <si>
    <t>PMC</t>
  </si>
  <si>
    <t>CTCP Dược phẩm Dược liệu Pharmedic</t>
  </si>
  <si>
    <t>PMG</t>
  </si>
  <si>
    <t>CTCP Đầu tư và Sản xuất Petro Miền Trung</t>
  </si>
  <si>
    <t>PMP</t>
  </si>
  <si>
    <t>CTCP Bao bì đạm Phú Mỹ</t>
  </si>
  <si>
    <t>PMS</t>
  </si>
  <si>
    <t>CTCP Cơ khí Xăng dầu</t>
  </si>
  <si>
    <t>PNC</t>
  </si>
  <si>
    <t>CTCP Văn hóa Phương Nam</t>
  </si>
  <si>
    <t>PNJ</t>
  </si>
  <si>
    <t>CTCP Vàng bạc Đá quý Phú Nhuận</t>
  </si>
  <si>
    <t>POM</t>
  </si>
  <si>
    <t>CTCP Thép Pomina</t>
  </si>
  <si>
    <t>POT</t>
  </si>
  <si>
    <t>CTCP Thiết bị Bưu điện</t>
  </si>
  <si>
    <t>POW</t>
  </si>
  <si>
    <t>Tổng Công ty Điện lực Dầu khí Việt Nam - CTCP</t>
  </si>
  <si>
    <t>PPC</t>
  </si>
  <si>
    <t>CTCP Nhiệt điện Phả Lại</t>
  </si>
  <si>
    <t>PPE</t>
  </si>
  <si>
    <t>CTCP Tư vấn Điện lực Dầu khí Việt Nam</t>
  </si>
  <si>
    <t>PPP</t>
  </si>
  <si>
    <t>CTCP Dược phẩm Phong Phú</t>
  </si>
  <si>
    <t>PPS</t>
  </si>
  <si>
    <t>CTCP Dịch vụ Kỹ thuật Điện lực Dầu khí Việt Nam</t>
  </si>
  <si>
    <t>PPY</t>
  </si>
  <si>
    <t>CTCP Xăng dầu Dầu khí Phú Yên</t>
  </si>
  <si>
    <t>PRC</t>
  </si>
  <si>
    <t>CTCP Logistics Portserco</t>
  </si>
  <si>
    <t>PRE</t>
  </si>
  <si>
    <t>Tổng Công ty cổ phần Tái bảo hiểm PVI</t>
  </si>
  <si>
    <t>PSC</t>
  </si>
  <si>
    <t>CTCP Vận tải và Dịch vụ Petrolimex Sài Gòn</t>
  </si>
  <si>
    <t>PSD</t>
  </si>
  <si>
    <t>CTCP Dịch vụ Phân phối Tổng hợp Dầu khí</t>
  </si>
  <si>
    <t>PSE</t>
  </si>
  <si>
    <t>CTCP Phân Bón và Hóa Chất Dầu khí Đông Nam Bộ</t>
  </si>
  <si>
    <t>PSH</t>
  </si>
  <si>
    <t>CTCP Thương mại Đầu tư Dầu khí Nam Sông Hậu</t>
  </si>
  <si>
    <t>PSI</t>
  </si>
  <si>
    <t>CTCP Chứng khoán Dầu khí</t>
  </si>
  <si>
    <t>PSW</t>
  </si>
  <si>
    <t>CTCP Phân bón và Hóa chất Dầu khí Tây Nam Bộ</t>
  </si>
  <si>
    <t>PTB</t>
  </si>
  <si>
    <t>CTCP Phú Tài</t>
  </si>
  <si>
    <t>PTC</t>
  </si>
  <si>
    <t>CTCP Đầu tư và Xây dựng Bưu điện</t>
  </si>
  <si>
    <t>PTD</t>
  </si>
  <si>
    <t>CTCP Thiết kế Xây dựng Thương mại Phúc Thịnh</t>
  </si>
  <si>
    <t>PTI</t>
  </si>
  <si>
    <t>Tổng Công ty cổ phần Bảo hiểm Bưu điện</t>
  </si>
  <si>
    <t>PTL</t>
  </si>
  <si>
    <t>CTCP Victory Capital</t>
  </si>
  <si>
    <t>PTS</t>
  </si>
  <si>
    <t>CTCP Vận tải và Dịch vụ Petrolimex Hải Phòng</t>
  </si>
  <si>
    <t>PV2</t>
  </si>
  <si>
    <t>CTCP Đầu tư PV2</t>
  </si>
  <si>
    <t>PVB</t>
  </si>
  <si>
    <t>CTCP Bọc ống Dầu khí Việt Nam</t>
  </si>
  <si>
    <t>PVC</t>
  </si>
  <si>
    <t>Tổng Công ty Hóa chất và Dịch vụ Dầu khí - CTCP</t>
  </si>
  <si>
    <t>PVD</t>
  </si>
  <si>
    <t xml:space="preserve">Tổng Công ty cổ phần Khoan và Dịch vụ khoan Dầu khí </t>
  </si>
  <si>
    <t>PVG</t>
  </si>
  <si>
    <t>CTCP Kinh doanh LPG Việt Nam</t>
  </si>
  <si>
    <t>PVI</t>
  </si>
  <si>
    <t>CTCP PVI</t>
  </si>
  <si>
    <t>PVL</t>
  </si>
  <si>
    <t>CTCP Đầu tư Nhà Đất Việt</t>
  </si>
  <si>
    <t>PVS</t>
  </si>
  <si>
    <t>Tổng Công ty cổ phần Dịch vụ Kỹ thuật Dầu khí Việt Nam</t>
  </si>
  <si>
    <t>PVT</t>
  </si>
  <si>
    <t>Tổng Công ty cổ phần Vận tải Dầu khí</t>
  </si>
  <si>
    <t>PXI</t>
  </si>
  <si>
    <t>CTCP Xây dựng Công nghiệp và Dân dụng Dầu khí</t>
  </si>
  <si>
    <t>PXS</t>
  </si>
  <si>
    <t>CTCP Kết cấu Kim loại và Lắp máy Dầu khí</t>
  </si>
  <si>
    <t>QBS</t>
  </si>
  <si>
    <t>CTCP Xuất nhập khẩu Quảng Bình</t>
  </si>
  <si>
    <t>QCG</t>
  </si>
  <si>
    <t>CTCP Quốc Cường Gia Lai</t>
  </si>
  <si>
    <t>QHD</t>
  </si>
  <si>
    <t>CTCP Que hàn điện Việt Đức</t>
  </si>
  <si>
    <t>QST</t>
  </si>
  <si>
    <t>CTCP Sách và Thiết bị Trường học Quảng Ninh</t>
  </si>
  <si>
    <t>QTC</t>
  </si>
  <si>
    <t>CTCP Công trình Giao thông Vận tải Quảng Nam</t>
  </si>
  <si>
    <t>RAL</t>
  </si>
  <si>
    <t>CTCP Bóng đèn Phích nước Rạng Đông</t>
  </si>
  <si>
    <t>RCL</t>
  </si>
  <si>
    <t>CTCP Địa ốc Chợ Lớn</t>
  </si>
  <si>
    <t>RDP</t>
  </si>
  <si>
    <t>CTCP Rạng Đông Holding</t>
  </si>
  <si>
    <t>REE</t>
  </si>
  <si>
    <t>CTCP Cơ Điện Lạnh</t>
  </si>
  <si>
    <t>RIC</t>
  </si>
  <si>
    <t>CTCP Quốc tế Hoàng Gia</t>
  </si>
  <si>
    <t>ROS</t>
  </si>
  <si>
    <t>CTCP Xây dựng FLC Faros</t>
  </si>
  <si>
    <t>S4A</t>
  </si>
  <si>
    <t>CTCP Thủy điện Sê San 4A</t>
  </si>
  <si>
    <t>S55</t>
  </si>
  <si>
    <t>CTCP Sông Đà 505</t>
  </si>
  <si>
    <t>S99</t>
  </si>
  <si>
    <t>CTCP SCI</t>
  </si>
  <si>
    <t>SAB</t>
  </si>
  <si>
    <t>Tổng Công ty cổ phần Bia - Rượu - Nước giải khát Sài Gòn</t>
  </si>
  <si>
    <t>SAF</t>
  </si>
  <si>
    <t>CTCP Lương thực Thực phẩm Safoco</t>
  </si>
  <si>
    <t>SAM</t>
  </si>
  <si>
    <t>CTCP SAM HOLDINGS</t>
  </si>
  <si>
    <t>SAV</t>
  </si>
  <si>
    <t>CTCP Hợp tác Kinh tế và Xuất nhập khẩu Savimex</t>
  </si>
  <si>
    <t>SBA</t>
  </si>
  <si>
    <t>CTCP Sông Ba</t>
  </si>
  <si>
    <t>SBT</t>
  </si>
  <si>
    <t>CTCP Thành Thành Công - Biên Hòa</t>
  </si>
  <si>
    <t>SBV</t>
  </si>
  <si>
    <t>CTCP Siam Brothers Việt Nam</t>
  </si>
  <si>
    <t>SC5</t>
  </si>
  <si>
    <t>CTCP Xây dựng Số 5</t>
  </si>
  <si>
    <t>SCD</t>
  </si>
  <si>
    <t>CTCP Nước giải khát Chương Dương</t>
  </si>
  <si>
    <t>SCI</t>
  </si>
  <si>
    <t>CTCP SCI E&amp;C</t>
  </si>
  <si>
    <t>SCR</t>
  </si>
  <si>
    <t>CTCP Địa ốc Sài Gòn Thương Tín</t>
  </si>
  <si>
    <t>SCS</t>
  </si>
  <si>
    <t>CTCP Dịch vụ Hàng hóa Sài Gòn</t>
  </si>
  <si>
    <t>SD2</t>
  </si>
  <si>
    <t>CTCP Sông Đà 2</t>
  </si>
  <si>
    <t>SD4</t>
  </si>
  <si>
    <t>CTCP Sông Đà 4</t>
  </si>
  <si>
    <t>SD5</t>
  </si>
  <si>
    <t>CTCP Sông Đà 5</t>
  </si>
  <si>
    <t>SD6</t>
  </si>
  <si>
    <t>CTCP Sông Đà 6</t>
  </si>
  <si>
    <t>SD9</t>
  </si>
  <si>
    <t>CTCP Sông Đà 9</t>
  </si>
  <si>
    <t>SDA</t>
  </si>
  <si>
    <t>CTCP Simco Sông Đà</t>
  </si>
  <si>
    <t>SDC</t>
  </si>
  <si>
    <t>CTCP Tư vấn Sông Đà</t>
  </si>
  <si>
    <t>SDG</t>
  </si>
  <si>
    <t>CTCP Sadico Cần Thơ</t>
  </si>
  <si>
    <t>SDN</t>
  </si>
  <si>
    <t>CTCP Sơn Đồng Nai</t>
  </si>
  <si>
    <t>SDT</t>
  </si>
  <si>
    <t>CTCP Sông Đà 10</t>
  </si>
  <si>
    <t>SDU</t>
  </si>
  <si>
    <t>CTCP Đầu tư Xây dựng và Phát triển Đô thị Sông Đà</t>
  </si>
  <si>
    <t>SEB</t>
  </si>
  <si>
    <t>CTCP Đầu tư và Phát triển Điện Miền Trung</t>
  </si>
  <si>
    <t>SED</t>
  </si>
  <si>
    <t>CTCP Đầu tư và Phát triển Giáo dục Phương Nam</t>
  </si>
  <si>
    <t>SFC</t>
  </si>
  <si>
    <t>CTCP Nhiên liệu Sài Gòn</t>
  </si>
  <si>
    <t>SFG</t>
  </si>
  <si>
    <t>CTCP Phân Bón Miền Nam</t>
  </si>
  <si>
    <t>SFI</t>
  </si>
  <si>
    <t>CTCP Đại lý Vận tải SAFI</t>
  </si>
  <si>
    <t>SFN</t>
  </si>
  <si>
    <t>CTCP Dệt lưới Sài Gòn</t>
  </si>
  <si>
    <t>SGC</t>
  </si>
  <si>
    <t>CTCP Xuất nhập khẩu Sa Giang</t>
  </si>
  <si>
    <t>SGD</t>
  </si>
  <si>
    <t>CTCP Sách Giáo dục tại Thành phố Hồ Chí Minh</t>
  </si>
  <si>
    <t>SGH</t>
  </si>
  <si>
    <t>CTCP Khách sạn Sài Gòn</t>
  </si>
  <si>
    <t>SGN</t>
  </si>
  <si>
    <t>CTCP Phục vụ Mặt đất Sài Gòn</t>
  </si>
  <si>
    <t>SGR</t>
  </si>
  <si>
    <t>CTCP Tổng CTCP Địa ốc Sài Gòn</t>
  </si>
  <si>
    <t>SGT</t>
  </si>
  <si>
    <t>CTCP Công nghệ Viễn Thông Sài Gòn</t>
  </si>
  <si>
    <t>SHA</t>
  </si>
  <si>
    <t>CTCP Sơn Hà Sài Gòn</t>
  </si>
  <si>
    <t>SHB</t>
  </si>
  <si>
    <t>Ngân hàng TMCP Sài Gòn - Hà Nội</t>
  </si>
  <si>
    <t>SHE</t>
  </si>
  <si>
    <t>CTCP Phát triển năng lượng Sơn Hà</t>
  </si>
  <si>
    <t>SHI</t>
  </si>
  <si>
    <t>CTCP Quốc tế Sơn Hà</t>
  </si>
  <si>
    <t>SHN</t>
  </si>
  <si>
    <t>CTCP Đầu tư Tổng hợp Hà Nội</t>
  </si>
  <si>
    <t>SHP</t>
  </si>
  <si>
    <t>CTCP Thủy điện Miền Nam</t>
  </si>
  <si>
    <t>SHS</t>
  </si>
  <si>
    <t>CTCP Chứng khoán Sài Gòn - Hà Nội</t>
  </si>
  <si>
    <t>SIC</t>
  </si>
  <si>
    <t>CTCP ANI</t>
  </si>
  <si>
    <t>SII</t>
  </si>
  <si>
    <t>CTCP Hạ tầng Nước Sài Gòn</t>
  </si>
  <si>
    <t>SJ1</t>
  </si>
  <si>
    <t>CTCP Nông nghiệp Hùng Hậu</t>
  </si>
  <si>
    <t>SJD</t>
  </si>
  <si>
    <t>CTCP Thủy điện Cần Đơn</t>
  </si>
  <si>
    <t>SJE</t>
  </si>
  <si>
    <t>CTCP Sông Đà 11</t>
  </si>
  <si>
    <t>SJF</t>
  </si>
  <si>
    <t>CTCP Đầu tư Sao Thái Dương</t>
  </si>
  <si>
    <t>SJS</t>
  </si>
  <si>
    <t>CTCP Đầu tư Phát triển Đô thị và Khu công nghiệp Sông Đà</t>
  </si>
  <si>
    <t>SKG</t>
  </si>
  <si>
    <t>CTCP Tàu cao tốc Superdong - Kiên Giang</t>
  </si>
  <si>
    <t>SLS</t>
  </si>
  <si>
    <t>CTCP Mía Đường Sơn La</t>
  </si>
  <si>
    <t>SMA</t>
  </si>
  <si>
    <t>CTCP Thiết bị Phụ tùng Sài Gòn</t>
  </si>
  <si>
    <t>SMB</t>
  </si>
  <si>
    <t>CTCP Bia Sài Gòn - Miền Trung</t>
  </si>
  <si>
    <t>SMC</t>
  </si>
  <si>
    <t>CTCP Đầu tư Thương mại SMC</t>
  </si>
  <si>
    <t>SMN</t>
  </si>
  <si>
    <t>CTCP Sách và Thiết bị Giáo dục Miền Nam</t>
  </si>
  <si>
    <t>SMT</t>
  </si>
  <si>
    <t>CTCP Sametel</t>
  </si>
  <si>
    <t>SPI</t>
  </si>
  <si>
    <t>CTCP Spiral Galaxy</t>
  </si>
  <si>
    <t>SPM</t>
  </si>
  <si>
    <t>CTCP SPM</t>
  </si>
  <si>
    <t>SRA</t>
  </si>
  <si>
    <t>CTCP Sara Việt Nam</t>
  </si>
  <si>
    <t>SRC</t>
  </si>
  <si>
    <t>CTCP Cao su Sao Vàng</t>
  </si>
  <si>
    <t>SRF</t>
  </si>
  <si>
    <t>CTCP Searefico</t>
  </si>
  <si>
    <t>SSB</t>
  </si>
  <si>
    <t>Ngân hàng TMCP Đông Nam Á</t>
  </si>
  <si>
    <t>SSC</t>
  </si>
  <si>
    <t>CTCP Giống cây trồng Miền Nam</t>
  </si>
  <si>
    <t>SSI</t>
  </si>
  <si>
    <t>CTCP Chứng khoán SSI</t>
  </si>
  <si>
    <t>SSM</t>
  </si>
  <si>
    <t>CTCP Chế tạo kết cấu Thép Vneco.SSM</t>
  </si>
  <si>
    <t>ST8</t>
  </si>
  <si>
    <t>CTCP Siêu Thanh</t>
  </si>
  <si>
    <t>STB</t>
  </si>
  <si>
    <t>Ngân hàng TMCP Sài Gòn Thương Tín</t>
  </si>
  <si>
    <t>STC</t>
  </si>
  <si>
    <t>CTCP Sách và Thiết bị Trường học Thành phố Hồ Chí Minh</t>
  </si>
  <si>
    <t>STG</t>
  </si>
  <si>
    <t>CTCP Kho vận Miền Nam</t>
  </si>
  <si>
    <t>STK</t>
  </si>
  <si>
    <t>CTCP Sợi Thế Kỷ</t>
  </si>
  <si>
    <t>STP</t>
  </si>
  <si>
    <t>CTCP Công nghiệp Thương mại Sông Đà</t>
  </si>
  <si>
    <t>SVC</t>
  </si>
  <si>
    <t>CTCP Dịch vụ Tổng hợp Sài Gòn</t>
  </si>
  <si>
    <t>SVD</t>
  </si>
  <si>
    <t>CTCP Đầu tư &amp; Thương mại Vũ Đăng</t>
  </si>
  <si>
    <t>SVI</t>
  </si>
  <si>
    <t>CTCP Bao bì Biên Hòa</t>
  </si>
  <si>
    <t>SVN</t>
  </si>
  <si>
    <t>CTCP Tập đoàn Vexilla Việt Nam</t>
  </si>
  <si>
    <t>SVT</t>
  </si>
  <si>
    <t>CTCP Công nghệ Sài Gòn Viễn Đông</t>
  </si>
  <si>
    <t>SZB</t>
  </si>
  <si>
    <t>CTCP Sonadezi Long Bình</t>
  </si>
  <si>
    <t>SZC</t>
  </si>
  <si>
    <t>CTCP Sonadezi Châu Đức</t>
  </si>
  <si>
    <t>SZL</t>
  </si>
  <si>
    <t>CTCP Sonadezi Long Thành</t>
  </si>
  <si>
    <t>TA9</t>
  </si>
  <si>
    <t>CTCP Xây lắp Thành An 96</t>
  </si>
  <si>
    <t>TAC</t>
  </si>
  <si>
    <t>CTCP Dầu thực vật Tường An</t>
  </si>
  <si>
    <t>TAR</t>
  </si>
  <si>
    <t>CTCP Nông nghiệp Công nghệ cao Trung An</t>
  </si>
  <si>
    <t>TBC</t>
  </si>
  <si>
    <t>CTCP Thủy điện Thác Bà</t>
  </si>
  <si>
    <t>TBX</t>
  </si>
  <si>
    <t>CTCP Xi măng Thái Bình</t>
  </si>
  <si>
    <t>TC6</t>
  </si>
  <si>
    <t>CTCP Than Cọc Sáu - Vinacomin</t>
  </si>
  <si>
    <t>TCB</t>
  </si>
  <si>
    <t>Ngân hàng TMCP Kỹ thương Việt Nam</t>
  </si>
  <si>
    <t>TCD</t>
  </si>
  <si>
    <t>CTCP Đầu tư Phát triển Công nghiệp và Vận tải</t>
  </si>
  <si>
    <t>TCH</t>
  </si>
  <si>
    <t>CTCP Đầu tư Dịch vụ Tài chính Hoàng Huy</t>
  </si>
  <si>
    <t>TCL</t>
  </si>
  <si>
    <t>CTCP Đại lý Giao nhận Vận tải Xếp dỡ Tân Cảng</t>
  </si>
  <si>
    <t>TCM</t>
  </si>
  <si>
    <t>CTCP Dệt may - Đầu tư - Thương mại Thành Công</t>
  </si>
  <si>
    <t>TCO</t>
  </si>
  <si>
    <t>CTCP Vận tải Đa phương thức Duyên Hải</t>
  </si>
  <si>
    <t>TCR</t>
  </si>
  <si>
    <t>CTCP Công nghiệp Gốm sứ Taicera</t>
  </si>
  <si>
    <t>TCT</t>
  </si>
  <si>
    <t>CTCP Cáp treo Núi Bà Tây Ninh</t>
  </si>
  <si>
    <t>TDC</t>
  </si>
  <si>
    <t>CTCP Kinh doanh và Phát triển Bình Dương</t>
  </si>
  <si>
    <t>TDG</t>
  </si>
  <si>
    <t>CTCP Đầu tư TDG GLOBAL</t>
  </si>
  <si>
    <t>TDH</t>
  </si>
  <si>
    <t>CTCP Phát triển Nhà Thủ Đức</t>
  </si>
  <si>
    <t>TDM</t>
  </si>
  <si>
    <t>CTCP Nước Thủ Dầu Một</t>
  </si>
  <si>
    <t>TDN</t>
  </si>
  <si>
    <t>CTCP Than Đèo Nai - Vinacomin</t>
  </si>
  <si>
    <t>TDP</t>
  </si>
  <si>
    <t>CTCP Thuận Đức</t>
  </si>
  <si>
    <t>TDT</t>
  </si>
  <si>
    <t>CTCP Đầu tư và Phát triển TDT</t>
  </si>
  <si>
    <t>TDW</t>
  </si>
  <si>
    <t>CTCP Cấp nước Thủ Đức</t>
  </si>
  <si>
    <t>TEG</t>
  </si>
  <si>
    <t>CTCP Năng lượng và Bất động sản Trường Thành</t>
  </si>
  <si>
    <t>TET</t>
  </si>
  <si>
    <t>CTCP Vải sợi May mặc Miền Bắc</t>
  </si>
  <si>
    <t>TFC</t>
  </si>
  <si>
    <t>CTCP Trang</t>
  </si>
  <si>
    <t>TGG</t>
  </si>
  <si>
    <t>CTCP Louis Capital</t>
  </si>
  <si>
    <t>THB</t>
  </si>
  <si>
    <t>CTCP Bia Hà Nội - Thanh Hóa</t>
  </si>
  <si>
    <t>THD</t>
  </si>
  <si>
    <t>CTCP Thaiholdings</t>
  </si>
  <si>
    <t>THG</t>
  </si>
  <si>
    <t>CTCP Đầu tư và Xây dựng Tiền Giang</t>
  </si>
  <si>
    <t>THI</t>
  </si>
  <si>
    <t>CTCP Thiết bị Điện</t>
  </si>
  <si>
    <t>THS</t>
  </si>
  <si>
    <t>CTCP Thanh Hoa - Sông Đà</t>
  </si>
  <si>
    <t>THT</t>
  </si>
  <si>
    <t>CTCP Than Hà Tu - Vinacomin</t>
  </si>
  <si>
    <t>TIG</t>
  </si>
  <si>
    <t>CTCP Tập đoàn Đầu tư Thăng Long</t>
  </si>
  <si>
    <t>TIP</t>
  </si>
  <si>
    <t>CTCP Phát triển Khu Công nghiệp Tín Nghĩa</t>
  </si>
  <si>
    <t>TIX</t>
  </si>
  <si>
    <t>CTCP Sản xuất Kinh doanh Xuất nhập khẩu Dịch vụ và Đầu tư Tân Bình</t>
  </si>
  <si>
    <t>TJC</t>
  </si>
  <si>
    <t>CTCP Dịch vụ Vận tải và Thương mại</t>
  </si>
  <si>
    <t>TKC</t>
  </si>
  <si>
    <t>CTCP Xây dựng và Kinh doanh Địa ốc Tân Kỷ</t>
  </si>
  <si>
    <t>TKU</t>
  </si>
  <si>
    <t>CTCP Công nghiệp Tung Kuang</t>
  </si>
  <si>
    <t>TLD</t>
  </si>
  <si>
    <t>CTCP Đầu tư Xây dựng và Phát triển Đô thị Thăng Long</t>
  </si>
  <si>
    <t>TLG</t>
  </si>
  <si>
    <t>CTCP Tập đoàn Thiên Long</t>
  </si>
  <si>
    <t>TLH</t>
  </si>
  <si>
    <t>CTCP Tập đoàn Thép Tiến Lên</t>
  </si>
  <si>
    <t>TMB</t>
  </si>
  <si>
    <t>CTCP Kinh doanh Than Miền Bắc - Vinacomin</t>
  </si>
  <si>
    <t>TMC</t>
  </si>
  <si>
    <t>CTCP Thương mại Xuất nhập khẩu Thủ Đức</t>
  </si>
  <si>
    <t>TMP</t>
  </si>
  <si>
    <t>CTCP Thủy điện Thác Mơ</t>
  </si>
  <si>
    <t>TMS</t>
  </si>
  <si>
    <t>CTCP Transimex</t>
  </si>
  <si>
    <t>TMT</t>
  </si>
  <si>
    <t>CTCP Ô tô TMT</t>
  </si>
  <si>
    <t>TMX</t>
  </si>
  <si>
    <t>CTCP VICEM Thương mại Xi măng</t>
  </si>
  <si>
    <t>TN1</t>
  </si>
  <si>
    <t>CTCP Thương mại Dịch vụ TNS Holdings</t>
  </si>
  <si>
    <t>TNA</t>
  </si>
  <si>
    <t>CTCP Thương mại Xuất nhập khẩu Thiên Nam</t>
  </si>
  <si>
    <t>TNC</t>
  </si>
  <si>
    <t>CTCP Cao su Thống Nhất</t>
  </si>
  <si>
    <t>TNG</t>
  </si>
  <si>
    <t>CTCP Đầu tư và Thương mại TNG</t>
  </si>
  <si>
    <t>TNH</t>
  </si>
  <si>
    <t>CTCP Bệnh viện Quốc tế Thái Nguyên</t>
  </si>
  <si>
    <t>TNI</t>
  </si>
  <si>
    <t>CTCP Tập đoàn Thành Nam</t>
  </si>
  <si>
    <t>TNT</t>
  </si>
  <si>
    <t>CTCP Tập đoàn TNT</t>
  </si>
  <si>
    <t>TPB</t>
  </si>
  <si>
    <t>Ngân hàng TMCP Tiên Phong</t>
  </si>
  <si>
    <t>TPC</t>
  </si>
  <si>
    <t>CTCP Nhựa Tân Đại Hưng</t>
  </si>
  <si>
    <t>TPH</t>
  </si>
  <si>
    <t>CTCP In sách giáo khoa tại Thành phố Hà Nội</t>
  </si>
  <si>
    <t>TPP</t>
  </si>
  <si>
    <t>CTCP Tân Phú Việt Nam</t>
  </si>
  <si>
    <t>TRA</t>
  </si>
  <si>
    <t>CTCP Traphaco</t>
  </si>
  <si>
    <t>TRC</t>
  </si>
  <si>
    <t>CTCP Cao su Tây Ninh</t>
  </si>
  <si>
    <t>TSB</t>
  </si>
  <si>
    <t>CTCP Ắc quy Tia Sáng</t>
  </si>
  <si>
    <t>TSC</t>
  </si>
  <si>
    <t>CTCP Vật tư Kỹ thuật nông nghiệp Cần Thơ</t>
  </si>
  <si>
    <t>TST</t>
  </si>
  <si>
    <t>CTCP Dịch vụ Kỹ Thuật Viễn thông</t>
  </si>
  <si>
    <t>TTA</t>
  </si>
  <si>
    <t>CTCP Đầu tư Xây dựng và Phát triển Trường Thành</t>
  </si>
  <si>
    <t>TTB</t>
  </si>
  <si>
    <t>CTCP Tập đoàn Tiến Bộ</t>
  </si>
  <si>
    <t>TTC</t>
  </si>
  <si>
    <t>CTCP Gạch men Thanh Thanh</t>
  </si>
  <si>
    <t>TTE</t>
  </si>
  <si>
    <t>CTCP Đầu tư Năng lượng Trường Thịnh</t>
  </si>
  <si>
    <t>TTF</t>
  </si>
  <si>
    <t>CTCP Tập đoàn Kỹ nghệ gỗ Trường Thành</t>
  </si>
  <si>
    <t>TTH</t>
  </si>
  <si>
    <t>CTCP Thương mại và Dịch vụ Tiến Thành</t>
  </si>
  <si>
    <t>TTL</t>
  </si>
  <si>
    <t>Tổng Công ty Thăng Long - CTCP</t>
  </si>
  <si>
    <t>TTT</t>
  </si>
  <si>
    <t>CTCP Du lịch - Thương mại Tây Ninh</t>
  </si>
  <si>
    <t>TTZ</t>
  </si>
  <si>
    <t>CTCP Đầu tư Xây dựng và Công nghệ Tiến Trung</t>
  </si>
  <si>
    <t>TV2</t>
  </si>
  <si>
    <t>CTCP Tư vấn Xây dựng Điện 2</t>
  </si>
  <si>
    <t>TV3</t>
  </si>
  <si>
    <t>CTCP Tư vấn Xây dựng Điện 3</t>
  </si>
  <si>
    <t>TV4</t>
  </si>
  <si>
    <t>CTCP Tư vấn Xây dựng Điện 4</t>
  </si>
  <si>
    <t>TVB</t>
  </si>
  <si>
    <t>CTCP Chứng khoán Trí Việt</t>
  </si>
  <si>
    <t>TVC</t>
  </si>
  <si>
    <t>CTCP Tập đoàn Quản lý Tài sản Trí Việt</t>
  </si>
  <si>
    <t>TVD</t>
  </si>
  <si>
    <t>CTCP Than Vàng Danh - Vinacomin</t>
  </si>
  <si>
    <t>TVS</t>
  </si>
  <si>
    <t>CTCP Chứng khoán Thiên Việt</t>
  </si>
  <si>
    <t>TVT</t>
  </si>
  <si>
    <t>Tổng Công ty Việt Thắng - CTCP</t>
  </si>
  <si>
    <t>TXM</t>
  </si>
  <si>
    <t>CTCP VICEM Thạch cao Xi măng</t>
  </si>
  <si>
    <t>TYA</t>
  </si>
  <si>
    <t>CTCP Dây và Cáp Điện Taya Việt Nam</t>
  </si>
  <si>
    <t>UDC</t>
  </si>
  <si>
    <t>CTCP Xây dựng và Phát triển Đô thị Tỉnh Bà Rịa Vũng Tàu</t>
  </si>
  <si>
    <t>UIC</t>
  </si>
  <si>
    <t>CTCP Đầu tư Phát triển Nhà và Đô thị IDICO</t>
  </si>
  <si>
    <t>UNI</t>
  </si>
  <si>
    <t>CTCP Viễn Liên</t>
  </si>
  <si>
    <t>V12</t>
  </si>
  <si>
    <t>CTCP Xây dựng Số 12</t>
  </si>
  <si>
    <t>V21</t>
  </si>
  <si>
    <t>CTCP Vinaconex 21</t>
  </si>
  <si>
    <t>VAF</t>
  </si>
  <si>
    <t>CTCP Phân lân Nung chảy Văn Điển</t>
  </si>
  <si>
    <t>VBC</t>
  </si>
  <si>
    <t>CTCP Nhựa - Bao bì Vinh</t>
  </si>
  <si>
    <t>VC1</t>
  </si>
  <si>
    <t>CTCP Xây dựng Số 1</t>
  </si>
  <si>
    <t>VC2</t>
  </si>
  <si>
    <t>CTCP Đầu tư và Xây dựng Vina2</t>
  </si>
  <si>
    <t>VC3</t>
  </si>
  <si>
    <t>CTCP Tập đoàn Nam Mê Kông</t>
  </si>
  <si>
    <t>VC6</t>
  </si>
  <si>
    <t>CTCP Xây dựng và Đầu tư Visicons</t>
  </si>
  <si>
    <t>VC7</t>
  </si>
  <si>
    <t>CTCP Tập đoàn BGI</t>
  </si>
  <si>
    <t>VC9</t>
  </si>
  <si>
    <t>CTCP Xây dựng số 9 - VC9</t>
  </si>
  <si>
    <t>VCA</t>
  </si>
  <si>
    <t>CTCP Thép VICASA - VNSTEEL</t>
  </si>
  <si>
    <t>VCB</t>
  </si>
  <si>
    <t>Ngân hàng TMCP Ngoại thương Việt Nam</t>
  </si>
  <si>
    <t>VCC</t>
  </si>
  <si>
    <t>CTCP Vinaconex 25</t>
  </si>
  <si>
    <t>VCF</t>
  </si>
  <si>
    <t>CTCP Vinacafé Biên Hòa</t>
  </si>
  <si>
    <t>VCG</t>
  </si>
  <si>
    <t>Tổng Công ty cổ phần Xuất nhập khẩu và Xây dựng Việt Nam</t>
  </si>
  <si>
    <t>VCI</t>
  </si>
  <si>
    <t>CTCP Chứng khoán Bản Việt</t>
  </si>
  <si>
    <t>VCM</t>
  </si>
  <si>
    <t>CTCP Nhân lực và Thương mại Vinaconex</t>
  </si>
  <si>
    <t>VCS</t>
  </si>
  <si>
    <t>CTCP Vicostone</t>
  </si>
  <si>
    <t>VDL</t>
  </si>
  <si>
    <t>CTCP Thực phẩm Lâm Đồng</t>
  </si>
  <si>
    <t>VDP</t>
  </si>
  <si>
    <t>CTCP Dược phẩm Trung ương VIDIPHA</t>
  </si>
  <si>
    <t>VDS</t>
  </si>
  <si>
    <t>CTCP Chứng khoán Rồng Việt</t>
  </si>
  <si>
    <t>VE1</t>
  </si>
  <si>
    <t>CTCP Xây dựng Điện VNECO 1</t>
  </si>
  <si>
    <t>VE2</t>
  </si>
  <si>
    <t>CTCP Xây dựng Điện VNECO 2</t>
  </si>
  <si>
    <t>VE3</t>
  </si>
  <si>
    <t>CTCP Xây dựng Điện VNECO 3</t>
  </si>
  <si>
    <t>VE4</t>
  </si>
  <si>
    <t>CTCP Xây dựng Điện VNECO4</t>
  </si>
  <si>
    <t>VE8</t>
  </si>
  <si>
    <t>CTCP Xây dựng Điện VNECO 8</t>
  </si>
  <si>
    <t>VFG</t>
  </si>
  <si>
    <t>CTCP Khử trùng Việt Nam</t>
  </si>
  <si>
    <t>VGC</t>
  </si>
  <si>
    <t>Tổng Công ty Viglacera - CTCP</t>
  </si>
  <si>
    <t>VGP</t>
  </si>
  <si>
    <t>CTCP Cảng Rau Quả</t>
  </si>
  <si>
    <t>VGS</t>
  </si>
  <si>
    <t>CTCP Ống thép Việt Đức VG PIPE</t>
  </si>
  <si>
    <t>VHC</t>
  </si>
  <si>
    <t>CTCP Vĩnh Hoàn</t>
  </si>
  <si>
    <t>VHE</t>
  </si>
  <si>
    <t>CTCP Dược liệu và Thực phẩm Việt Nam</t>
  </si>
  <si>
    <t>VHL</t>
  </si>
  <si>
    <t>CTCP Viglacera Hạ Long</t>
  </si>
  <si>
    <t>VHM</t>
  </si>
  <si>
    <t>CTCP Vinhomes</t>
  </si>
  <si>
    <t>VIB</t>
  </si>
  <si>
    <t>Ngân hàng TMCP Quốc tế Việt Nam</t>
  </si>
  <si>
    <t>VIC</t>
  </si>
  <si>
    <t>Tập đoàn VINGROUP - CTCP</t>
  </si>
  <si>
    <t>VID</t>
  </si>
  <si>
    <t>CTCP Đầu tư Phát triển Thương mại Viễn Đông</t>
  </si>
  <si>
    <t>VIE</t>
  </si>
  <si>
    <t>CTCP Công nghệ Viễn thông VITECO</t>
  </si>
  <si>
    <t>VIF</t>
  </si>
  <si>
    <t>Tổng Công ty Lâm nghiệp Việt Nam - CTCP</t>
  </si>
  <si>
    <t>VIG</t>
  </si>
  <si>
    <t>CTCP Chứng khoán Thương mại và Công nghiệp Việt Nam</t>
  </si>
  <si>
    <t>VIP</t>
  </si>
  <si>
    <t>CTCP Vận tải Xăng dầu Vipco</t>
  </si>
  <si>
    <t>VIT</t>
  </si>
  <si>
    <t>CTCP Viglacera Tiên Sơn</t>
  </si>
  <si>
    <t>VIX</t>
  </si>
  <si>
    <t>CTCP Chứng khoán VIX</t>
  </si>
  <si>
    <t>VJC</t>
  </si>
  <si>
    <t>CTCP Hàng không Vietjet</t>
  </si>
  <si>
    <t>VKC</t>
  </si>
  <si>
    <t xml:space="preserve">CTCP VKC Holdings </t>
  </si>
  <si>
    <t>VLA</t>
  </si>
  <si>
    <t>CTCP Đầu tư và Phát triển Công nghệ Văn Lang</t>
  </si>
  <si>
    <t>VMC</t>
  </si>
  <si>
    <t>CTCP Vimeco</t>
  </si>
  <si>
    <t>VMD</t>
  </si>
  <si>
    <t>CTCP Y Dược phẩm Vimedimex</t>
  </si>
  <si>
    <t>VMS</t>
  </si>
  <si>
    <t>CTCP Phát triển Hàng Hải</t>
  </si>
  <si>
    <t>VNC</t>
  </si>
  <si>
    <t>CTCP Tập đoàn Vinacontrol</t>
  </si>
  <si>
    <t>VND</t>
  </si>
  <si>
    <t>CTCP Chứng khoán VNDirect</t>
  </si>
  <si>
    <t>VNE</t>
  </si>
  <si>
    <t>Tổng Công ty cổ phần Xây dựng Điện Việt Nam</t>
  </si>
  <si>
    <t>VNF</t>
  </si>
  <si>
    <t>CTCP Vinafreight</t>
  </si>
  <si>
    <t>VNG</t>
  </si>
  <si>
    <t>CTCP Du lịch Thành Thành Công</t>
  </si>
  <si>
    <t>VNL</t>
  </si>
  <si>
    <t>CTCP Logistics Vinalink</t>
  </si>
  <si>
    <t>VNM</t>
  </si>
  <si>
    <t>CTCP Sữa Việt Nam</t>
  </si>
  <si>
    <t>VNR</t>
  </si>
  <si>
    <t>Tổng Công ty cổ phần Tái Bảo hiểm Quốc gia Việt Nam</t>
  </si>
  <si>
    <t>VNS</t>
  </si>
  <si>
    <t>CTCP Ánh Dương Việt Nam</t>
  </si>
  <si>
    <t>VNT</t>
  </si>
  <si>
    <t>CTCP Giao nhận Vận tải Ngoại thương</t>
  </si>
  <si>
    <t>VOS</t>
  </si>
  <si>
    <t>CTCP Vận tải Biển Việt Nam</t>
  </si>
  <si>
    <t>VPB</t>
  </si>
  <si>
    <t>Ngân hàng TMCP Việt Nam Thịnh Vượng</t>
  </si>
  <si>
    <t>VPD</t>
  </si>
  <si>
    <t>CTCP Phát triển Điện lực Việt Nam</t>
  </si>
  <si>
    <t>VPG</t>
  </si>
  <si>
    <t>CTCP Đầu tư Thương mại Xuất nhập khẩu Việt Phát</t>
  </si>
  <si>
    <t>VPH</t>
  </si>
  <si>
    <t>CTCP Vạn Phát Hưng</t>
  </si>
  <si>
    <t>VPI</t>
  </si>
  <si>
    <t>CTCP Đầu tư Văn Phú - INVEST</t>
  </si>
  <si>
    <t>VPS</t>
  </si>
  <si>
    <t>CTCP Thuốc sát trùng Việt Nam (VIPESCO)</t>
  </si>
  <si>
    <t>VRC</t>
  </si>
  <si>
    <t>CTCP Bất động sản và Đầu tư VRC</t>
  </si>
  <si>
    <t>VRE</t>
  </si>
  <si>
    <t>CTCP Vincom Retail</t>
  </si>
  <si>
    <t>VSA</t>
  </si>
  <si>
    <t>CTCP Đại lý Hàng hải Việt Nam</t>
  </si>
  <si>
    <t>VSC</t>
  </si>
  <si>
    <t>CTCP Container Việt Nam</t>
  </si>
  <si>
    <t>VSH</t>
  </si>
  <si>
    <t>CTCP Thủy điện Vĩnh Sơn - Sông Hinh</t>
  </si>
  <si>
    <t>VSI</t>
  </si>
  <si>
    <t>CTCP Đầu tư và Xây dựng Cấp thoát nước</t>
  </si>
  <si>
    <t>VSM</t>
  </si>
  <si>
    <t>CTCP Container Miền Trung</t>
  </si>
  <si>
    <t>VTB</t>
  </si>
  <si>
    <t>CTCP Viettronics Tân Bình</t>
  </si>
  <si>
    <t>VTC</t>
  </si>
  <si>
    <t>CTCP Viễn thông VTC</t>
  </si>
  <si>
    <t>VTH</t>
  </si>
  <si>
    <t>CTCP Dây cáp Điện Việt Thái</t>
  </si>
  <si>
    <t>VTJ</t>
  </si>
  <si>
    <t>CTCP Thương mại và Đầu tư VI NA TA BA</t>
  </si>
  <si>
    <t>VTL</t>
  </si>
  <si>
    <t>CTCP Vang Thăng Long</t>
  </si>
  <si>
    <t>VTO</t>
  </si>
  <si>
    <t>CTCP Vận tải Xăng dầu Vitaco</t>
  </si>
  <si>
    <t>VTV</t>
  </si>
  <si>
    <t>CTCP Năng lượng và Môi trường VICEM</t>
  </si>
  <si>
    <t>VXB</t>
  </si>
  <si>
    <t>CTCP Vật liệu Xây dựng Bến Tre</t>
  </si>
  <si>
    <t>WCS</t>
  </si>
  <si>
    <t>CTCP Bến xe Miền Tây</t>
  </si>
  <si>
    <t>WSS</t>
  </si>
  <si>
    <t>CTCP Chứng khoán Phố Wall</t>
  </si>
  <si>
    <t>X20</t>
  </si>
  <si>
    <t>CTCP X20</t>
  </si>
  <si>
    <t>YBM</t>
  </si>
  <si>
    <t>CTCP Khoáng sản Công nghiệp Yên Bái</t>
  </si>
  <si>
    <t>YEG</t>
  </si>
  <si>
    <t>CTCP Tập đoàn Yeah1</t>
  </si>
  <si>
    <t>VIETSTOCK</t>
  </si>
  <si>
    <t>81/10B Hồ Văn Huê, Phường 9, Quận Phú Nhuận, TP.HCM</t>
  </si>
  <si>
    <t>Website: vietstock.vn</t>
  </si>
  <si>
    <t>Email: info@vietstock.vn</t>
  </si>
  <si>
    <t>Tel: 84.8-3848 7238; Fax: 84.8-3848 7237</t>
  </si>
  <si>
    <t>TRUNG TÂM CHĂM SÓC KHÁCH HÀNG</t>
  </si>
  <si>
    <t>Email: data@vietstock.vn</t>
  </si>
  <si>
    <t>Hotline: 0908 16 98 98</t>
  </si>
  <si>
    <t>IR AWARDS 2023 | CHƯƠNG TRÌNH BÌNH CHỌN DOANH NGHIỆP NIÊM YẾT NĂM 2023</t>
  </si>
  <si>
    <t>THÔNG TIN CƠ BẢN VỀ 736 DOANH NGHIỆP NIÊM YẾT THUỘC DANH SÁCH KHẢO SÁT CỦA CHƯƠNG TRÌNH IR AWARDS 2023</t>
  </si>
  <si>
    <t>THÔNG TIN CƠ BẢN VỀ 731 DOANH NGHIỆP NIÊM YẾT THUỘC DANH SÁCH KHẢO SÁT CỦA CHƯƠNG TRÌNH IR AWARDS 2023</t>
  </si>
  <si>
    <t>VHTT BQ[Giai đoạn: 01/05/2021-30/04/2023, ĐVT: VNĐ]</t>
  </si>
  <si>
    <t>GTGD KL BQ[Giai đoạn: 01/05/2022-30/04/2023, ĐVT: VNĐ]</t>
  </si>
  <si>
    <t>Tỷ lệ sở hữu nước ngoài nắm giữ BQ[Giai đoạn: 01/05/2022-30/04/2023, ĐVT: %]</t>
  </si>
  <si>
    <t>Tổng tài sản[Năm: 2022, ĐVT: VNĐ]</t>
  </si>
  <si>
    <t>Vốn chủ sở hữu[Năm: 2022, ĐVT: VNĐ]</t>
  </si>
  <si>
    <t>Doanh thu thuần[Năm: 2022, ĐVT: VNĐ]</t>
  </si>
  <si>
    <t>LNST CĐCTM Kiểm toán[Năm: 2022, ĐVT: VNĐ]</t>
  </si>
  <si>
    <t>LNST CĐCTM Chưa kiểm toán[Năm: 2022, ĐVT: VNĐ]</t>
  </si>
  <si>
    <t>Thu nhập trên mỗi cổ phần của 4 quý gần nhất (EPS)[Năm: 2022, ĐVT: VNĐ]</t>
  </si>
  <si>
    <t>Giá trị sổ sách của cổ phiếu (BVPS)[Năm: 2022, ĐVT: VNĐ]</t>
  </si>
  <si>
    <t>Chỉ số giá thị trường trên thu nhập (P/E)[Năm: 2022, ĐVT: Lần]</t>
  </si>
  <si>
    <t>Chỉ số giá thị trường trên giá trị sổ sách (P/B)[Năm: 2022, ĐVT: Lần]</t>
  </si>
  <si>
    <t>Tỷ suất sinh lợi trên tổng tài sản bình quân (ROAA)[Năm: 2022, ĐVT: %]</t>
  </si>
  <si>
    <t>Tỷ suất lợi nhuận trên vốn chủ sở hữu bình quân (ROEA)[Năm: 2022, ĐVT: %]</t>
  </si>
  <si>
    <t>ABR</t>
  </si>
  <si>
    <t>BAF</t>
  </si>
  <si>
    <t>CCR</t>
  </si>
  <si>
    <t>CTR</t>
  </si>
  <si>
    <t>DTC</t>
  </si>
  <si>
    <t>DXS</t>
  </si>
  <si>
    <t>EVF</t>
  </si>
  <si>
    <t>GMH</t>
  </si>
  <si>
    <t>HHV</t>
  </si>
  <si>
    <t>HMR</t>
  </si>
  <si>
    <t>IPA</t>
  </si>
  <si>
    <t>KHG</t>
  </si>
  <si>
    <t>KSF</t>
  </si>
  <si>
    <t>NHT</t>
  </si>
  <si>
    <t>ORS</t>
  </si>
  <si>
    <t>PGV</t>
  </si>
  <si>
    <t>SCG</t>
  </si>
  <si>
    <t>SPC</t>
  </si>
  <si>
    <t>TOT</t>
  </si>
  <si>
    <t>VTZ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</si>
</sst>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 - &quot;_);_(@_)"/>
  </numFmts>
  <fonts count="16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charset val="134"/>
      <scheme val="minor"/>
    </font>
    <font>
      <b/>
      <sz val="20"/>
      <color rgb="FF0070C0"/>
      <name val="Calibri"/>
      <charset val="134"/>
      <scheme val="minor"/>
    </font>
    <font>
      <b/>
      <sz val="10"/>
      <color indexed="9"/>
      <name val="Arial"/>
      <charset val="134"/>
    </font>
    <font>
      <sz val="10"/>
      <name val="Arial"/>
      <charset val="134"/>
    </font>
    <font>
      <b/>
      <sz val="10"/>
      <name val="Arial"/>
      <charset val="134"/>
    </font>
    <font>
      <b/>
      <sz val="14"/>
      <color indexed="30"/>
      <name val="Arial"/>
      <charset val="134"/>
    </font>
    <font>
      <b/>
      <sz val="20"/>
      <color indexed="30"/>
      <name val="Arial"/>
      <charset val="134"/>
    </font>
    <font>
      <sz val="12"/>
      <color theme="1"/>
      <name val="Arial"/>
      <charset val="134"/>
    </font>
    <font>
      <b/>
      <sz val="11"/>
      <color indexed="18"/>
      <name val="Arial"/>
      <charset val="134"/>
    </font>
    <font>
      <sz val="11"/>
      <color indexed="18"/>
      <name val="Arial"/>
      <charset val="134"/>
    </font>
    <font>
      <b/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1579B"/>
        <bgColor rgb="FF01579B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indexed="9"/>
      </right>
      <top style="thin">
        <color auto="1"/>
      </top>
      <bottom style="dotted">
        <color indexed="9"/>
      </bottom>
      <diagonal/>
    </border>
    <border>
      <left style="thin">
        <color indexed="9"/>
      </left>
      <right style="thin">
        <color indexed="9"/>
      </right>
      <top style="thin">
        <color auto="1"/>
      </top>
      <bottom style="dotted">
        <color indexed="9"/>
      </bottom>
      <diagonal/>
    </border>
    <border>
      <left style="thin">
        <color auto="1"/>
      </left>
      <right style="thin">
        <color indexed="30"/>
      </right>
      <top style="dotted">
        <color indexed="30"/>
      </top>
      <bottom style="dotted">
        <color indexed="30"/>
      </bottom>
      <diagonal/>
    </border>
    <border>
      <left style="thin">
        <color indexed="30"/>
      </left>
      <right style="thin">
        <color indexed="30"/>
      </right>
      <top style="dotted">
        <color indexed="30"/>
      </top>
      <bottom style="dotted">
        <color indexed="30"/>
      </bottom>
      <diagonal/>
    </border>
    <border>
      <left style="thin">
        <color auto="1"/>
      </left>
      <right style="thin">
        <color indexed="30"/>
      </right>
      <top style="dotted">
        <color indexed="30"/>
      </top>
      <bottom style="thin">
        <color auto="1"/>
      </bottom>
      <diagonal/>
    </border>
    <border>
      <left style="thin">
        <color indexed="30"/>
      </left>
      <right style="thin">
        <color indexed="30"/>
      </right>
      <top style="dotted">
        <color indexed="30"/>
      </top>
      <bottom style="thin">
        <color auto="1"/>
      </bottom>
      <diagonal/>
    </border>
  </borders>
  <cellStyleXfs count="2">
    <xf numFmtId="0" fontId="0" fillId="0" borderId="0" applyAlignment="0"/>
    <xf numFmtId="0" fontId="1" fillId="0" borderId="0" applyAlignment="0"/>
  </cellStyleXfs>
  <cellXfs count="43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38" fontId="4" fillId="3" borderId="2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 wrapText="1"/>
    </xf>
    <xf numFmtId="0" fontId="7" fillId="2" borderId="0" xfId="0" applyFont="1" applyFill="1" applyAlignment="1">
      <alignment horizontal="center"/>
    </xf>
    <xf numFmtId="164" fontId="4" fillId="3" borderId="2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/>
    <xf numFmtId="0" fontId="9" fillId="2" borderId="0" xfId="0" applyFont="1" applyFill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5" fillId="0" borderId="6" xfId="0" applyFont="1" applyBorder="1" applyAlignment="1">
      <alignment horizontal="left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38" fontId="5" fillId="0" borderId="4" xfId="0" applyNumberFormat="1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164" fontId="5" fillId="0" borderId="4" xfId="0" applyNumberFormat="1" applyFont="1" applyBorder="1" applyAlignment="1">
      <alignment horizontal="left"/>
    </xf>
    <xf numFmtId="38" fontId="5" fillId="0" borderId="6" xfId="0" applyNumberFormat="1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6" xfId="0" applyFont="1" applyBorder="1" applyAlignment="1">
      <alignment horizontal="left"/>
    </xf>
    <xf numFmtId="164" fontId="5" fillId="0" borderId="6" xfId="0" applyNumberFormat="1" applyFont="1" applyBorder="1" applyAlignment="1">
      <alignment horizontal="left"/>
    </xf>
    <xf numFmtId="0" fontId="13" fillId="3" borderId="1" xfId="1" applyFont="1" applyFill="1" applyBorder="1" applyAlignment="1">
      <alignment horizontal="center" vertical="center" wrapText="1"/>
    </xf>
    <xf numFmtId="0" fontId="13" fillId="3" borderId="2" xfId="1" applyFont="1" applyFill="1" applyBorder="1" applyAlignment="1">
      <alignment horizontal="center" vertical="center" wrapText="1"/>
    </xf>
    <xf numFmtId="38" fontId="13" fillId="3" borderId="2" xfId="1" applyNumberFormat="1" applyFont="1" applyFill="1" applyBorder="1" applyAlignment="1">
      <alignment horizontal="center" vertical="center" wrapText="1"/>
    </xf>
    <xf numFmtId="164" fontId="13" fillId="3" borderId="2" xfId="1" applyNumberFormat="1" applyFont="1" applyFill="1" applyBorder="1" applyAlignment="1">
      <alignment horizontal="center" vertical="center" wrapText="1"/>
    </xf>
    <xf numFmtId="0" fontId="14" fillId="0" borderId="3" xfId="1" applyFont="1" applyBorder="1" applyAlignment="1">
      <alignment horizontal="center"/>
    </xf>
    <xf numFmtId="0" fontId="12" fillId="0" borderId="0" xfId="0" applyFont="1"/>
    <xf numFmtId="0" fontId="14" fillId="0" borderId="4" xfId="1" applyFont="1" applyBorder="1" applyAlignment="1">
      <alignment horizontal="left" wrapText="1"/>
    </xf>
    <xf numFmtId="38" fontId="14" fillId="0" borderId="4" xfId="1" applyNumberFormat="1" applyFont="1" applyBorder="1" applyAlignment="1">
      <alignment horizontal="right"/>
    </xf>
    <xf numFmtId="0" fontId="14" fillId="0" borderId="4" xfId="1" applyFont="1" applyBorder="1" applyAlignment="1">
      <alignment horizontal="right"/>
    </xf>
    <xf numFmtId="0" fontId="14" fillId="0" borderId="4" xfId="1" applyFont="1" applyBorder="1" applyAlignment="1">
      <alignment horizontal="left"/>
    </xf>
    <xf numFmtId="164" fontId="14" fillId="0" borderId="4" xfId="1" applyNumberFormat="1" applyFont="1" applyBorder="1" applyAlignment="1">
      <alignment horizontal="left"/>
    </xf>
    <xf numFmtId="0" fontId="14" fillId="0" borderId="5" xfId="1" applyFont="1" applyBorder="1" applyAlignment="1">
      <alignment horizontal="center"/>
    </xf>
    <xf numFmtId="0" fontId="15" fillId="0" borderId="6" xfId="1" applyFont="1" applyBorder="1" applyAlignment="1">
      <alignment horizontal="left"/>
    </xf>
    <xf numFmtId="0" fontId="14" fillId="0" borderId="6" xfId="1" applyFont="1" applyBorder="1" applyAlignment="1">
      <alignment horizontal="left"/>
    </xf>
    <xf numFmtId="38" fontId="14" fillId="0" borderId="6" xfId="1" applyNumberFormat="1" applyFont="1" applyBorder="1" applyAlignment="1">
      <alignment horizontal="right"/>
    </xf>
    <xf numFmtId="0" fontId="14" fillId="0" borderId="6" xfId="1" applyFont="1" applyBorder="1" applyAlignment="1">
      <alignment horizontal="right"/>
    </xf>
  </cellXfs>
  <cellStyles count="2">
    <cellStyle name="Normal" xfId="0" builtinId="0"/>
    <cellStyle name="Normal 10" xfId="1" xr:uid="{F4B70E04-45D6-4F39-A400-97C1B84BC9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hanhphuongnt\Downloads\BC_IR_Excel_v22.xlsx" TargetMode="External"/><Relationship Id="rId1" Type="http://schemas.openxmlformats.org/officeDocument/2006/relationships/externalLinkPath" Target="file:///C:\Users\thanhphuongnt\Downloads\BC_IR_Excel_v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aseData"/>
      <sheetName val="IR Awards 2023"/>
      <sheetName val="Phuluc1"/>
      <sheetName val="Phuluc2"/>
      <sheetName val="Tom Tat"/>
      <sheetName val="Dsach"/>
      <sheetName val="Chart 2X"/>
      <sheetName val="Chart 3X"/>
      <sheetName val="Chart 4X"/>
      <sheetName val="Chart 5X6X"/>
      <sheetName val="Chart 7X"/>
      <sheetName val="Chart 8X"/>
      <sheetName val="Chart 9X"/>
      <sheetName val="Chart 10X"/>
      <sheetName val="Chart 11X"/>
      <sheetName val="Chart 5X - Draft"/>
    </sheetNames>
    <sheetDataSet>
      <sheetData sheetId="0">
        <row r="4">
          <cell r="B4" t="str">
            <v>SAM</v>
          </cell>
          <cell r="C4" t="str">
            <v>HOSE</v>
          </cell>
          <cell r="D4" t="str">
            <v>CTCP SAM HOLDINGS</v>
          </cell>
          <cell r="E4">
            <v>36735</v>
          </cell>
          <cell r="F4" t="str">
            <v>https://finance.vietstock.vn/SAM-ctcp-sam-holdings.htm</v>
          </cell>
          <cell r="G4" t="str">
            <v>Không đạt</v>
          </cell>
          <cell r="H4">
            <v>4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1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3</v>
          </cell>
          <cell r="X4">
            <v>0</v>
          </cell>
          <cell r="Y4">
            <v>3</v>
          </cell>
          <cell r="Z4">
            <v>4178523188783.96</v>
          </cell>
          <cell r="AA4">
            <v>18192414634.146301</v>
          </cell>
          <cell r="AB4">
            <v>0.78492200000000001</v>
          </cell>
          <cell r="AC4" t="str">
            <v>Mid Cap</v>
          </cell>
          <cell r="AD4">
            <v>0</v>
          </cell>
          <cell r="AE4" t="str">
            <v>Chấp nhận toàn phần</v>
          </cell>
          <cell r="AF4" t="str">
            <v>Sản xuất</v>
          </cell>
          <cell r="AG4" t="str">
            <v>Sản xuất trang thiết bị, dụng cụ điện</v>
          </cell>
          <cell r="AH4" t="str">
            <v>Sản xuất các thiết bị điện và dụng cụ khác</v>
          </cell>
          <cell r="AI4" t="str">
            <v>Sản xuất trang thiết bị, dụng cụ điện</v>
          </cell>
          <cell r="AJ4" t="str">
            <v>Thiết bị điện</v>
          </cell>
          <cell r="AK4">
            <v>7237333687088</v>
          </cell>
          <cell r="AL4">
            <v>4603369052800</v>
          </cell>
          <cell r="AM4">
            <v>2109064586562</v>
          </cell>
          <cell r="AN4">
            <v>2.7631589170000002</v>
          </cell>
          <cell r="AO4">
            <v>2.948038559</v>
          </cell>
          <cell r="AP4">
            <v>-6.2712762502914007E-2</v>
          </cell>
          <cell r="AQ4">
            <v>8</v>
          </cell>
          <cell r="AR4">
            <v>12115</v>
          </cell>
          <cell r="AS4">
            <v>796.94</v>
          </cell>
          <cell r="AT4">
            <v>0.5</v>
          </cell>
          <cell r="AU4">
            <v>0.04</v>
          </cell>
          <cell r="AV4">
            <v>0.16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 t="str">
            <v>Mid Cap</v>
          </cell>
          <cell r="BC4" t="str">
            <v>SAM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 t="str">
            <v>HOSE</v>
          </cell>
        </row>
        <row r="5">
          <cell r="B5" t="str">
            <v>REE</v>
          </cell>
          <cell r="C5" t="str">
            <v>HOSE</v>
          </cell>
          <cell r="D5" t="str">
            <v>CTCP Cơ Điện Lạnh</v>
          </cell>
          <cell r="E5">
            <v>36735</v>
          </cell>
          <cell r="F5" t="str">
            <v>https://finance.vietstock.vn/REE-ctcp-co-dien-lanh.htm</v>
          </cell>
          <cell r="G5" t="str">
            <v>Không đạt</v>
          </cell>
          <cell r="H5">
            <v>3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3</v>
          </cell>
          <cell r="X5">
            <v>0</v>
          </cell>
          <cell r="Y5">
            <v>3</v>
          </cell>
          <cell r="Z5">
            <v>25981025352098.398</v>
          </cell>
          <cell r="AA5">
            <v>56704929878.048698</v>
          </cell>
          <cell r="AB5">
            <v>48.996797999999998</v>
          </cell>
          <cell r="AC5" t="str">
            <v>Large Cap</v>
          </cell>
          <cell r="AD5">
            <v>0</v>
          </cell>
          <cell r="AE5" t="str">
            <v>Chấp nhận toàn phần</v>
          </cell>
          <cell r="AF5" t="str">
            <v>Xây dựng và Bất động sản</v>
          </cell>
          <cell r="AG5" t="str">
            <v>Nhà thầu chuyên môn</v>
          </cell>
          <cell r="AH5" t="str">
            <v>Nhà thầu thiết bị xây dựng</v>
          </cell>
          <cell r="AI5" t="str">
            <v>Nhà thầu chuyên môn</v>
          </cell>
          <cell r="AJ5" t="str">
            <v>Xây dựng</v>
          </cell>
          <cell r="AK5">
            <v>33914556733508</v>
          </cell>
          <cell r="AL5">
            <v>19203692612738</v>
          </cell>
          <cell r="AM5">
            <v>9371927777326</v>
          </cell>
          <cell r="AN5">
            <v>2692.5165904179999</v>
          </cell>
          <cell r="AO5">
            <v>2690.200039326</v>
          </cell>
          <cell r="AP5">
            <v>8.6110737422344743E-4</v>
          </cell>
          <cell r="AQ5">
            <v>7973</v>
          </cell>
          <cell r="AR5">
            <v>54034</v>
          </cell>
          <cell r="AS5">
            <v>8.9700000000000006</v>
          </cell>
          <cell r="AT5">
            <v>1.32</v>
          </cell>
          <cell r="AU5">
            <v>8.19</v>
          </cell>
          <cell r="AV5">
            <v>19.77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1</v>
          </cell>
          <cell r="BB5" t="str">
            <v>Large Cap</v>
          </cell>
          <cell r="BC5" t="str">
            <v>REE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 t="str">
            <v>HOSE</v>
          </cell>
        </row>
        <row r="6">
          <cell r="B6" t="str">
            <v>TMS</v>
          </cell>
          <cell r="C6" t="str">
            <v>HOSE</v>
          </cell>
          <cell r="D6" t="str">
            <v>CTCP Transimex</v>
          </cell>
          <cell r="E6">
            <v>36742</v>
          </cell>
          <cell r="F6" t="str">
            <v>https://finance.vietstock.vn/TMS-ctcp-transimex.htm</v>
          </cell>
          <cell r="G6" t="str">
            <v>Không đạt</v>
          </cell>
          <cell r="H6">
            <v>4</v>
          </cell>
          <cell r="I6">
            <v>2</v>
          </cell>
          <cell r="J6">
            <v>0</v>
          </cell>
          <cell r="K6">
            <v>0</v>
          </cell>
          <cell r="L6">
            <v>0</v>
          </cell>
          <cell r="M6">
            <v>2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7928112573697.8604</v>
          </cell>
          <cell r="AA6">
            <v>1830030487.8048699</v>
          </cell>
          <cell r="AB6">
            <v>44.130265000000001</v>
          </cell>
          <cell r="AC6" t="str">
            <v>Mid Cap</v>
          </cell>
          <cell r="AD6">
            <v>0</v>
          </cell>
          <cell r="AE6" t="str">
            <v>Chấp nhận toàn phần</v>
          </cell>
          <cell r="AF6" t="str">
            <v>Vận tải và kho bãi</v>
          </cell>
          <cell r="AG6" t="str">
            <v>Hỗ trợ vận tải</v>
          </cell>
          <cell r="AH6" t="str">
            <v>Sắp xếp vận tải hàng hóa</v>
          </cell>
          <cell r="AI6" t="str">
            <v>Hỗ trợ vận tải</v>
          </cell>
          <cell r="AJ6" t="str">
            <v>Vận tải - Kho bãi</v>
          </cell>
          <cell r="AK6">
            <v>5570603363655</v>
          </cell>
          <cell r="AL6">
            <v>4147585792553</v>
          </cell>
          <cell r="AM6">
            <v>3648087847709</v>
          </cell>
          <cell r="AN6">
            <v>660.74499669900001</v>
          </cell>
          <cell r="AO6">
            <v>699.01356272700002</v>
          </cell>
          <cell r="AP6">
            <v>-5.4746528634875447E-2</v>
          </cell>
          <cell r="AQ6">
            <v>6250</v>
          </cell>
          <cell r="AR6">
            <v>39180</v>
          </cell>
          <cell r="AS6">
            <v>9.7100000000000009</v>
          </cell>
          <cell r="AT6">
            <v>1.55</v>
          </cell>
          <cell r="AU6">
            <v>11.69</v>
          </cell>
          <cell r="AV6">
            <v>17.3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1</v>
          </cell>
          <cell r="BB6" t="str">
            <v>Mid Cap</v>
          </cell>
          <cell r="BC6" t="str">
            <v>TMS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 t="str">
            <v>HOSE</v>
          </cell>
        </row>
        <row r="7">
          <cell r="B7" t="str">
            <v>HAP</v>
          </cell>
          <cell r="C7" t="str">
            <v>HOSE</v>
          </cell>
          <cell r="D7" t="str">
            <v>CTCP Tập đoàn Hapaco</v>
          </cell>
          <cell r="E7">
            <v>36742</v>
          </cell>
          <cell r="F7" t="str">
            <v>https://finance.vietstock.vn/HAP-ctcp-tap-doan-hapaco.htm</v>
          </cell>
          <cell r="G7" t="str">
            <v>Đạt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743477469181.92004</v>
          </cell>
          <cell r="AA7">
            <v>3494469512.1951199</v>
          </cell>
          <cell r="AB7">
            <v>2.418644</v>
          </cell>
          <cell r="AC7" t="str">
            <v>Small&amp;Micro Cap</v>
          </cell>
          <cell r="AD7">
            <v>0</v>
          </cell>
          <cell r="AE7" t="str">
            <v>Chấp nhận toàn phần</v>
          </cell>
          <cell r="AF7" t="str">
            <v>Sản xuất</v>
          </cell>
          <cell r="AG7" t="str">
            <v>Sản xuất giấy</v>
          </cell>
          <cell r="AH7" t="str">
            <v>Sản xuất các sản phẩm từ giấy</v>
          </cell>
          <cell r="AI7" t="str">
            <v>Sản xuất giấy</v>
          </cell>
          <cell r="AJ7" t="str">
            <v>SX Phụ trợ</v>
          </cell>
          <cell r="AK7">
            <v>1325019303064</v>
          </cell>
          <cell r="AL7">
            <v>1241360993312</v>
          </cell>
          <cell r="AM7">
            <v>632792975004</v>
          </cell>
          <cell r="AN7">
            <v>6.6356983639999996</v>
          </cell>
          <cell r="AO7">
            <v>5.3499609970000002</v>
          </cell>
          <cell r="AP7">
            <v>0.24032649354284616</v>
          </cell>
          <cell r="AQ7">
            <v>65</v>
          </cell>
          <cell r="AR7">
            <v>11189</v>
          </cell>
          <cell r="AS7">
            <v>65.66</v>
          </cell>
          <cell r="AT7">
            <v>0.38</v>
          </cell>
          <cell r="AU7">
            <v>0.62</v>
          </cell>
          <cell r="AV7">
            <v>0.67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 t="str">
            <v>Small&amp;Micro Cap</v>
          </cell>
          <cell r="BC7" t="str">
            <v>HAP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 t="str">
            <v>HOSE</v>
          </cell>
        </row>
        <row r="8">
          <cell r="B8" t="str">
            <v>LAF</v>
          </cell>
          <cell r="C8" t="str">
            <v>HOSE</v>
          </cell>
          <cell r="D8" t="str">
            <v>CTCP Chế biến hàng Xuất khẩu Long An</v>
          </cell>
          <cell r="E8">
            <v>36875</v>
          </cell>
          <cell r="F8" t="str">
            <v>https://finance.vietstock.vn/LAF-ctcp-che-bien-hang-xuat-khau-long-an.htm</v>
          </cell>
          <cell r="G8" t="str">
            <v>Không đạt</v>
          </cell>
          <cell r="H8">
            <v>1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269459884204.26801</v>
          </cell>
          <cell r="AA8">
            <v>17551829.268291999</v>
          </cell>
          <cell r="AB8">
            <v>1.9530209999999999</v>
          </cell>
          <cell r="AC8" t="str">
            <v>Small&amp;Micro Cap</v>
          </cell>
          <cell r="AD8">
            <v>0</v>
          </cell>
          <cell r="AE8" t="str">
            <v>Chấp nhận toàn phần</v>
          </cell>
          <cell r="AF8" t="str">
            <v>Sản xuất</v>
          </cell>
          <cell r="AG8" t="str">
            <v>Sản xuất thực phẩm</v>
          </cell>
          <cell r="AH8" t="str">
            <v>Sản xuất các loại thực phẩm khác</v>
          </cell>
          <cell r="AI8" t="str">
            <v>Sản xuất thực phẩm</v>
          </cell>
          <cell r="AJ8" t="str">
            <v>Thực phẩm - Đồ uống</v>
          </cell>
          <cell r="AK8">
            <v>403645868599</v>
          </cell>
          <cell r="AL8">
            <v>187053720445</v>
          </cell>
          <cell r="AM8">
            <v>509816496582</v>
          </cell>
          <cell r="AN8">
            <v>25.742262359000001</v>
          </cell>
          <cell r="AO8">
            <v>25.74224092</v>
          </cell>
          <cell r="AP8">
            <v>8.3283347660731498E-7</v>
          </cell>
          <cell r="AQ8">
            <v>1748</v>
          </cell>
          <cell r="AR8">
            <v>12701</v>
          </cell>
          <cell r="AS8">
            <v>8.75</v>
          </cell>
          <cell r="AT8">
            <v>1.2</v>
          </cell>
          <cell r="AU8">
            <v>7.53</v>
          </cell>
          <cell r="AV8">
            <v>13.42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1</v>
          </cell>
          <cell r="BB8" t="str">
            <v>Small&amp;Micro Cap</v>
          </cell>
          <cell r="BC8" t="str">
            <v>LAF</v>
          </cell>
          <cell r="BD8">
            <v>1</v>
          </cell>
          <cell r="BE8">
            <v>0</v>
          </cell>
          <cell r="BF8">
            <v>1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 t="str">
            <v>HOSE</v>
          </cell>
        </row>
        <row r="9">
          <cell r="B9" t="str">
            <v>BBC</v>
          </cell>
          <cell r="C9" t="str">
            <v>HOSE</v>
          </cell>
          <cell r="D9" t="str">
            <v>CTCP Bibica</v>
          </cell>
          <cell r="E9">
            <v>37244</v>
          </cell>
          <cell r="F9" t="str">
            <v>https://finance.vietstock.vn/BBC-ctcp-bibica.htm</v>
          </cell>
          <cell r="G9" t="str">
            <v>Không đạt</v>
          </cell>
          <cell r="H9">
            <v>2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1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</v>
          </cell>
          <cell r="X9">
            <v>0</v>
          </cell>
          <cell r="Y9">
            <v>1</v>
          </cell>
          <cell r="Z9">
            <v>1203576178064.9299</v>
          </cell>
          <cell r="AA9">
            <v>76740853.658536002</v>
          </cell>
          <cell r="AB9">
            <v>0.85889400000000005</v>
          </cell>
          <cell r="AC9" t="str">
            <v>Mid Cap</v>
          </cell>
          <cell r="AD9">
            <v>0</v>
          </cell>
          <cell r="AE9" t="str">
            <v>Chấp nhận toàn phần</v>
          </cell>
          <cell r="AF9" t="str">
            <v>Sản xuất</v>
          </cell>
          <cell r="AG9" t="str">
            <v>Sản xuất thực phẩm</v>
          </cell>
          <cell r="AH9" t="str">
            <v>Sản xuất đường và bánh kẹo</v>
          </cell>
          <cell r="AI9" t="str">
            <v>Sản xuất thực phẩm</v>
          </cell>
          <cell r="AJ9" t="str">
            <v>Thực phẩm - Đồ uống</v>
          </cell>
          <cell r="AK9">
            <v>1850377772614</v>
          </cell>
          <cell r="AL9">
            <v>1363321481833</v>
          </cell>
          <cell r="AM9">
            <v>1612663159316</v>
          </cell>
          <cell r="AN9">
            <v>192.91669500699999</v>
          </cell>
          <cell r="AO9">
            <v>188.98284286200001</v>
          </cell>
          <cell r="AP9">
            <v>2.0815922151581619E-2</v>
          </cell>
          <cell r="AQ9">
            <v>10309</v>
          </cell>
          <cell r="AR9">
            <v>72700</v>
          </cell>
          <cell r="AS9">
            <v>5.22</v>
          </cell>
          <cell r="AT9">
            <v>0.74</v>
          </cell>
          <cell r="AU9">
            <v>11.06</v>
          </cell>
          <cell r="AV9">
            <v>16.45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1</v>
          </cell>
          <cell r="BB9" t="str">
            <v>Mid Cap</v>
          </cell>
          <cell r="BC9" t="str">
            <v>BBC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 t="str">
            <v>HOSE</v>
          </cell>
        </row>
        <row r="10">
          <cell r="B10" t="str">
            <v>GIL</v>
          </cell>
          <cell r="C10" t="str">
            <v>HOSE</v>
          </cell>
          <cell r="D10" t="str">
            <v>CTCP Sản xuất Kinh doanh và Xuất nhập khẩu Bình Thạnh</v>
          </cell>
          <cell r="E10">
            <v>37258</v>
          </cell>
          <cell r="F10" t="str">
            <v>https://finance.vietstock.vn/GIL-ctcp-san-xuat-kinh-doanh-va-xuat-nhap-khau-binh-thanh.htm</v>
          </cell>
          <cell r="G10" t="str">
            <v>Đạt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2597197898380.79</v>
          </cell>
          <cell r="AA10">
            <v>30092353658.536499</v>
          </cell>
          <cell r="AB10">
            <v>3.287798</v>
          </cell>
          <cell r="AC10" t="str">
            <v>Mid Cap</v>
          </cell>
          <cell r="AD10">
            <v>0</v>
          </cell>
          <cell r="AE10" t="str">
            <v>Chấp nhận toàn phần</v>
          </cell>
          <cell r="AF10" t="str">
            <v>Sản xuất</v>
          </cell>
          <cell r="AG10" t="str">
            <v>Sản xuất các sản phẩm may mặc</v>
          </cell>
          <cell r="AH10" t="str">
            <v>Sản xuất phụ kiện và các sản phẩm may mặc khác</v>
          </cell>
          <cell r="AI10" t="str">
            <v>Sản xuất các sản phẩm may mặc</v>
          </cell>
          <cell r="AJ10" t="str">
            <v>SX Hàng gia dụng</v>
          </cell>
          <cell r="AK10">
            <v>3988337367283</v>
          </cell>
          <cell r="AL10">
            <v>2511658868661</v>
          </cell>
          <cell r="AM10">
            <v>3166673905752</v>
          </cell>
          <cell r="AN10">
            <v>361.759037132</v>
          </cell>
          <cell r="AO10">
            <v>361.76949388499997</v>
          </cell>
          <cell r="AP10">
            <v>-2.8904463136671496E-5</v>
          </cell>
          <cell r="AQ10">
            <v>6376</v>
          </cell>
          <cell r="AR10">
            <v>36401</v>
          </cell>
          <cell r="AS10">
            <v>2.88</v>
          </cell>
          <cell r="AT10">
            <v>0.5</v>
          </cell>
          <cell r="AU10">
            <v>9.33</v>
          </cell>
          <cell r="AV10">
            <v>17.53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 t="str">
            <v>Mid Cap</v>
          </cell>
          <cell r="BC10" t="str">
            <v>GIL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 t="str">
            <v>HOSE</v>
          </cell>
        </row>
        <row r="11">
          <cell r="B11" t="str">
            <v>GMD</v>
          </cell>
          <cell r="C11" t="str">
            <v>HOSE</v>
          </cell>
          <cell r="D11" t="str">
            <v>CTCP Gemadept</v>
          </cell>
          <cell r="E11">
            <v>37368</v>
          </cell>
          <cell r="F11" t="str">
            <v>https://finance.vietstock.vn/GMD-ctcp-gemadept.htm</v>
          </cell>
          <cell r="G11" t="str">
            <v>Đạt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15174426076711.699</v>
          </cell>
          <cell r="AA11">
            <v>79302329268.292603</v>
          </cell>
          <cell r="AB11">
            <v>46.281914</v>
          </cell>
          <cell r="AC11" t="str">
            <v>Large Cap</v>
          </cell>
          <cell r="AD11">
            <v>0</v>
          </cell>
          <cell r="AE11" t="str">
            <v>Chấp nhận toàn phần</v>
          </cell>
          <cell r="AF11" t="str">
            <v>Vận tải và kho bãi</v>
          </cell>
          <cell r="AG11" t="str">
            <v>Hỗ trợ vận tải</v>
          </cell>
          <cell r="AH11" t="str">
            <v>Hoạt động hỗ trợ vận tải đường thủy</v>
          </cell>
          <cell r="AI11" t="str">
            <v>Hỗ trợ vận tải</v>
          </cell>
          <cell r="AJ11" t="str">
            <v>Vận tải - Kho bãi</v>
          </cell>
          <cell r="AK11">
            <v>13030653009572</v>
          </cell>
          <cell r="AL11">
            <v>7947756019956</v>
          </cell>
          <cell r="AM11">
            <v>3898243608570</v>
          </cell>
          <cell r="AN11">
            <v>993.915564733</v>
          </cell>
          <cell r="AO11">
            <v>995.03785746300002</v>
          </cell>
          <cell r="AP11">
            <v>-1.1278894783576195E-3</v>
          </cell>
          <cell r="AQ11">
            <v>3298</v>
          </cell>
          <cell r="AR11">
            <v>26371</v>
          </cell>
          <cell r="AS11">
            <v>13.77</v>
          </cell>
          <cell r="AT11">
            <v>1.72</v>
          </cell>
          <cell r="AU11">
            <v>8.3699999999999992</v>
          </cell>
          <cell r="AV11">
            <v>15.49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 t="str">
            <v>Large Cap</v>
          </cell>
          <cell r="BC11" t="str">
            <v>GMD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 t="str">
            <v>HOSE</v>
          </cell>
        </row>
        <row r="12">
          <cell r="B12" t="str">
            <v>SAV</v>
          </cell>
          <cell r="C12" t="str">
            <v>HOSE</v>
          </cell>
          <cell r="D12" t="str">
            <v>CTCP Hợp tác Kinh tế và Xuất nhập khẩu Savimex</v>
          </cell>
          <cell r="E12">
            <v>37385</v>
          </cell>
          <cell r="F12" t="str">
            <v>https://finance.vietstock.vn/SAV-ctcp-hop-tac-kinh-te-va-xuat-nhap-khau-savimex.htm</v>
          </cell>
          <cell r="G12" t="str">
            <v>Không đạt</v>
          </cell>
          <cell r="H12">
            <v>2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2</v>
          </cell>
          <cell r="X12">
            <v>0</v>
          </cell>
          <cell r="Y12">
            <v>2</v>
          </cell>
          <cell r="Z12">
            <v>327275869998.16998</v>
          </cell>
          <cell r="AA12">
            <v>370771341.46341401</v>
          </cell>
          <cell r="AB12">
            <v>43.627907</v>
          </cell>
          <cell r="AC12" t="str">
            <v>Small&amp;Micro Cap</v>
          </cell>
          <cell r="AD12">
            <v>0</v>
          </cell>
          <cell r="AE12" t="str">
            <v>Chấp nhận toàn phần</v>
          </cell>
          <cell r="AF12" t="str">
            <v>Sản xuất</v>
          </cell>
          <cell r="AG12" t="str">
            <v>Sản xuất trang thiết bị nội thất và sản phẩm liên quan</v>
          </cell>
          <cell r="AH12" t="str">
            <v>Sản xuất tủ bếp và nội thất hộ gia đình</v>
          </cell>
          <cell r="AI12" t="str">
            <v>Sản xuất trang thiết bị nội thất và sản phẩm liên quan</v>
          </cell>
          <cell r="AJ12" t="str">
            <v>SX Hàng gia dụng</v>
          </cell>
          <cell r="AK12">
            <v>557877862204</v>
          </cell>
          <cell r="AL12">
            <v>369311228365</v>
          </cell>
          <cell r="AM12">
            <v>991635723344</v>
          </cell>
          <cell r="AN12">
            <v>54.654212307999998</v>
          </cell>
          <cell r="AO12">
            <v>54.593105856999998</v>
          </cell>
          <cell r="AP12">
            <v>1.119307100058778E-3</v>
          </cell>
          <cell r="AQ12">
            <v>3215</v>
          </cell>
          <cell r="AR12">
            <v>20555</v>
          </cell>
          <cell r="AS12">
            <v>4.5599999999999996</v>
          </cell>
          <cell r="AT12">
            <v>0.71</v>
          </cell>
          <cell r="AU12">
            <v>9.48</v>
          </cell>
          <cell r="AV12">
            <v>15.61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 t="str">
            <v>Small&amp;Micro Cap</v>
          </cell>
          <cell r="BC12" t="str">
            <v>SAV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 t="str">
            <v>HOSE</v>
          </cell>
        </row>
        <row r="13">
          <cell r="B13" t="str">
            <v>HAS</v>
          </cell>
          <cell r="C13" t="str">
            <v>HOSE</v>
          </cell>
          <cell r="D13" t="str">
            <v>CTCP Hacisco</v>
          </cell>
          <cell r="E13">
            <v>37609</v>
          </cell>
          <cell r="F13" t="str">
            <v>https://finance.vietstock.vn/HAS-ctcp-hacisco.htm</v>
          </cell>
          <cell r="G13" t="str">
            <v>Không đạt</v>
          </cell>
          <cell r="H13">
            <v>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1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77313219512.195099</v>
          </cell>
          <cell r="AA13">
            <v>15823170.731706999</v>
          </cell>
          <cell r="AB13">
            <v>16.789652</v>
          </cell>
          <cell r="AC13" t="str">
            <v>Small&amp;Micro Cap</v>
          </cell>
          <cell r="AD13">
            <v>0</v>
          </cell>
          <cell r="AE13" t="str">
            <v>Chấp nhận toàn phần</v>
          </cell>
          <cell r="AF13" t="str">
            <v>Xây dựng và Bất động sản</v>
          </cell>
          <cell r="AG13" t="str">
            <v>Xây dựng công nghiệp nặng và dân dụng</v>
          </cell>
          <cell r="AH13" t="str">
            <v>Xây dựng công nghiệp nặng và dân dụng khác</v>
          </cell>
          <cell r="AI13" t="str">
            <v>Xây dựng công nghiệp nặng và dân dụng</v>
          </cell>
          <cell r="AJ13" t="str">
            <v>Xây dựng</v>
          </cell>
          <cell r="AK13">
            <v>220185600065</v>
          </cell>
          <cell r="AL13">
            <v>140681847540</v>
          </cell>
          <cell r="AM13">
            <v>145551346626</v>
          </cell>
          <cell r="AN13">
            <v>0.72188894199999998</v>
          </cell>
          <cell r="AO13">
            <v>0.40789678899999998</v>
          </cell>
          <cell r="AP13">
            <v>0.7697833409519681</v>
          </cell>
          <cell r="AQ13">
            <v>93</v>
          </cell>
          <cell r="AR13">
            <v>18036</v>
          </cell>
          <cell r="AS13">
            <v>78.12</v>
          </cell>
          <cell r="AT13">
            <v>0.4</v>
          </cell>
          <cell r="AU13">
            <v>0.34</v>
          </cell>
          <cell r="AV13">
            <v>0.51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 t="str">
            <v>Small&amp;Micro Cap</v>
          </cell>
          <cell r="BC13" t="str">
            <v>HAS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 t="str">
            <v>HOSE</v>
          </cell>
        </row>
        <row r="14">
          <cell r="B14" t="str">
            <v>VTC</v>
          </cell>
          <cell r="C14" t="str">
            <v>HNX</v>
          </cell>
          <cell r="D14" t="str">
            <v>CTCP Viễn thông VTC</v>
          </cell>
          <cell r="E14">
            <v>37664</v>
          </cell>
          <cell r="F14" t="str">
            <v>https://finance.vietstock.vn/VTC-ctcp-vien-thong-vtc.htm</v>
          </cell>
          <cell r="G14" t="str">
            <v>Đạt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64338685653.048698</v>
          </cell>
          <cell r="AA14">
            <v>44536665.243901998</v>
          </cell>
          <cell r="AB14">
            <v>12.848212</v>
          </cell>
          <cell r="AC14" t="str">
            <v>Small&amp;Micro Cap</v>
          </cell>
          <cell r="AD14">
            <v>0</v>
          </cell>
          <cell r="AE14" t="str">
            <v>Chấp nhận toàn phần</v>
          </cell>
          <cell r="AF14" t="str">
            <v>Công nghệ và thông tin</v>
          </cell>
          <cell r="AG14" t="str">
            <v>Viễn thông</v>
          </cell>
          <cell r="AH14" t="str">
            <v>Các loại hình viễn thông khác</v>
          </cell>
          <cell r="AI14" t="str">
            <v>Viễn thông</v>
          </cell>
          <cell r="AJ14" t="str">
            <v>Công nghệ và thông tin</v>
          </cell>
          <cell r="AK14">
            <v>261120421307</v>
          </cell>
          <cell r="AL14">
            <v>83964990221</v>
          </cell>
          <cell r="AM14">
            <v>261285688682</v>
          </cell>
          <cell r="AN14">
            <v>0.52128413900000004</v>
          </cell>
          <cell r="AO14">
            <v>6.0361075660000001</v>
          </cell>
          <cell r="AP14">
            <v>-0.91363902427182153</v>
          </cell>
          <cell r="AQ14">
            <v>115</v>
          </cell>
          <cell r="AR14">
            <v>18539</v>
          </cell>
          <cell r="AS14">
            <v>104.26</v>
          </cell>
          <cell r="AT14">
            <v>0.65</v>
          </cell>
          <cell r="AU14">
            <v>0.2</v>
          </cell>
          <cell r="AV14">
            <v>1.5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 t="str">
            <v>Small&amp;Micro Cap</v>
          </cell>
          <cell r="BC14" t="str">
            <v>VTC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 t="str">
            <v>HNX</v>
          </cell>
        </row>
        <row r="15">
          <cell r="B15" t="str">
            <v>PMS</v>
          </cell>
          <cell r="C15" t="str">
            <v>HNX</v>
          </cell>
          <cell r="D15" t="str">
            <v>CTCP Cơ khí Xăng dầu</v>
          </cell>
          <cell r="E15">
            <v>37929</v>
          </cell>
          <cell r="F15" t="str">
            <v>https://finance.vietstock.vn/PMS-ctcp-co-khi-xang-dau.htm</v>
          </cell>
          <cell r="G15" t="str">
            <v>Không đạt</v>
          </cell>
          <cell r="H15">
            <v>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1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169647839506.09698</v>
          </cell>
          <cell r="AA15">
            <v>13362672.256097</v>
          </cell>
          <cell r="AB15">
            <v>5.9330230000000004</v>
          </cell>
          <cell r="AC15" t="str">
            <v>Small&amp;Micro Cap</v>
          </cell>
          <cell r="AD15">
            <v>0</v>
          </cell>
          <cell r="AE15" t="str">
            <v>Chấp nhận toàn phần</v>
          </cell>
          <cell r="AF15" t="str">
            <v>Sản xuất</v>
          </cell>
          <cell r="AG15" t="str">
            <v>Sản xuất sản phẩm kim loại tổng hợp</v>
          </cell>
          <cell r="AH15" t="str">
            <v>Sản xuất lò hơi, thùng chứa và container vận chuyển</v>
          </cell>
          <cell r="AI15" t="str">
            <v>Sản xuất sản phẩm kim loại tổng hợp</v>
          </cell>
          <cell r="AJ15" t="str">
            <v>SX Phụ trợ</v>
          </cell>
          <cell r="AK15">
            <v>333347980449</v>
          </cell>
          <cell r="AL15">
            <v>166091858903</v>
          </cell>
          <cell r="AM15">
            <v>1570665968321</v>
          </cell>
          <cell r="AN15">
            <v>24.057472161</v>
          </cell>
          <cell r="AO15">
            <v>24.057472161</v>
          </cell>
          <cell r="AP15">
            <v>0</v>
          </cell>
          <cell r="AQ15">
            <v>3340</v>
          </cell>
          <cell r="AR15">
            <v>23063</v>
          </cell>
          <cell r="AS15">
            <v>6.59</v>
          </cell>
          <cell r="AT15">
            <v>0.95</v>
          </cell>
          <cell r="AU15">
            <v>7.31</v>
          </cell>
          <cell r="AV15">
            <v>14.6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 t="str">
            <v>Small&amp;Micro Cap</v>
          </cell>
          <cell r="BC15" t="str">
            <v>PMS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 t="str">
            <v>HNX</v>
          </cell>
        </row>
        <row r="16">
          <cell r="B16" t="str">
            <v>DHA</v>
          </cell>
          <cell r="C16" t="str">
            <v>HOSE</v>
          </cell>
          <cell r="D16" t="str">
            <v>CTCP Hóa An</v>
          </cell>
          <cell r="E16">
            <v>38091</v>
          </cell>
          <cell r="F16" t="str">
            <v>https://finance.vietstock.vn/DHA-ctcp-hoa-an.htm</v>
          </cell>
          <cell r="G16" t="str">
            <v>Đạt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603142685931.85901</v>
          </cell>
          <cell r="AA16">
            <v>3035542682.9268198</v>
          </cell>
          <cell r="AB16">
            <v>15.369401999999999</v>
          </cell>
          <cell r="AC16" t="str">
            <v>Small&amp;Micro Cap</v>
          </cell>
          <cell r="AD16">
            <v>0</v>
          </cell>
          <cell r="AE16" t="str">
            <v>Chấp nhận toàn phần</v>
          </cell>
          <cell r="AF16" t="str">
            <v>Khai khoáng</v>
          </cell>
          <cell r="AG16" t="str">
            <v>Khai khoáng (ngoại trừ dầu mỏ và khí đốt)</v>
          </cell>
          <cell r="AH16" t="str">
            <v>Khai thác đá và khoáng sản phi kim</v>
          </cell>
          <cell r="AI16" t="str">
            <v>Khai khoáng (ngoại trừ dầu mỏ và khí đốt)</v>
          </cell>
          <cell r="AJ16" t="str">
            <v>Khai khoáng</v>
          </cell>
          <cell r="AK16">
            <v>491412663719</v>
          </cell>
          <cell r="AL16">
            <v>442366188348</v>
          </cell>
          <cell r="AM16">
            <v>387820074803</v>
          </cell>
          <cell r="AN16">
            <v>52.332261662999997</v>
          </cell>
          <cell r="AO16">
            <v>52.332261662999997</v>
          </cell>
          <cell r="AP16">
            <v>0</v>
          </cell>
          <cell r="AQ16">
            <v>3554</v>
          </cell>
          <cell r="AR16">
            <v>30040</v>
          </cell>
          <cell r="AS16">
            <v>10.38</v>
          </cell>
          <cell r="AT16">
            <v>1.23</v>
          </cell>
          <cell r="AU16">
            <v>10.23</v>
          </cell>
          <cell r="AV16">
            <v>11.49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 t="str">
            <v>Small&amp;Micro Cap</v>
          </cell>
          <cell r="BC16" t="str">
            <v>DHA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 t="str">
            <v>HOSE</v>
          </cell>
        </row>
        <row r="17">
          <cell r="B17" t="str">
            <v>SSC</v>
          </cell>
          <cell r="C17" t="str">
            <v>HOSE</v>
          </cell>
          <cell r="D17" t="str">
            <v>CTCP Giống cây trồng Miền Nam</v>
          </cell>
          <cell r="E17">
            <v>38412</v>
          </cell>
          <cell r="F17" t="str">
            <v>https://finance.vietstock.vn/SSC-ctcp-giong-cay-trong-mien-nam.htm</v>
          </cell>
          <cell r="G17" t="str">
            <v>Không đạt</v>
          </cell>
          <cell r="H17">
            <v>4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3</v>
          </cell>
          <cell r="X17">
            <v>0</v>
          </cell>
          <cell r="Y17">
            <v>3</v>
          </cell>
          <cell r="Z17">
            <v>464271721583.07898</v>
          </cell>
          <cell r="AA17">
            <v>12295731.707317</v>
          </cell>
          <cell r="AB17">
            <v>1.1389</v>
          </cell>
          <cell r="AC17" t="str">
            <v>Small&amp;Micro Cap</v>
          </cell>
          <cell r="AD17">
            <v>0</v>
          </cell>
          <cell r="AE17" t="str">
            <v>Chấp nhận toàn phần</v>
          </cell>
          <cell r="AF17" t="str">
            <v>Sản xuất nông nghiệp</v>
          </cell>
          <cell r="AG17" t="str">
            <v>Trồng trọt</v>
          </cell>
          <cell r="AH17" t="str">
            <v>Trồng trọt các loại cây khác</v>
          </cell>
          <cell r="AI17" t="str">
            <v>Trồng trọt</v>
          </cell>
          <cell r="AJ17" t="str">
            <v>Nông - Lâm - Ngư</v>
          </cell>
          <cell r="AK17">
            <v>526958372513</v>
          </cell>
          <cell r="AL17">
            <v>379200624253</v>
          </cell>
          <cell r="AM17">
            <v>300268312868</v>
          </cell>
          <cell r="AN17">
            <v>50.665037886999997</v>
          </cell>
          <cell r="AO17">
            <v>50.665037886999997</v>
          </cell>
          <cell r="AP17">
            <v>0</v>
          </cell>
          <cell r="AQ17">
            <v>3818</v>
          </cell>
          <cell r="AR17">
            <v>28572</v>
          </cell>
          <cell r="AS17">
            <v>7.5</v>
          </cell>
          <cell r="AT17">
            <v>1</v>
          </cell>
          <cell r="AU17">
            <v>9.73</v>
          </cell>
          <cell r="AV17">
            <v>13.46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1</v>
          </cell>
          <cell r="BB17" t="str">
            <v>Small&amp;Micro Cap</v>
          </cell>
          <cell r="BC17" t="str">
            <v>SSC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 t="str">
            <v>HOSE</v>
          </cell>
        </row>
        <row r="18">
          <cell r="B18" t="str">
            <v>MHC</v>
          </cell>
          <cell r="C18" t="str">
            <v>HOSE</v>
          </cell>
          <cell r="D18" t="str">
            <v>CTCP MHC</v>
          </cell>
          <cell r="E18">
            <v>38432</v>
          </cell>
          <cell r="F18" t="str">
            <v>https://finance.vietstock.vn/MHC-ctcp-mhc.htm</v>
          </cell>
          <cell r="G18" t="str">
            <v>Đạt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282964020185</v>
          </cell>
          <cell r="AA18">
            <v>3124923780.4878001</v>
          </cell>
          <cell r="AB18">
            <v>2.4400040000000001</v>
          </cell>
          <cell r="AC18" t="str">
            <v>Small&amp;Micro Cap</v>
          </cell>
          <cell r="AD18">
            <v>0</v>
          </cell>
          <cell r="AE18" t="str">
            <v>Chấp nhận toàn phần</v>
          </cell>
          <cell r="AF18" t="str">
            <v>Vận tải và kho bãi</v>
          </cell>
          <cell r="AG18" t="str">
            <v>Vận tải đường thủy</v>
          </cell>
          <cell r="AH18" t="str">
            <v>Vận tải đường thủy nội địa</v>
          </cell>
          <cell r="AI18" t="str">
            <v>Vận tải đường thủy</v>
          </cell>
          <cell r="AJ18" t="str">
            <v>Vận tải - Kho bãi</v>
          </cell>
          <cell r="AK18">
            <v>1156222275812</v>
          </cell>
          <cell r="AL18">
            <v>517472918071</v>
          </cell>
          <cell r="AM18">
            <v>50745416117</v>
          </cell>
          <cell r="AN18">
            <v>-30.588532896</v>
          </cell>
          <cell r="AO18">
            <v>-19.691959399000002</v>
          </cell>
          <cell r="AP18">
            <v>-0.55335140989338771</v>
          </cell>
          <cell r="AQ18">
            <v>-739</v>
          </cell>
          <cell r="AR18">
            <v>12497</v>
          </cell>
          <cell r="AS18">
            <v>-5.28</v>
          </cell>
          <cell r="AT18">
            <v>0.31</v>
          </cell>
          <cell r="AU18">
            <v>-2.33</v>
          </cell>
          <cell r="AV18">
            <v>-5.63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 t="str">
            <v>Small&amp;Micro Cap</v>
          </cell>
          <cell r="BC18" t="str">
            <v>MHC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 t="str">
            <v>HOSE</v>
          </cell>
        </row>
        <row r="19">
          <cell r="B19" t="str">
            <v>PNC</v>
          </cell>
          <cell r="C19" t="str">
            <v>HOSE</v>
          </cell>
          <cell r="D19" t="str">
            <v>CTCP Văn hóa Phương Nam</v>
          </cell>
          <cell r="E19">
            <v>38544</v>
          </cell>
          <cell r="F19" t="str">
            <v>https://finance.vietstock.vn/PNC-ctcp-van-hoa-phuong-nam.htm</v>
          </cell>
          <cell r="G19" t="str">
            <v>Không đạt</v>
          </cell>
          <cell r="H19">
            <v>3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3</v>
          </cell>
          <cell r="X19">
            <v>0</v>
          </cell>
          <cell r="Y19">
            <v>3</v>
          </cell>
          <cell r="Z19">
            <v>106478308374.939</v>
          </cell>
          <cell r="AA19">
            <v>4396341.4634140003</v>
          </cell>
          <cell r="AB19">
            <v>0.78927199999999997</v>
          </cell>
          <cell r="AC19" t="str">
            <v>Small&amp;Micro Cap</v>
          </cell>
          <cell r="AD19">
            <v>0</v>
          </cell>
          <cell r="AE19" t="str">
            <v>Chấp nhận toàn phần</v>
          </cell>
          <cell r="AF19" t="str">
            <v>Bán lẻ</v>
          </cell>
          <cell r="AG19" t="str">
            <v>Bán lẻ hàng hóa khác</v>
          </cell>
          <cell r="AH19" t="str">
            <v>Cửa hàng dụng cụ, văn phòng phẩm và quà tặng</v>
          </cell>
          <cell r="AI19" t="str">
            <v>Bán lẻ hàng hóa khác</v>
          </cell>
          <cell r="AJ19" t="str">
            <v>Bán lẻ</v>
          </cell>
          <cell r="AK19">
            <v>537822665037</v>
          </cell>
          <cell r="AL19">
            <v>165463825279</v>
          </cell>
          <cell r="AM19">
            <v>710599606093</v>
          </cell>
          <cell r="AN19">
            <v>13.257497951</v>
          </cell>
          <cell r="AO19">
            <v>13.257497951</v>
          </cell>
          <cell r="AP19">
            <v>0</v>
          </cell>
          <cell r="AQ19">
            <v>1228</v>
          </cell>
          <cell r="AR19">
            <v>15322</v>
          </cell>
          <cell r="AS19">
            <v>7.53</v>
          </cell>
          <cell r="AT19">
            <v>0.6</v>
          </cell>
          <cell r="AU19">
            <v>2.5299999999999998</v>
          </cell>
          <cell r="AV19">
            <v>8.35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 t="str">
            <v>Small&amp;Micro Cap</v>
          </cell>
          <cell r="BC19" t="str">
            <v>PNC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 t="str">
            <v>HOSE</v>
          </cell>
        </row>
        <row r="20">
          <cell r="B20" t="str">
            <v>VTL</v>
          </cell>
          <cell r="C20" t="str">
            <v>HNX</v>
          </cell>
          <cell r="D20" t="str">
            <v>CTCP Vang Thăng Long</v>
          </cell>
          <cell r="E20">
            <v>38547</v>
          </cell>
          <cell r="F20" t="str">
            <v>https://finance.vietstock.vn/VTL-ctcp-vang-thang-long.htm</v>
          </cell>
          <cell r="G20" t="str">
            <v>Đạt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69254012458.536499</v>
          </cell>
          <cell r="AA20">
            <v>5066563.7195119997</v>
          </cell>
          <cell r="AB20">
            <v>0.46964299999999998</v>
          </cell>
          <cell r="AC20" t="str">
            <v>Small&amp;Micro Cap</v>
          </cell>
          <cell r="AD20">
            <v>0</v>
          </cell>
          <cell r="AE20" t="str">
            <v>Chấp nhận toàn phần</v>
          </cell>
          <cell r="AF20" t="str">
            <v>Sản xuất</v>
          </cell>
          <cell r="AG20" t="str">
            <v>Sản xuất đồ uống và thuốc lá</v>
          </cell>
          <cell r="AH20" t="str">
            <v xml:space="preserve">Sản xuất đồ uống </v>
          </cell>
          <cell r="AI20" t="str">
            <v>Sản xuất đồ uống và thuốc lá</v>
          </cell>
          <cell r="AJ20" t="str">
            <v>Thực phẩm - Đồ uống</v>
          </cell>
          <cell r="AK20">
            <v>103052951717</v>
          </cell>
          <cell r="AL20">
            <v>-12282198739</v>
          </cell>
          <cell r="AM20">
            <v>79863394403</v>
          </cell>
          <cell r="AN20">
            <v>-35.725760067000003</v>
          </cell>
          <cell r="AO20">
            <v>-11.047730737</v>
          </cell>
          <cell r="AP20">
            <v>-2.2337645546836793</v>
          </cell>
          <cell r="AQ20">
            <v>-7060</v>
          </cell>
          <cell r="AR20">
            <v>-2427</v>
          </cell>
          <cell r="AS20">
            <v>-2.17</v>
          </cell>
          <cell r="AT20">
            <v>-6.3</v>
          </cell>
          <cell r="AU20">
            <v>-29.27</v>
          </cell>
          <cell r="AV20">
            <v>-637.58000000000004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 t="str">
            <v>Small&amp;Micro Cap</v>
          </cell>
          <cell r="BC20" t="str">
            <v>VTL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 t="str">
            <v>HNX</v>
          </cell>
        </row>
        <row r="21">
          <cell r="B21" t="str">
            <v>TNA</v>
          </cell>
          <cell r="C21" t="str">
            <v>HOSE</v>
          </cell>
          <cell r="D21" t="str">
            <v>CTCP Thương mại Xuất nhập khẩu Thiên Nam</v>
          </cell>
          <cell r="E21">
            <v>38553</v>
          </cell>
          <cell r="F21" t="str">
            <v>https://finance.vietstock.vn/TNA-ctcp-thuong-mai-xuat-nhap-khau-thien-nam.htm</v>
          </cell>
          <cell r="G21" t="str">
            <v>Không đạt</v>
          </cell>
          <cell r="H21">
            <v>2</v>
          </cell>
          <cell r="I21">
            <v>0</v>
          </cell>
          <cell r="J21">
            <v>2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492391149637.80402</v>
          </cell>
          <cell r="AA21">
            <v>2689164634.1463399</v>
          </cell>
          <cell r="AB21">
            <v>3.6947000000000001</v>
          </cell>
          <cell r="AC21" t="str">
            <v>Small&amp;Micro Cap</v>
          </cell>
          <cell r="AD21">
            <v>0</v>
          </cell>
          <cell r="AE21" t="str">
            <v>Chấp nhận từng phần - Ngoại trừ</v>
          </cell>
          <cell r="AF21" t="str">
            <v>Bán buôn</v>
          </cell>
          <cell r="AG21" t="str">
            <v>Bán buôn hàng lâu bền</v>
          </cell>
          <cell r="AH21" t="str">
            <v>Bán buôn kim loại và khoáng sản (trừ dầu khí)</v>
          </cell>
          <cell r="AI21" t="str">
            <v>Bán buôn hàng lâu bền</v>
          </cell>
          <cell r="AJ21" t="str">
            <v>Bán buôn</v>
          </cell>
          <cell r="AK21">
            <v>2669702132199</v>
          </cell>
          <cell r="AL21">
            <v>579575067866</v>
          </cell>
          <cell r="AM21">
            <v>6447220938574</v>
          </cell>
          <cell r="AN21">
            <v>15.608097000000001</v>
          </cell>
          <cell r="AO21">
            <v>22.262150511000002</v>
          </cell>
          <cell r="AP21">
            <v>-0.29889536088223601</v>
          </cell>
          <cell r="AQ21">
            <v>317</v>
          </cell>
          <cell r="AR21">
            <v>11772</v>
          </cell>
          <cell r="AS21">
            <v>19.52</v>
          </cell>
          <cell r="AT21">
            <v>0.53</v>
          </cell>
          <cell r="AU21">
            <v>0.62</v>
          </cell>
          <cell r="AV21">
            <v>2.7</v>
          </cell>
          <cell r="AW21">
            <v>1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 t="str">
            <v>Small&amp;Micro Cap</v>
          </cell>
          <cell r="BC21" t="str">
            <v>TNA</v>
          </cell>
          <cell r="BD21">
            <v>2</v>
          </cell>
          <cell r="BE21">
            <v>0</v>
          </cell>
          <cell r="BF21">
            <v>2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 t="str">
            <v>HOSE</v>
          </cell>
        </row>
        <row r="22">
          <cell r="B22" t="str">
            <v>KDC</v>
          </cell>
          <cell r="C22" t="str">
            <v>HOSE</v>
          </cell>
          <cell r="D22" t="str">
            <v>CTCP Tập đoàn KIDO</v>
          </cell>
          <cell r="E22">
            <v>38698</v>
          </cell>
          <cell r="F22" t="str">
            <v>https://finance.vietstock.vn/KDC-ctcp-tap-doan-kido.htm</v>
          </cell>
          <cell r="G22" t="str">
            <v>Không đạt</v>
          </cell>
          <cell r="H22">
            <v>2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2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15167684120320.1</v>
          </cell>
          <cell r="AA22">
            <v>78949716463.414597</v>
          </cell>
          <cell r="AB22">
            <v>24.557442999999999</v>
          </cell>
          <cell r="AC22" t="str">
            <v>Large Cap</v>
          </cell>
          <cell r="AD22">
            <v>0</v>
          </cell>
          <cell r="AE22" t="str">
            <v>Chấp nhận toàn phần</v>
          </cell>
          <cell r="AF22" t="str">
            <v>Sản xuất</v>
          </cell>
          <cell r="AG22" t="str">
            <v>Sản xuất thực phẩm</v>
          </cell>
          <cell r="AH22" t="str">
            <v>Sản xuất các loại thực phẩm khác</v>
          </cell>
          <cell r="AI22" t="str">
            <v>Sản xuất thực phẩm</v>
          </cell>
          <cell r="AJ22" t="str">
            <v>Thực phẩm - Đồ uống</v>
          </cell>
          <cell r="AK22">
            <v>14004792678863</v>
          </cell>
          <cell r="AL22">
            <v>7052727626794</v>
          </cell>
          <cell r="AM22">
            <v>12535183485036</v>
          </cell>
          <cell r="AN22">
            <v>362.60049716399999</v>
          </cell>
          <cell r="AO22">
            <v>351.25631982599998</v>
          </cell>
          <cell r="AP22">
            <v>3.2296009203818782E-2</v>
          </cell>
          <cell r="AQ22">
            <v>1430</v>
          </cell>
          <cell r="AR22">
            <v>27419</v>
          </cell>
          <cell r="AS22">
            <v>45.45</v>
          </cell>
          <cell r="AT22">
            <v>2.37</v>
          </cell>
          <cell r="AU22">
            <v>2.58</v>
          </cell>
          <cell r="AV22">
            <v>5.2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1</v>
          </cell>
          <cell r="BB22" t="str">
            <v>Large Cap</v>
          </cell>
          <cell r="BC22" t="str">
            <v>KDC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 t="str">
            <v>HOSE</v>
          </cell>
        </row>
        <row r="23">
          <cell r="B23" t="str">
            <v>BBS</v>
          </cell>
          <cell r="C23" t="str">
            <v>HNX</v>
          </cell>
          <cell r="D23" t="str">
            <v>CTCP VICEM Bao bì Bút Sơn</v>
          </cell>
          <cell r="E23">
            <v>38714</v>
          </cell>
          <cell r="F23" t="str">
            <v>https://finance.vietstock.vn/BBS-ctcp-vicem-bao-bi-but-son.htm</v>
          </cell>
          <cell r="G23" t="str">
            <v>Đạt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69486585365.853607</v>
          </cell>
          <cell r="AA23">
            <v>106657054.57317001</v>
          </cell>
          <cell r="AB23">
            <v>0.60181399999999996</v>
          </cell>
          <cell r="AC23" t="str">
            <v>Small&amp;Micro Cap</v>
          </cell>
          <cell r="AD23">
            <v>0</v>
          </cell>
          <cell r="AE23" t="str">
            <v>Chấp nhận toàn phần</v>
          </cell>
          <cell r="AF23" t="str">
            <v>Sản xuất</v>
          </cell>
          <cell r="AG23" t="str">
            <v>Sản xuất giấy</v>
          </cell>
          <cell r="AH23" t="str">
            <v>Sản xuất các sản phẩm từ giấy</v>
          </cell>
          <cell r="AI23" t="str">
            <v>Sản xuất giấy</v>
          </cell>
          <cell r="AJ23" t="str">
            <v>SX Phụ trợ</v>
          </cell>
          <cell r="AK23">
            <v>343511860291</v>
          </cell>
          <cell r="AL23">
            <v>109040563261</v>
          </cell>
          <cell r="AM23">
            <v>448420784262</v>
          </cell>
          <cell r="AN23">
            <v>7.8125989310000001</v>
          </cell>
          <cell r="AO23">
            <v>7.8176048180000004</v>
          </cell>
          <cell r="AP23">
            <v>-6.4033513032971828E-4</v>
          </cell>
          <cell r="AQ23">
            <v>1302</v>
          </cell>
          <cell r="AR23">
            <v>18173</v>
          </cell>
          <cell r="AS23">
            <v>8.06</v>
          </cell>
          <cell r="AT23">
            <v>0.57999999999999996</v>
          </cell>
          <cell r="AU23">
            <v>2.12</v>
          </cell>
          <cell r="AV23">
            <v>7.12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 t="str">
            <v>Small&amp;Micro Cap</v>
          </cell>
          <cell r="BC23" t="str">
            <v>BBS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 t="str">
            <v>HNX</v>
          </cell>
        </row>
        <row r="24">
          <cell r="B24" t="str">
            <v>HTV</v>
          </cell>
          <cell r="C24" t="str">
            <v>HOSE</v>
          </cell>
          <cell r="D24" t="str">
            <v>CTCP Logistics Vicem</v>
          </cell>
          <cell r="E24">
            <v>38722</v>
          </cell>
          <cell r="F24" t="str">
            <v>https://finance.vietstock.vn/HTV-ctcp-logistics-vicem.htm</v>
          </cell>
          <cell r="G24" t="str">
            <v>Đạt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161857971219.51199</v>
          </cell>
          <cell r="AA24">
            <v>111170731.70731699</v>
          </cell>
          <cell r="AB24">
            <v>10.457744</v>
          </cell>
          <cell r="AC24" t="str">
            <v>Small&amp;Micro Cap</v>
          </cell>
          <cell r="AD24">
            <v>0</v>
          </cell>
          <cell r="AE24" t="str">
            <v>Chấp nhận toàn phần</v>
          </cell>
          <cell r="AF24" t="str">
            <v>Vận tải và kho bãi</v>
          </cell>
          <cell r="AG24" t="str">
            <v>Vận tải đường thủy</v>
          </cell>
          <cell r="AH24" t="str">
            <v>Vận tải đường thủy nội địa</v>
          </cell>
          <cell r="AI24" t="str">
            <v>Vận tải đường thủy</v>
          </cell>
          <cell r="AJ24" t="str">
            <v>Vận tải - Kho bãi</v>
          </cell>
          <cell r="AK24">
            <v>433678044576</v>
          </cell>
          <cell r="AL24">
            <v>334133166096</v>
          </cell>
          <cell r="AM24">
            <v>351319434784</v>
          </cell>
          <cell r="AN24">
            <v>17.541918448000001</v>
          </cell>
          <cell r="AO24">
            <v>17.611518447000002</v>
          </cell>
          <cell r="AP24">
            <v>-3.9519590096365031E-3</v>
          </cell>
          <cell r="AQ24">
            <v>1339</v>
          </cell>
          <cell r="AR24">
            <v>25499</v>
          </cell>
          <cell r="AS24">
            <v>8.11</v>
          </cell>
          <cell r="AT24">
            <v>0.43</v>
          </cell>
          <cell r="AU24">
            <v>4.0999999999999996</v>
          </cell>
          <cell r="AV24">
            <v>5.26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 t="str">
            <v>Small&amp;Micro Cap</v>
          </cell>
          <cell r="BC24" t="str">
            <v>HTV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 t="str">
            <v>HOSE</v>
          </cell>
        </row>
        <row r="25">
          <cell r="B25" t="str">
            <v>VNM</v>
          </cell>
          <cell r="C25" t="str">
            <v>HOSE</v>
          </cell>
          <cell r="D25" t="str">
            <v>CTCP Sữa Việt Nam</v>
          </cell>
          <cell r="E25">
            <v>38736</v>
          </cell>
          <cell r="F25" t="str">
            <v>https://finance.vietstock.vn/VNM-ctcp-sua-viet-nam.htm</v>
          </cell>
          <cell r="G25" t="str">
            <v>Đạt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158554979580155</v>
          </cell>
          <cell r="AA25">
            <v>154573844512.19501</v>
          </cell>
          <cell r="AB25">
            <v>55.044105999999999</v>
          </cell>
          <cell r="AC25" t="str">
            <v>Large Cap</v>
          </cell>
          <cell r="AD25">
            <v>0</v>
          </cell>
          <cell r="AE25" t="str">
            <v>Chấp nhận toàn phần</v>
          </cell>
          <cell r="AF25" t="str">
            <v>Sản xuất</v>
          </cell>
          <cell r="AG25" t="str">
            <v>Sản xuất thực phẩm</v>
          </cell>
          <cell r="AH25" t="str">
            <v>Sản xuất sản phẩm sữa</v>
          </cell>
          <cell r="AI25" t="str">
            <v>Sản xuất thực phẩm</v>
          </cell>
          <cell r="AJ25" t="str">
            <v>Thực phẩm - Đồ uống</v>
          </cell>
          <cell r="AK25">
            <v>48482664236220</v>
          </cell>
          <cell r="AL25">
            <v>32816518355085</v>
          </cell>
          <cell r="AM25">
            <v>59956247197418</v>
          </cell>
          <cell r="AN25">
            <v>8516.0236943420005</v>
          </cell>
          <cell r="AO25">
            <v>8516.0236943420005</v>
          </cell>
          <cell r="AP25">
            <v>0</v>
          </cell>
          <cell r="AQ25">
            <v>4075</v>
          </cell>
          <cell r="AR25">
            <v>15702</v>
          </cell>
          <cell r="AS25">
            <v>18.68</v>
          </cell>
          <cell r="AT25">
            <v>4.8499999999999996</v>
          </cell>
          <cell r="AU25">
            <v>16.73</v>
          </cell>
          <cell r="AV25">
            <v>24.8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1</v>
          </cell>
          <cell r="BB25" t="str">
            <v>Large Cap</v>
          </cell>
          <cell r="BC25" t="str">
            <v>VNM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 t="str">
            <v>HOSE</v>
          </cell>
        </row>
        <row r="26">
          <cell r="B26" t="str">
            <v>TYA</v>
          </cell>
          <cell r="C26" t="str">
            <v>HOSE</v>
          </cell>
          <cell r="D26" t="str">
            <v>CTCP Dây và Cáp Điện Taya Việt Nam</v>
          </cell>
          <cell r="E26">
            <v>38763</v>
          </cell>
          <cell r="F26" t="str">
            <v>https://finance.vietstock.vn/TYA-ctcp-day-va-cap-dien-taya-viet-nam.htm</v>
          </cell>
          <cell r="G26" t="str">
            <v>Không đạt</v>
          </cell>
          <cell r="H26">
            <v>2</v>
          </cell>
          <cell r="I26">
            <v>0</v>
          </cell>
          <cell r="J26">
            <v>1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463187926758.23102</v>
          </cell>
          <cell r="AA26">
            <v>322801829.26829201</v>
          </cell>
          <cell r="AB26">
            <v>47.657631000000002</v>
          </cell>
          <cell r="AC26" t="str">
            <v>Small&amp;Micro Cap</v>
          </cell>
          <cell r="AD26">
            <v>0</v>
          </cell>
          <cell r="AE26" t="str">
            <v>Chấp nhận toàn phần</v>
          </cell>
          <cell r="AF26" t="str">
            <v>Sản xuất</v>
          </cell>
          <cell r="AG26" t="str">
            <v>Sản xuất trang thiết bị, dụng cụ điện</v>
          </cell>
          <cell r="AH26" t="str">
            <v>Sản xuất các thiết bị điện và dụng cụ khác</v>
          </cell>
          <cell r="AI26" t="str">
            <v>Sản xuất trang thiết bị, dụng cụ điện</v>
          </cell>
          <cell r="AJ26" t="str">
            <v>Thiết bị điện</v>
          </cell>
          <cell r="AK26">
            <v>1047597639383</v>
          </cell>
          <cell r="AL26">
            <v>491860753799</v>
          </cell>
          <cell r="AM26">
            <v>2087707658160</v>
          </cell>
          <cell r="AN26">
            <v>31.950212287999999</v>
          </cell>
          <cell r="AO26">
            <v>31.950212287999999</v>
          </cell>
          <cell r="AP26">
            <v>0</v>
          </cell>
          <cell r="AQ26">
            <v>1041</v>
          </cell>
          <cell r="AR26">
            <v>16032</v>
          </cell>
          <cell r="AS26">
            <v>11.81</v>
          </cell>
          <cell r="AT26">
            <v>0.77</v>
          </cell>
          <cell r="AU26">
            <v>2.82</v>
          </cell>
          <cell r="AV26">
            <v>6.51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1</v>
          </cell>
          <cell r="BB26" t="str">
            <v>Small&amp;Micro Cap</v>
          </cell>
          <cell r="BC26" t="str">
            <v>TYA</v>
          </cell>
          <cell r="BD26">
            <v>1</v>
          </cell>
          <cell r="BE26">
            <v>0</v>
          </cell>
          <cell r="BF26">
            <v>1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 t="str">
            <v>HOSE</v>
          </cell>
        </row>
        <row r="27">
          <cell r="B27" t="str">
            <v>VNR</v>
          </cell>
          <cell r="C27" t="str">
            <v>HNX</v>
          </cell>
          <cell r="D27" t="str">
            <v>Tổng Công ty cổ phần Tái Bảo hiểm Quốc gia Việt Nam</v>
          </cell>
          <cell r="E27">
            <v>38789</v>
          </cell>
          <cell r="F27" t="str">
            <v>https://finance.vietstock.vn/VNR-tong-cong-ty-co-phan-tai-bao-hiem-quoc-gia-viet-nam.htm</v>
          </cell>
          <cell r="G27" t="str">
            <v>Không đạt</v>
          </cell>
          <cell r="H27">
            <v>2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2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3755790228429.8701</v>
          </cell>
          <cell r="AA27">
            <v>1165920665.8536501</v>
          </cell>
          <cell r="AB27">
            <v>27.119828999999999</v>
          </cell>
          <cell r="AC27" t="str">
            <v>Mid Cap</v>
          </cell>
          <cell r="AD27">
            <v>0</v>
          </cell>
          <cell r="AE27" t="str">
            <v>Chấp nhận toàn phần</v>
          </cell>
          <cell r="AF27" t="str">
            <v>Tài chính và bảo hiểm</v>
          </cell>
          <cell r="AG27" t="str">
            <v>Bảo hiểm và các hoạt động liên quan</v>
          </cell>
          <cell r="AH27" t="str">
            <v>Hãng bảo hiểm</v>
          </cell>
          <cell r="AI27" t="str">
            <v>Bảo hiểm và các hoạt động liên quan</v>
          </cell>
          <cell r="AJ27" t="str">
            <v>Bảo hiểm</v>
          </cell>
          <cell r="AK27">
            <v>7126478829142</v>
          </cell>
          <cell r="AL27">
            <v>3457330542557</v>
          </cell>
          <cell r="AM27">
            <v>1514308357861</v>
          </cell>
          <cell r="AN27">
            <v>380.15663452699999</v>
          </cell>
          <cell r="AO27">
            <v>380.13838245099998</v>
          </cell>
          <cell r="AP27">
            <v>4.8014293853536141E-5</v>
          </cell>
          <cell r="AQ27">
            <v>2522</v>
          </cell>
          <cell r="AR27">
            <v>22936</v>
          </cell>
          <cell r="AS27">
            <v>7.77</v>
          </cell>
          <cell r="AT27">
            <v>0.85</v>
          </cell>
          <cell r="AU27">
            <v>5.32</v>
          </cell>
          <cell r="AV27">
            <v>11.22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1</v>
          </cell>
          <cell r="BB27" t="str">
            <v>Mid Cap</v>
          </cell>
          <cell r="BC27" t="str">
            <v>VNR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 t="str">
            <v>HNX</v>
          </cell>
        </row>
        <row r="28">
          <cell r="B28" t="str">
            <v>CII</v>
          </cell>
          <cell r="C28" t="str">
            <v>HOSE</v>
          </cell>
          <cell r="D28" t="str">
            <v>CTCP Đầu tư Hạ tầng Kỹ thuật Thành phố Hồ Chí Minh</v>
          </cell>
          <cell r="E28">
            <v>38855</v>
          </cell>
          <cell r="F28" t="str">
            <v>https://finance.vietstock.vn/CII-ctcp-dau-tu-ha-tang-ky-thuat-thanh-pho-ho-chi-minh.htm</v>
          </cell>
          <cell r="G28" t="str">
            <v>Không đạt</v>
          </cell>
          <cell r="H28">
            <v>1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</v>
          </cell>
          <cell r="W28">
            <v>0</v>
          </cell>
          <cell r="X28">
            <v>0</v>
          </cell>
          <cell r="Y28">
            <v>0</v>
          </cell>
          <cell r="Z28">
            <v>5163692789492.3701</v>
          </cell>
          <cell r="AA28">
            <v>139761469512.19501</v>
          </cell>
          <cell r="AB28">
            <v>9.4040169999999996</v>
          </cell>
          <cell r="AC28" t="str">
            <v>Mid Cap</v>
          </cell>
          <cell r="AD28">
            <v>0</v>
          </cell>
          <cell r="AE28" t="str">
            <v>Chấp nhận toàn phần</v>
          </cell>
          <cell r="AF28" t="str">
            <v>Xây dựng và Bất động sản</v>
          </cell>
          <cell r="AG28" t="str">
            <v>Xây dựng công nghiệp nặng và dân dụng</v>
          </cell>
          <cell r="AH28" t="str">
            <v>Xây dựng cầu đường, đường cao tốc</v>
          </cell>
          <cell r="AI28" t="str">
            <v>Xây dựng công nghiệp nặng và dân dụng</v>
          </cell>
          <cell r="AJ28" t="str">
            <v>Xây dựng</v>
          </cell>
          <cell r="AK28">
            <v>28559496484792</v>
          </cell>
          <cell r="AL28">
            <v>8301006107213</v>
          </cell>
          <cell r="AM28">
            <v>5747990668290</v>
          </cell>
          <cell r="AN28">
            <v>695.14694114199995</v>
          </cell>
          <cell r="AO28">
            <v>730.87497218399994</v>
          </cell>
          <cell r="AP28">
            <v>-4.8883916403974714E-2</v>
          </cell>
          <cell r="AQ28">
            <v>2789</v>
          </cell>
          <cell r="AR28">
            <v>32911</v>
          </cell>
          <cell r="AS28">
            <v>4.63</v>
          </cell>
          <cell r="AT28">
            <v>0.39</v>
          </cell>
          <cell r="AU28">
            <v>2.34</v>
          </cell>
          <cell r="AV28">
            <v>8.34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 t="str">
            <v>Mid Cap</v>
          </cell>
          <cell r="BC28" t="str">
            <v>CII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 t="str">
            <v>HOSE</v>
          </cell>
        </row>
        <row r="29">
          <cell r="B29" t="str">
            <v>TKU</v>
          </cell>
          <cell r="C29" t="str">
            <v>HNX</v>
          </cell>
          <cell r="D29" t="str">
            <v>CTCP Công nghiệp Tung Kuang</v>
          </cell>
          <cell r="E29">
            <v>38894</v>
          </cell>
          <cell r="F29" t="str">
            <v>https://finance.vietstock.vn/TKU-ctcp-cong-nghiep-tung-kuang.htm</v>
          </cell>
          <cell r="G29" t="str">
            <v>Đạt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730680629867.37805</v>
          </cell>
          <cell r="AA29">
            <v>84640128.658536002</v>
          </cell>
          <cell r="AB29">
            <v>16.473751</v>
          </cell>
          <cell r="AC29" t="str">
            <v>Small&amp;Micro Cap</v>
          </cell>
          <cell r="AD29">
            <v>0</v>
          </cell>
          <cell r="AE29" t="str">
            <v>Chấp nhận toàn phần</v>
          </cell>
          <cell r="AF29" t="str">
            <v>Sản xuất</v>
          </cell>
          <cell r="AG29" t="str">
            <v>Sản xuất các sản phẩm kim loại cơ bản</v>
          </cell>
          <cell r="AH29" t="str">
            <v>Sản xuất và chế biến nhôm</v>
          </cell>
          <cell r="AI29" t="str">
            <v>Sản xuất các sản phẩm kim loại cơ bản</v>
          </cell>
          <cell r="AJ29" t="str">
            <v>Vật liệu xây dựng</v>
          </cell>
          <cell r="AK29">
            <v>1151088306843</v>
          </cell>
          <cell r="AL29">
            <v>573665562844</v>
          </cell>
          <cell r="AM29">
            <v>1194638862674</v>
          </cell>
          <cell r="AN29">
            <v>67.264592035000007</v>
          </cell>
          <cell r="AO29">
            <v>74.809136929000005</v>
          </cell>
          <cell r="AP29">
            <v>-0.10085058060702383</v>
          </cell>
          <cell r="AQ29">
            <v>1710</v>
          </cell>
          <cell r="AR29">
            <v>13460</v>
          </cell>
          <cell r="AS29">
            <v>6.9</v>
          </cell>
          <cell r="AT29">
            <v>0.88</v>
          </cell>
          <cell r="AU29">
            <v>5.57</v>
          </cell>
          <cell r="AV29">
            <v>11.96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 t="str">
            <v>Small&amp;Micro Cap</v>
          </cell>
          <cell r="BC29" t="str">
            <v>TKU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 t="str">
            <v>HNX</v>
          </cell>
        </row>
        <row r="30">
          <cell r="B30" t="str">
            <v>SJS</v>
          </cell>
          <cell r="C30" t="str">
            <v>HOSE</v>
          </cell>
          <cell r="D30" t="str">
            <v>CTCP Đầu tư Phát triển Đô thị và Khu công nghiệp Sông Đà</v>
          </cell>
          <cell r="E30">
            <v>38904</v>
          </cell>
          <cell r="F30" t="str">
            <v>https://finance.vietstock.vn/SJS-ctcp-dau-tu-phat-trien-do-thi-va-khu-cong-nghiep-song-da.htm</v>
          </cell>
          <cell r="G30" t="str">
            <v>Không đạt</v>
          </cell>
          <cell r="H30">
            <v>3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3</v>
          </cell>
          <cell r="X30">
            <v>0</v>
          </cell>
          <cell r="Y30">
            <v>3</v>
          </cell>
          <cell r="Z30">
            <v>7327167260250</v>
          </cell>
          <cell r="AA30">
            <v>2997978658.5365801</v>
          </cell>
          <cell r="AB30">
            <v>0.94102600000000003</v>
          </cell>
          <cell r="AC30" t="str">
            <v>Mid Cap</v>
          </cell>
          <cell r="AD30">
            <v>0</v>
          </cell>
          <cell r="AE30" t="str">
            <v>Chấp nhận toàn phần</v>
          </cell>
          <cell r="AF30" t="str">
            <v>Xây dựng và Bất động sản</v>
          </cell>
          <cell r="AG30" t="str">
            <v xml:space="preserve">Bất động sản </v>
          </cell>
          <cell r="AH30" t="str">
            <v>Phát triển bất động sản</v>
          </cell>
          <cell r="AI30" t="str">
            <v xml:space="preserve">Bất động sản </v>
          </cell>
          <cell r="AJ30" t="str">
            <v>Bất động sản</v>
          </cell>
          <cell r="AK30">
            <v>6779527700632</v>
          </cell>
          <cell r="AL30">
            <v>2575442543386</v>
          </cell>
          <cell r="AM30">
            <v>379810850969</v>
          </cell>
          <cell r="AN30">
            <v>119.68633032300001</v>
          </cell>
          <cell r="AO30">
            <v>118.23551419099999</v>
          </cell>
          <cell r="AP30">
            <v>1.2270561361591721E-2</v>
          </cell>
          <cell r="AQ30">
            <v>1051</v>
          </cell>
          <cell r="AR30">
            <v>22612</v>
          </cell>
          <cell r="AS30">
            <v>43.3</v>
          </cell>
          <cell r="AT30">
            <v>2.0099999999999998</v>
          </cell>
          <cell r="AU30">
            <v>1.74</v>
          </cell>
          <cell r="AV30">
            <v>5.01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1</v>
          </cell>
          <cell r="BB30" t="str">
            <v>Mid Cap</v>
          </cell>
          <cell r="BC30" t="str">
            <v>SJS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 t="str">
            <v>HOSE</v>
          </cell>
        </row>
        <row r="31">
          <cell r="B31" t="str">
            <v>BMP</v>
          </cell>
          <cell r="C31" t="str">
            <v>HOSE</v>
          </cell>
          <cell r="D31" t="str">
            <v>CTCP Nhựa Bình Minh</v>
          </cell>
          <cell r="E31">
            <v>38909</v>
          </cell>
          <cell r="F31" t="str">
            <v>https://finance.vietstock.vn/BMP-ctcp-nhua-binh-minh.htm</v>
          </cell>
          <cell r="G31" t="str">
            <v>Không đạt</v>
          </cell>
          <cell r="H31">
            <v>3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3</v>
          </cell>
          <cell r="X31">
            <v>0</v>
          </cell>
          <cell r="Y31">
            <v>3</v>
          </cell>
          <cell r="Z31">
            <v>4900400401025</v>
          </cell>
          <cell r="AA31">
            <v>5705103658.5365801</v>
          </cell>
          <cell r="AB31">
            <v>85.436391</v>
          </cell>
          <cell r="AC31" t="str">
            <v>Mid Cap</v>
          </cell>
          <cell r="AD31">
            <v>0</v>
          </cell>
          <cell r="AE31" t="str">
            <v>Chấp nhận toàn phần</v>
          </cell>
          <cell r="AF31" t="str">
            <v>Sản xuất</v>
          </cell>
          <cell r="AG31" t="str">
            <v>Sản xuất các sản phẩm nhựa và cao su</v>
          </cell>
          <cell r="AH31" t="str">
            <v>Sản xuất các sản phẩm nhựa</v>
          </cell>
          <cell r="AI31" t="str">
            <v>Sản xuất các sản phẩm nhựa và cao su</v>
          </cell>
          <cell r="AJ31" t="str">
            <v>SX Nhựa - Hóa chất</v>
          </cell>
          <cell r="AK31">
            <v>3044791993793</v>
          </cell>
          <cell r="AL31">
            <v>2621318604133</v>
          </cell>
          <cell r="AM31">
            <v>5808344375260</v>
          </cell>
          <cell r="AN31">
            <v>694.26876631599998</v>
          </cell>
          <cell r="AO31">
            <v>696.26069682100001</v>
          </cell>
          <cell r="AP31">
            <v>-2.8608975260198096E-3</v>
          </cell>
          <cell r="AQ31">
            <v>8481</v>
          </cell>
          <cell r="AR31">
            <v>32022</v>
          </cell>
          <cell r="AS31">
            <v>7.07</v>
          </cell>
          <cell r="AT31">
            <v>1.87</v>
          </cell>
          <cell r="AU31">
            <v>23.6</v>
          </cell>
          <cell r="AV31">
            <v>28.25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1</v>
          </cell>
          <cell r="BB31" t="str">
            <v>Mid Cap</v>
          </cell>
          <cell r="BC31" t="str">
            <v>BMP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 t="str">
            <v>HOSE</v>
          </cell>
        </row>
        <row r="32">
          <cell r="B32" t="str">
            <v>STB</v>
          </cell>
          <cell r="C32" t="str">
            <v>HOSE</v>
          </cell>
          <cell r="D32" t="str">
            <v>Ngân hàng TMCP Sài Gòn Thương Tín</v>
          </cell>
          <cell r="E32">
            <v>38910</v>
          </cell>
          <cell r="F32" t="str">
            <v>https://finance.vietstock.vn/STB-ngan-hang-tmcp-sai-gon-thuong-tin.htm</v>
          </cell>
          <cell r="G32" t="str">
            <v>Không đạt</v>
          </cell>
          <cell r="H32">
            <v>1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1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46913995425282.297</v>
          </cell>
          <cell r="AA32">
            <v>467116057926.82898</v>
          </cell>
          <cell r="AB32">
            <v>23.064043999999999</v>
          </cell>
          <cell r="AC32" t="str">
            <v>Large Cap</v>
          </cell>
          <cell r="AD32">
            <v>0</v>
          </cell>
          <cell r="AE32" t="str">
            <v>Chấp nhận toàn phần - Có đoạn ghi thêm ý kiến</v>
          </cell>
          <cell r="AF32" t="str">
            <v>Tài chính và bảo hiểm</v>
          </cell>
          <cell r="AG32" t="str">
            <v>Trung gian tín dụng và các hoạt động liên quan</v>
          </cell>
          <cell r="AH32" t="str">
            <v>Trung gian tín dụng có nhận tiền gửi</v>
          </cell>
          <cell r="AI32" t="str">
            <v>Trung gian tín dụng và các hoạt động liên quan</v>
          </cell>
          <cell r="AJ32" t="str">
            <v>Ngân hàng</v>
          </cell>
          <cell r="AK32">
            <v>591907695000000</v>
          </cell>
          <cell r="AL32">
            <v>38626996000000</v>
          </cell>
          <cell r="AM32">
            <v>17147134000000</v>
          </cell>
          <cell r="AN32">
            <v>5040.6949999999997</v>
          </cell>
          <cell r="AO32">
            <v>5040.6949999999997</v>
          </cell>
          <cell r="AP32">
            <v>0</v>
          </cell>
          <cell r="AQ32">
            <v>2674</v>
          </cell>
          <cell r="AR32">
            <v>20489</v>
          </cell>
          <cell r="AS32">
            <v>8.41</v>
          </cell>
          <cell r="AT32">
            <v>1.1000000000000001</v>
          </cell>
          <cell r="AU32">
            <v>0.91</v>
          </cell>
          <cell r="AV32">
            <v>13.83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1</v>
          </cell>
          <cell r="BB32" t="str">
            <v>Large Cap</v>
          </cell>
          <cell r="BC32" t="str">
            <v>STB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 t="str">
            <v>HOSE</v>
          </cell>
        </row>
        <row r="33">
          <cell r="B33" t="str">
            <v>VSH</v>
          </cell>
          <cell r="C33" t="str">
            <v>HOSE</v>
          </cell>
          <cell r="D33" t="str">
            <v>CTCP Thủy điện Vĩnh Sơn - Sông Hinh</v>
          </cell>
          <cell r="E33">
            <v>38916</v>
          </cell>
          <cell r="F33" t="str">
            <v>https://finance.vietstock.vn/VSH-ctcp-thuy-dien-vinh-son-song-hinh.htm</v>
          </cell>
          <cell r="G33" t="str">
            <v>Không đạt</v>
          </cell>
          <cell r="H33">
            <v>3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3</v>
          </cell>
          <cell r="X33">
            <v>0</v>
          </cell>
          <cell r="Y33">
            <v>3</v>
          </cell>
          <cell r="Z33">
            <v>8289618892415.8496</v>
          </cell>
          <cell r="AA33">
            <v>5404975609.7560902</v>
          </cell>
          <cell r="AB33">
            <v>11.584628</v>
          </cell>
          <cell r="AC33" t="str">
            <v>Mid Cap</v>
          </cell>
          <cell r="AD33">
            <v>0</v>
          </cell>
          <cell r="AE33" t="str">
            <v>Chấp nhận toàn phần</v>
          </cell>
          <cell r="AF33" t="str">
            <v>Tiện ích</v>
          </cell>
          <cell r="AG33" t="str">
            <v>Phát, truyền tải và phân phối điện năng</v>
          </cell>
          <cell r="AH33" t="str">
            <v>Phát điện</v>
          </cell>
          <cell r="AI33" t="str">
            <v>Phát, truyền tải và phân phối điện năng</v>
          </cell>
          <cell r="AJ33" t="str">
            <v>Tiện ích</v>
          </cell>
          <cell r="AK33">
            <v>9710316479989</v>
          </cell>
          <cell r="AL33">
            <v>5026370415560</v>
          </cell>
          <cell r="AM33">
            <v>3084636671457</v>
          </cell>
          <cell r="AN33">
            <v>1264.844900711</v>
          </cell>
          <cell r="AO33">
            <v>1263.6671079549999</v>
          </cell>
          <cell r="AP33">
            <v>9.3204353313126398E-4</v>
          </cell>
          <cell r="AQ33">
            <v>5354</v>
          </cell>
          <cell r="AR33">
            <v>21276</v>
          </cell>
          <cell r="AS33">
            <v>5.9</v>
          </cell>
          <cell r="AT33">
            <v>1.49</v>
          </cell>
          <cell r="AU33">
            <v>12.82</v>
          </cell>
          <cell r="AV33">
            <v>27.99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1</v>
          </cell>
          <cell r="BB33" t="str">
            <v>Mid Cap</v>
          </cell>
          <cell r="BC33" t="str">
            <v>VSH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 t="str">
            <v>HOSE</v>
          </cell>
        </row>
        <row r="34">
          <cell r="B34" t="str">
            <v>COM</v>
          </cell>
          <cell r="C34" t="str">
            <v>HOSE</v>
          </cell>
          <cell r="D34" t="str">
            <v>CTCP Vật tư Xăng Dầu</v>
          </cell>
          <cell r="E34">
            <v>38936</v>
          </cell>
          <cell r="F34" t="str">
            <v>https://finance.vietstock.vn/COM-ctcp-vat-tu-xang-dau.htm</v>
          </cell>
          <cell r="G34" t="str">
            <v>Không đạt</v>
          </cell>
          <cell r="H34">
            <v>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3</v>
          </cell>
          <cell r="X34">
            <v>0</v>
          </cell>
          <cell r="Y34">
            <v>3</v>
          </cell>
          <cell r="Z34">
            <v>592935071379.87805</v>
          </cell>
          <cell r="AA34">
            <v>109155487.804878</v>
          </cell>
          <cell r="AB34">
            <v>0.35880699999999999</v>
          </cell>
          <cell r="AC34" t="str">
            <v>Small&amp;Micro Cap</v>
          </cell>
          <cell r="AD34">
            <v>0</v>
          </cell>
          <cell r="AE34" t="str">
            <v>Chấp nhận toàn phần</v>
          </cell>
          <cell r="AF34" t="str">
            <v>Bán lẻ</v>
          </cell>
          <cell r="AG34" t="str">
            <v>Trạm xăng</v>
          </cell>
          <cell r="AH34" t="str">
            <v>Trạm xăng có cửa hàng tiện lợi</v>
          </cell>
          <cell r="AI34" t="str">
            <v>Trạm xăng</v>
          </cell>
          <cell r="AJ34" t="str">
            <v>Bán lẻ</v>
          </cell>
          <cell r="AK34">
            <v>526039922156</v>
          </cell>
          <cell r="AL34">
            <v>434737251962</v>
          </cell>
          <cell r="AM34">
            <v>4815630390535</v>
          </cell>
          <cell r="AN34">
            <v>1.2784946989999999</v>
          </cell>
          <cell r="AO34">
            <v>1.2784885180000001</v>
          </cell>
          <cell r="AP34">
            <v>4.8346151825412503E-6</v>
          </cell>
          <cell r="AQ34">
            <v>91</v>
          </cell>
          <cell r="AR34">
            <v>30787</v>
          </cell>
          <cell r="AS34">
            <v>314.77</v>
          </cell>
          <cell r="AT34">
            <v>0.93</v>
          </cell>
          <cell r="AU34">
            <v>0.24</v>
          </cell>
          <cell r="AV34">
            <v>0.28000000000000003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 t="str">
            <v>Small&amp;Micro Cap</v>
          </cell>
          <cell r="BC34" t="str">
            <v>COM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 t="str">
            <v>HOSE</v>
          </cell>
        </row>
        <row r="35">
          <cell r="B35" t="str">
            <v>STP</v>
          </cell>
          <cell r="C35" t="str">
            <v>HNX</v>
          </cell>
          <cell r="D35" t="str">
            <v>CTCP Công nghiệp Thương mại Sông Đà</v>
          </cell>
          <cell r="E35">
            <v>38999</v>
          </cell>
          <cell r="F35" t="str">
            <v>https://finance.vietstock.vn/STP-ctcp-cong-nghiep-thuong-mai-song-da.htm</v>
          </cell>
          <cell r="G35" t="str">
            <v>Đạt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64993384805.487801</v>
          </cell>
          <cell r="AA35">
            <v>43897157.926829003</v>
          </cell>
          <cell r="AB35">
            <v>1.926723</v>
          </cell>
          <cell r="AC35" t="str">
            <v>Small&amp;Micro Cap</v>
          </cell>
          <cell r="AD35">
            <v>0</v>
          </cell>
          <cell r="AE35" t="str">
            <v>Chấp nhận từng phần - Ngoại trừ</v>
          </cell>
          <cell r="AF35" t="str">
            <v>Sản xuất</v>
          </cell>
          <cell r="AG35" t="str">
            <v>Sản xuất giấy</v>
          </cell>
          <cell r="AH35" t="str">
            <v>Sản xuất các sản phẩm từ giấy</v>
          </cell>
          <cell r="AI35" t="str">
            <v>Sản xuất giấy</v>
          </cell>
          <cell r="AJ35" t="str">
            <v>SX Phụ trợ</v>
          </cell>
          <cell r="AK35">
            <v>187597466806</v>
          </cell>
          <cell r="AL35">
            <v>139797091613</v>
          </cell>
          <cell r="AM35">
            <v>257055561762</v>
          </cell>
          <cell r="AN35">
            <v>4.4999023820000001</v>
          </cell>
          <cell r="AO35">
            <v>4.4999023820000001</v>
          </cell>
          <cell r="AP35">
            <v>0</v>
          </cell>
          <cell r="AQ35">
            <v>561</v>
          </cell>
          <cell r="AR35">
            <v>17427</v>
          </cell>
          <cell r="AS35">
            <v>12.66</v>
          </cell>
          <cell r="AT35">
            <v>0.41</v>
          </cell>
          <cell r="AU35">
            <v>2.48</v>
          </cell>
          <cell r="AV35">
            <v>3.2</v>
          </cell>
          <cell r="AW35">
            <v>1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 t="str">
            <v>Small&amp;Micro Cap</v>
          </cell>
          <cell r="BC35" t="str">
            <v>STP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 t="str">
            <v>HNX</v>
          </cell>
        </row>
        <row r="36">
          <cell r="B36" t="str">
            <v>CTB</v>
          </cell>
          <cell r="C36" t="str">
            <v>HNX</v>
          </cell>
          <cell r="D36" t="str">
            <v>CTCP Chế tạo Bơm Hải Dương</v>
          </cell>
          <cell r="E36">
            <v>39000</v>
          </cell>
          <cell r="F36" t="str">
            <v>https://finance.vietstock.vn/CTB-ctcp-che-tao-bom-hai-duong.htm</v>
          </cell>
          <cell r="G36" t="str">
            <v>Đạt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299483560975.60901</v>
          </cell>
          <cell r="AA36">
            <v>246443701.82926801</v>
          </cell>
          <cell r="AB36">
            <v>0.43681700000000001</v>
          </cell>
          <cell r="AC36" t="str">
            <v>Small&amp;Micro Cap</v>
          </cell>
          <cell r="AD36">
            <v>0</v>
          </cell>
          <cell r="AE36" t="str">
            <v>Chấp nhận toàn phần</v>
          </cell>
          <cell r="AF36" t="str">
            <v>Sản xuất</v>
          </cell>
          <cell r="AG36" t="str">
            <v>Sản xuất thiết bị, máy móc</v>
          </cell>
          <cell r="AH36" t="str">
            <v>Sản xuất thiết bị nông nghiệp, xây dựng và khai khoáng</v>
          </cell>
          <cell r="AI36" t="str">
            <v>Sản xuất thiết bị, máy móc</v>
          </cell>
          <cell r="AJ36" t="str">
            <v>SX Thiết bị, máy móc</v>
          </cell>
          <cell r="AK36">
            <v>880789581952</v>
          </cell>
          <cell r="AL36">
            <v>258175379335</v>
          </cell>
          <cell r="AM36">
            <v>1020944526711</v>
          </cell>
          <cell r="AN36">
            <v>49.788062320000002</v>
          </cell>
          <cell r="AO36">
            <v>49.788062320000002</v>
          </cell>
          <cell r="AP36">
            <v>0</v>
          </cell>
          <cell r="AQ36">
            <v>3639</v>
          </cell>
          <cell r="AR36">
            <v>18872</v>
          </cell>
          <cell r="AS36">
            <v>3.87</v>
          </cell>
          <cell r="AT36">
            <v>0.75</v>
          </cell>
          <cell r="AU36">
            <v>6.19</v>
          </cell>
          <cell r="AV36">
            <v>20.239999999999998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 t="str">
            <v>Small&amp;Micro Cap</v>
          </cell>
          <cell r="BC36" t="str">
            <v>CTB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 t="str">
            <v>HNX</v>
          </cell>
        </row>
        <row r="37">
          <cell r="B37" t="str">
            <v>SMC</v>
          </cell>
          <cell r="C37" t="str">
            <v>HOSE</v>
          </cell>
          <cell r="D37" t="str">
            <v>CTCP Đầu tư Thương mại SMC</v>
          </cell>
          <cell r="E37">
            <v>39020</v>
          </cell>
          <cell r="F37" t="str">
            <v>https://finance.vietstock.vn/SMC-ctcp-dau-tu-thuong-mai-smc.htm</v>
          </cell>
          <cell r="G37" t="str">
            <v>Không đạt</v>
          </cell>
          <cell r="H37">
            <v>6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1</v>
          </cell>
          <cell r="W37">
            <v>5</v>
          </cell>
          <cell r="X37">
            <v>0</v>
          </cell>
          <cell r="Y37">
            <v>5</v>
          </cell>
          <cell r="Z37">
            <v>1362095700239.9299</v>
          </cell>
          <cell r="AA37">
            <v>5354789634.1463404</v>
          </cell>
          <cell r="AB37">
            <v>19.216474999999999</v>
          </cell>
          <cell r="AC37" t="str">
            <v>Mid Cap</v>
          </cell>
          <cell r="AD37">
            <v>0</v>
          </cell>
          <cell r="AE37" t="str">
            <v>Chấp nhận toàn phần</v>
          </cell>
          <cell r="AF37" t="str">
            <v>Bán buôn</v>
          </cell>
          <cell r="AG37" t="str">
            <v>Bán buôn hàng lâu bền</v>
          </cell>
          <cell r="AH37" t="str">
            <v>Bán buôn kim loại và khoáng sản (trừ dầu khí)</v>
          </cell>
          <cell r="AI37" t="str">
            <v>Bán buôn hàng lâu bền</v>
          </cell>
          <cell r="AJ37" t="str">
            <v>Bán buôn</v>
          </cell>
          <cell r="AK37">
            <v>8329093955830</v>
          </cell>
          <cell r="AL37">
            <v>1723068883226</v>
          </cell>
          <cell r="AM37">
            <v>23181579818716</v>
          </cell>
          <cell r="AN37">
            <v>-578.98844766599996</v>
          </cell>
          <cell r="AO37">
            <v>-572.66636965800001</v>
          </cell>
          <cell r="AP37">
            <v>-1.1039722852549441E-2</v>
          </cell>
          <cell r="AQ37">
            <v>-8605</v>
          </cell>
          <cell r="AR37">
            <v>23409</v>
          </cell>
          <cell r="AS37">
            <v>-1.1200000000000001</v>
          </cell>
          <cell r="AT37">
            <v>0.41</v>
          </cell>
          <cell r="AU37">
            <v>-6.68</v>
          </cell>
          <cell r="AV37">
            <v>-28.58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 t="str">
            <v>Mid Cap</v>
          </cell>
          <cell r="BC37" t="str">
            <v>SMC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 t="str">
            <v>HOSE</v>
          </cell>
        </row>
        <row r="38">
          <cell r="B38" t="str">
            <v>ITA</v>
          </cell>
          <cell r="C38" t="str">
            <v>HOSE</v>
          </cell>
          <cell r="D38" t="str">
            <v>CTCP Đầu tư và Công nghiệp Tân Tạo</v>
          </cell>
          <cell r="E38">
            <v>39036</v>
          </cell>
          <cell r="F38" t="str">
            <v>https://finance.vietstock.vn/ITA-ctcp-dau-tu-va-cong-nghiep-tan-tao.htm</v>
          </cell>
          <cell r="G38" t="str">
            <v>Không đạt</v>
          </cell>
          <cell r="H38">
            <v>25</v>
          </cell>
          <cell r="I38">
            <v>0</v>
          </cell>
          <cell r="J38">
            <v>2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23</v>
          </cell>
          <cell r="X38">
            <v>0</v>
          </cell>
          <cell r="Y38">
            <v>23</v>
          </cell>
          <cell r="Z38">
            <v>7739264907653.96</v>
          </cell>
          <cell r="AA38">
            <v>75918786585.365799</v>
          </cell>
          <cell r="AB38">
            <v>1.2822229999999999</v>
          </cell>
          <cell r="AC38" t="str">
            <v>Mid Cap</v>
          </cell>
          <cell r="AD38">
            <v>0</v>
          </cell>
          <cell r="AE38" t="str">
            <v>Chấp nhận từng phần - Ngoại trừ</v>
          </cell>
          <cell r="AF38" t="str">
            <v>Xây dựng và Bất động sản</v>
          </cell>
          <cell r="AG38" t="str">
            <v xml:space="preserve">Bất động sản </v>
          </cell>
          <cell r="AH38" t="str">
            <v>Cho thuê bất động sản</v>
          </cell>
          <cell r="AI38" t="str">
            <v xml:space="preserve">Bất động sản </v>
          </cell>
          <cell r="AJ38" t="str">
            <v>Bất động sản</v>
          </cell>
          <cell r="AK38">
            <v>12221417089593</v>
          </cell>
          <cell r="AL38">
            <v>10095978102787</v>
          </cell>
          <cell r="AM38">
            <v>-1545201247661</v>
          </cell>
          <cell r="AN38">
            <v>-260.36947877300003</v>
          </cell>
          <cell r="AO38">
            <v>-179.150053781</v>
          </cell>
          <cell r="AP38">
            <v>-0.45335975779993803</v>
          </cell>
          <cell r="AQ38">
            <v>-277</v>
          </cell>
          <cell r="AR38">
            <v>10760</v>
          </cell>
          <cell r="AS38">
            <v>-14.6</v>
          </cell>
          <cell r="AT38">
            <v>0.38</v>
          </cell>
          <cell r="AU38">
            <v>-2.04</v>
          </cell>
          <cell r="AV38">
            <v>-2.4700000000000002</v>
          </cell>
          <cell r="AW38">
            <v>1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 t="str">
            <v>Mid Cap</v>
          </cell>
          <cell r="BC38" t="str">
            <v>ITA</v>
          </cell>
          <cell r="BD38">
            <v>2</v>
          </cell>
          <cell r="BE38">
            <v>0</v>
          </cell>
          <cell r="BF38">
            <v>2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 t="str">
            <v>HOSE</v>
          </cell>
        </row>
        <row r="39">
          <cell r="B39" t="str">
            <v>CLC</v>
          </cell>
          <cell r="C39" t="str">
            <v>HOSE</v>
          </cell>
          <cell r="D39" t="str">
            <v>CTCP Cát Lợi</v>
          </cell>
          <cell r="E39">
            <v>39037</v>
          </cell>
          <cell r="F39" t="str">
            <v>https://finance.vietstock.vn/CLC-ctcp-cat-loi.htm</v>
          </cell>
          <cell r="G39" t="str">
            <v>Đạt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941287691063.87097</v>
          </cell>
          <cell r="AA39">
            <v>382533536.585365</v>
          </cell>
          <cell r="AB39">
            <v>2.220672</v>
          </cell>
          <cell r="AC39" t="str">
            <v>Small&amp;Micro Cap</v>
          </cell>
          <cell r="AD39">
            <v>0</v>
          </cell>
          <cell r="AE39" t="str">
            <v>Chấp nhận toàn phần</v>
          </cell>
          <cell r="AF39" t="str">
            <v>Sản xuất</v>
          </cell>
          <cell r="AG39" t="str">
            <v>Sản xuất đồ uống và thuốc lá</v>
          </cell>
          <cell r="AH39" t="str">
            <v>Sản xuất thuốc lá</v>
          </cell>
          <cell r="AI39" t="str">
            <v>Sản xuất đồ uống và thuốc lá</v>
          </cell>
          <cell r="AJ39" t="str">
            <v>Khác</v>
          </cell>
          <cell r="AK39">
            <v>1385113013339</v>
          </cell>
          <cell r="AL39">
            <v>841640609364</v>
          </cell>
          <cell r="AM39">
            <v>2304869186924</v>
          </cell>
          <cell r="AN39">
            <v>140.450356519</v>
          </cell>
          <cell r="AO39">
            <v>140.450356519</v>
          </cell>
          <cell r="AP39">
            <v>0</v>
          </cell>
          <cell r="AQ39">
            <v>5359</v>
          </cell>
          <cell r="AR39">
            <v>32114</v>
          </cell>
          <cell r="AS39">
            <v>5.97</v>
          </cell>
          <cell r="AT39">
            <v>1</v>
          </cell>
          <cell r="AU39">
            <v>11.53</v>
          </cell>
          <cell r="AV39">
            <v>17.39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1</v>
          </cell>
          <cell r="BB39" t="str">
            <v>Small&amp;Micro Cap</v>
          </cell>
          <cell r="BC39" t="str">
            <v>CLC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 t="str">
            <v>HOSE</v>
          </cell>
        </row>
        <row r="40">
          <cell r="B40" t="str">
            <v>PGC</v>
          </cell>
          <cell r="C40" t="str">
            <v>HOSE</v>
          </cell>
          <cell r="D40" t="str">
            <v>Tổng Công ty Gas Petrolimex - CTCP</v>
          </cell>
          <cell r="E40">
            <v>39045</v>
          </cell>
          <cell r="F40" t="str">
            <v>https://finance.vietstock.vn/PGC-tong-cong-ty-gas-petrolimex-ctcp.htm</v>
          </cell>
          <cell r="G40" t="str">
            <v>Không đạt</v>
          </cell>
          <cell r="H40">
            <v>8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2</v>
          </cell>
          <cell r="N40">
            <v>0</v>
          </cell>
          <cell r="O40">
            <v>0</v>
          </cell>
          <cell r="P40">
            <v>0</v>
          </cell>
          <cell r="Q40">
            <v>1</v>
          </cell>
          <cell r="R40">
            <v>0</v>
          </cell>
          <cell r="S40">
            <v>1</v>
          </cell>
          <cell r="T40">
            <v>1</v>
          </cell>
          <cell r="U40">
            <v>0</v>
          </cell>
          <cell r="V40">
            <v>0</v>
          </cell>
          <cell r="W40">
            <v>3</v>
          </cell>
          <cell r="X40">
            <v>0</v>
          </cell>
          <cell r="Y40">
            <v>3</v>
          </cell>
          <cell r="Z40">
            <v>1151348981906.25</v>
          </cell>
          <cell r="AA40">
            <v>1018109756.09756</v>
          </cell>
          <cell r="AB40">
            <v>4.3094130000000002</v>
          </cell>
          <cell r="AC40" t="str">
            <v>Mid Cap</v>
          </cell>
          <cell r="AD40">
            <v>0</v>
          </cell>
          <cell r="AE40">
            <v>0</v>
          </cell>
          <cell r="AF40" t="str">
            <v>Tiện ích</v>
          </cell>
          <cell r="AG40" t="str">
            <v>Phân phối khí đốt thiên nhiên</v>
          </cell>
          <cell r="AH40" t="str">
            <v>Phân phối khí đốt thiên nhiên</v>
          </cell>
          <cell r="AI40" t="str">
            <v>Phân phối khí đốt thiên nhiên</v>
          </cell>
          <cell r="AJ40" t="str">
            <v>Tiện ích</v>
          </cell>
          <cell r="AK40">
            <v>2521592256147</v>
          </cell>
          <cell r="AL40">
            <v>807285993551</v>
          </cell>
          <cell r="AM40">
            <v>4014358370359</v>
          </cell>
          <cell r="AN40">
            <v>121.350371748</v>
          </cell>
          <cell r="AO40">
            <v>121.350371748</v>
          </cell>
          <cell r="AP40">
            <v>0</v>
          </cell>
          <cell r="AQ40">
            <v>2011</v>
          </cell>
          <cell r="AR40">
            <v>13379</v>
          </cell>
          <cell r="AS40">
            <v>8.4499999999999993</v>
          </cell>
          <cell r="AT40">
            <v>1.27</v>
          </cell>
          <cell r="AU40">
            <v>4.9000000000000004</v>
          </cell>
          <cell r="AV40">
            <v>14.48</v>
          </cell>
          <cell r="AW40">
            <v>0</v>
          </cell>
          <cell r="AX40">
            <v>0</v>
          </cell>
          <cell r="AY40">
            <v>1</v>
          </cell>
          <cell r="AZ40">
            <v>1</v>
          </cell>
          <cell r="BA40">
            <v>0</v>
          </cell>
          <cell r="BB40" t="str">
            <v>Mid Cap</v>
          </cell>
          <cell r="BC40" t="str">
            <v>PGC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1</v>
          </cell>
          <cell r="BK40">
            <v>1</v>
          </cell>
          <cell r="BL40">
            <v>2</v>
          </cell>
          <cell r="BM40" t="str">
            <v>HOSE</v>
          </cell>
        </row>
        <row r="41">
          <cell r="B41" t="str">
            <v>BCC</v>
          </cell>
          <cell r="C41" t="str">
            <v>HNX</v>
          </cell>
          <cell r="D41" t="str">
            <v>CTCP Xi măng Bỉm Sơn</v>
          </cell>
          <cell r="E41">
            <v>39045</v>
          </cell>
          <cell r="F41" t="str">
            <v>https://finance.vietstock.vn/BCC-ctcp-xi-mang-bim-son.htm</v>
          </cell>
          <cell r="G41" t="str">
            <v>Không đạt</v>
          </cell>
          <cell r="H41">
            <v>2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2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1759909421345.1201</v>
          </cell>
          <cell r="AA41">
            <v>11444297682.0121</v>
          </cell>
          <cell r="AB41">
            <v>1.4029739999999999</v>
          </cell>
          <cell r="AC41" t="str">
            <v>Mid Cap</v>
          </cell>
          <cell r="AD41">
            <v>0</v>
          </cell>
          <cell r="AE41" t="str">
            <v>Chấp nhận toàn phần</v>
          </cell>
          <cell r="AF41" t="str">
            <v>Sản xuất</v>
          </cell>
          <cell r="AG41" t="str">
            <v>Sản xuất sản phẩm khoáng chất phi kim</v>
          </cell>
          <cell r="AH41" t="str">
            <v>Sản xuất xi măng và các sản phẩm bê tông</v>
          </cell>
          <cell r="AI41" t="str">
            <v>Sản xuất sản phẩm khoáng chất phi kim</v>
          </cell>
          <cell r="AJ41" t="str">
            <v>Vật liệu xây dựng</v>
          </cell>
          <cell r="AK41">
            <v>4099184212345</v>
          </cell>
          <cell r="AL41">
            <v>2122642402183</v>
          </cell>
          <cell r="AM41">
            <v>4218317356885</v>
          </cell>
          <cell r="AN41">
            <v>69.328267080000003</v>
          </cell>
          <cell r="AO41">
            <v>69.147915795000003</v>
          </cell>
          <cell r="AP41">
            <v>2.6081955316582571E-3</v>
          </cell>
          <cell r="AQ41">
            <v>563</v>
          </cell>
          <cell r="AR41">
            <v>17228</v>
          </cell>
          <cell r="AS41">
            <v>14.57</v>
          </cell>
          <cell r="AT41">
            <v>0.48</v>
          </cell>
          <cell r="AU41">
            <v>1.74</v>
          </cell>
          <cell r="AV41">
            <v>3.27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1</v>
          </cell>
          <cell r="BB41" t="str">
            <v>Mid Cap</v>
          </cell>
          <cell r="BC41" t="str">
            <v>BCC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 t="str">
            <v>HNX</v>
          </cell>
        </row>
        <row r="42">
          <cell r="B42" t="str">
            <v>PTS</v>
          </cell>
          <cell r="C42" t="str">
            <v>HNX</v>
          </cell>
          <cell r="D42" t="str">
            <v>CTCP Vận tải và Dịch vụ Petrolimex Hải Phòng</v>
          </cell>
          <cell r="E42">
            <v>39052</v>
          </cell>
          <cell r="F42" t="str">
            <v>https://finance.vietstock.vn/PTS-ctcp-van-tai-va-dich-vu-petrolimex-hai-phong.htm</v>
          </cell>
          <cell r="G42" t="str">
            <v>Đạt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64717814634.146301</v>
          </cell>
          <cell r="AA42">
            <v>118607668.902439</v>
          </cell>
          <cell r="AB42">
            <v>8.231719</v>
          </cell>
          <cell r="AC42" t="str">
            <v>Small&amp;Micro Cap</v>
          </cell>
          <cell r="AD42">
            <v>0</v>
          </cell>
          <cell r="AE42" t="str">
            <v>Chấp nhận toàn phần</v>
          </cell>
          <cell r="AF42" t="str">
            <v>Vận tải và kho bãi</v>
          </cell>
          <cell r="AG42" t="str">
            <v>Vận tải đường thủy</v>
          </cell>
          <cell r="AH42" t="str">
            <v>Vận tải đường thủy nội địa</v>
          </cell>
          <cell r="AI42" t="str">
            <v>Vận tải đường thủy</v>
          </cell>
          <cell r="AJ42" t="str">
            <v>Vận tải - Kho bãi</v>
          </cell>
          <cell r="AK42">
            <v>264953686325</v>
          </cell>
          <cell r="AL42">
            <v>100775441362</v>
          </cell>
          <cell r="AM42">
            <v>444764091393</v>
          </cell>
          <cell r="AN42">
            <v>9.2055522439999997</v>
          </cell>
          <cell r="AO42">
            <v>9.2660859720000008</v>
          </cell>
          <cell r="AP42">
            <v>-6.5328260694882652E-3</v>
          </cell>
          <cell r="AQ42">
            <v>1653</v>
          </cell>
          <cell r="AR42">
            <v>18099</v>
          </cell>
          <cell r="AS42">
            <v>5.93</v>
          </cell>
          <cell r="AT42">
            <v>0.54</v>
          </cell>
          <cell r="AU42">
            <v>3.46</v>
          </cell>
          <cell r="AV42">
            <v>9.25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 t="str">
            <v>Small&amp;Micro Cap</v>
          </cell>
          <cell r="BC42" t="str">
            <v>PTS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 t="str">
            <v>HNX</v>
          </cell>
        </row>
        <row r="43">
          <cell r="B43" t="str">
            <v>IMP</v>
          </cell>
          <cell r="C43" t="str">
            <v>HOSE</v>
          </cell>
          <cell r="D43" t="str">
            <v>CTCP Dược phẩm Imexpharm</v>
          </cell>
          <cell r="E43">
            <v>39055</v>
          </cell>
          <cell r="F43" t="str">
            <v>https://finance.vietstock.vn/IMP-ctcp-duoc-pham-imexpharm.htm</v>
          </cell>
          <cell r="G43" t="str">
            <v>Đạt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4187990930908.5298</v>
          </cell>
          <cell r="AA43">
            <v>384283536.585365</v>
          </cell>
          <cell r="AB43">
            <v>49.525866000000001</v>
          </cell>
          <cell r="AC43" t="str">
            <v>Mid Cap</v>
          </cell>
          <cell r="AD43">
            <v>0</v>
          </cell>
          <cell r="AE43" t="str">
            <v>Chấp nhận toàn phần</v>
          </cell>
          <cell r="AF43" t="str">
            <v>Sản xuất</v>
          </cell>
          <cell r="AG43" t="str">
            <v>Sản xuất hóa chất, dược phẩm</v>
          </cell>
          <cell r="AH43" t="str">
            <v>Sản xuất thuốc và dược phẩm</v>
          </cell>
          <cell r="AI43" t="str">
            <v>Sản xuất hóa chất, dược phẩm</v>
          </cell>
          <cell r="AJ43" t="str">
            <v>Chăm sóc sức khỏe</v>
          </cell>
          <cell r="AK43">
            <v>2276943567575</v>
          </cell>
          <cell r="AL43">
            <v>1894446892819</v>
          </cell>
          <cell r="AM43">
            <v>1643706514646</v>
          </cell>
          <cell r="AN43">
            <v>223.54031760199999</v>
          </cell>
          <cell r="AO43">
            <v>233.96448047199999</v>
          </cell>
          <cell r="AP43">
            <v>-4.4554467622479679E-2</v>
          </cell>
          <cell r="AQ43">
            <v>3353</v>
          </cell>
          <cell r="AR43">
            <v>28415</v>
          </cell>
          <cell r="AS43">
            <v>17.95</v>
          </cell>
          <cell r="AT43">
            <v>2.12</v>
          </cell>
          <cell r="AU43">
            <v>9.7799999999999994</v>
          </cell>
          <cell r="AV43">
            <v>12.12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1</v>
          </cell>
          <cell r="BB43" t="str">
            <v>Mid Cap</v>
          </cell>
          <cell r="BC43" t="str">
            <v>IMP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 t="str">
            <v>HOSE</v>
          </cell>
        </row>
        <row r="44">
          <cell r="B44" t="str">
            <v>PVD</v>
          </cell>
          <cell r="C44" t="str">
            <v>HOSE</v>
          </cell>
          <cell r="D44" t="str">
            <v xml:space="preserve">Tổng Công ty cổ phần Khoan và Dịch vụ khoan Dầu khí </v>
          </cell>
          <cell r="E44">
            <v>39056</v>
          </cell>
          <cell r="F44" t="str">
            <v>https://finance.vietstock.vn/PVD-tong-cong-ty-co-phan-khoan-va-dich-vu-khoan-dau-khi.htm</v>
          </cell>
          <cell r="G44" t="str">
            <v>Không đạt</v>
          </cell>
          <cell r="H44">
            <v>2</v>
          </cell>
          <cell r="I44">
            <v>0</v>
          </cell>
          <cell r="J44">
            <v>2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11123587966939.4</v>
          </cell>
          <cell r="AA44">
            <v>168596256097.56</v>
          </cell>
          <cell r="AB44">
            <v>11.967642</v>
          </cell>
          <cell r="AC44" t="str">
            <v>Large Cap</v>
          </cell>
          <cell r="AD44">
            <v>0</v>
          </cell>
          <cell r="AE44" t="str">
            <v>Chấp nhận toàn phần</v>
          </cell>
          <cell r="AF44" t="str">
            <v>Khai khoáng</v>
          </cell>
          <cell r="AG44" t="str">
            <v>Các hoạt động hỗ trợ Khai khoáng</v>
          </cell>
          <cell r="AH44" t="str">
            <v>Khoan giếng dầu và khí đốt</v>
          </cell>
          <cell r="AI44" t="str">
            <v>Các hoạt động hỗ trợ Khai khoáng</v>
          </cell>
          <cell r="AJ44" t="str">
            <v>Khai khoáng</v>
          </cell>
          <cell r="AK44">
            <v>20704046691470</v>
          </cell>
          <cell r="AL44">
            <v>14078509303130</v>
          </cell>
          <cell r="AM44">
            <v>5431604613820</v>
          </cell>
          <cell r="AN44">
            <v>-102.94879368399999</v>
          </cell>
          <cell r="AO44">
            <v>-98.549117612000003</v>
          </cell>
          <cell r="AP44">
            <v>-4.4644499906351845E-2</v>
          </cell>
          <cell r="AQ44">
            <v>-207</v>
          </cell>
          <cell r="AR44">
            <v>25327</v>
          </cell>
          <cell r="AS44">
            <v>-86.15</v>
          </cell>
          <cell r="AT44">
            <v>0.7</v>
          </cell>
          <cell r="AU44">
            <v>-0.5</v>
          </cell>
          <cell r="AV44">
            <v>-1.1100000000000001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1</v>
          </cell>
          <cell r="BB44" t="str">
            <v>Large Cap</v>
          </cell>
          <cell r="BC44" t="str">
            <v>PVD</v>
          </cell>
          <cell r="BD44">
            <v>2</v>
          </cell>
          <cell r="BE44">
            <v>0</v>
          </cell>
          <cell r="BF44">
            <v>2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 t="str">
            <v>HOSE</v>
          </cell>
        </row>
        <row r="45">
          <cell r="B45" t="str">
            <v>BTS</v>
          </cell>
          <cell r="C45" t="str">
            <v>HNX</v>
          </cell>
          <cell r="D45" t="str">
            <v>CTCP Xi măng VICEM Bút Sơn</v>
          </cell>
          <cell r="E45">
            <v>39056</v>
          </cell>
          <cell r="F45" t="str">
            <v>https://finance.vietstock.vn/BTS-ctcp-xi-mang-vicem-but-son.htm</v>
          </cell>
          <cell r="G45" t="str">
            <v>Không đạt</v>
          </cell>
          <cell r="H45">
            <v>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1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1063857911517.6801</v>
          </cell>
          <cell r="AA45">
            <v>1079369750.3048699</v>
          </cell>
          <cell r="AB45">
            <v>0.17682100000000001</v>
          </cell>
          <cell r="AC45" t="str">
            <v>Mid Cap</v>
          </cell>
          <cell r="AD45">
            <v>0</v>
          </cell>
          <cell r="AE45" t="str">
            <v>Chấp nhận toàn phần</v>
          </cell>
          <cell r="AF45" t="str">
            <v>Sản xuất</v>
          </cell>
          <cell r="AG45" t="str">
            <v>Sản xuất sản phẩm khoáng chất phi kim</v>
          </cell>
          <cell r="AH45" t="str">
            <v>Sản xuất xi măng và các sản phẩm bê tông</v>
          </cell>
          <cell r="AI45" t="str">
            <v>Sản xuất sản phẩm khoáng chất phi kim</v>
          </cell>
          <cell r="AJ45" t="str">
            <v>Vật liệu xây dựng</v>
          </cell>
          <cell r="AK45">
            <v>3324552501989</v>
          </cell>
          <cell r="AL45">
            <v>1421858627758</v>
          </cell>
          <cell r="AM45">
            <v>3125072109075</v>
          </cell>
          <cell r="AN45">
            <v>53.929807848999999</v>
          </cell>
          <cell r="AO45">
            <v>53.929807848999999</v>
          </cell>
          <cell r="AP45">
            <v>0</v>
          </cell>
          <cell r="AQ45">
            <v>436</v>
          </cell>
          <cell r="AR45">
            <v>11507</v>
          </cell>
          <cell r="AS45">
            <v>15.12</v>
          </cell>
          <cell r="AT45">
            <v>0.56999999999999995</v>
          </cell>
          <cell r="AU45">
            <v>1.69</v>
          </cell>
          <cell r="AV45">
            <v>3.77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1</v>
          </cell>
          <cell r="BB45" t="str">
            <v>Mid Cap</v>
          </cell>
          <cell r="BC45" t="str">
            <v>BTS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 t="str">
            <v>HNX</v>
          </cell>
        </row>
        <row r="46">
          <cell r="B46" t="str">
            <v>RAL</v>
          </cell>
          <cell r="C46" t="str">
            <v>HOSE</v>
          </cell>
          <cell r="D46" t="str">
            <v>CTCP Bóng đèn Phích nước Rạng Đông</v>
          </cell>
          <cell r="E46">
            <v>39057</v>
          </cell>
          <cell r="F46" t="str">
            <v>https://finance.vietstock.vn/RAL-ctcp-bong-den-phich-nuoc-rang-dong.htm</v>
          </cell>
          <cell r="G46" t="str">
            <v>Không đạt</v>
          </cell>
          <cell r="H46">
            <v>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3</v>
          </cell>
          <cell r="X46">
            <v>0</v>
          </cell>
          <cell r="Y46">
            <v>3</v>
          </cell>
          <cell r="Z46">
            <v>1979208409536.5801</v>
          </cell>
          <cell r="AA46">
            <v>2641506097.5609698</v>
          </cell>
          <cell r="AB46">
            <v>3.2919100000000001</v>
          </cell>
          <cell r="AC46" t="str">
            <v>Mid Cap</v>
          </cell>
          <cell r="AD46">
            <v>0</v>
          </cell>
          <cell r="AE46" t="str">
            <v>Chấp nhận toàn phần</v>
          </cell>
          <cell r="AF46" t="str">
            <v>Sản xuất</v>
          </cell>
          <cell r="AG46" t="str">
            <v>Sản xuất trang thiết bị, dụng cụ điện</v>
          </cell>
          <cell r="AH46" t="str">
            <v>Sản xuất thiết bị điện chiếu sáng</v>
          </cell>
          <cell r="AI46" t="str">
            <v>Sản xuất trang thiết bị, dụng cụ điện</v>
          </cell>
          <cell r="AJ46" t="str">
            <v>Thiết bị điện</v>
          </cell>
          <cell r="AK46">
            <v>6716483094288</v>
          </cell>
          <cell r="AL46">
            <v>2621694793680</v>
          </cell>
          <cell r="AM46">
            <v>6909236263291</v>
          </cell>
          <cell r="AN46">
            <v>485.82738958300001</v>
          </cell>
          <cell r="AO46">
            <v>486.38687758399999</v>
          </cell>
          <cell r="AP46">
            <v>-1.1502941933365632E-3</v>
          </cell>
          <cell r="AQ46">
            <v>25256</v>
          </cell>
          <cell r="AR46">
            <v>114248</v>
          </cell>
          <cell r="AS46">
            <v>3.05</v>
          </cell>
          <cell r="AT46">
            <v>0.67</v>
          </cell>
          <cell r="AU46">
            <v>8.02</v>
          </cell>
          <cell r="AV46">
            <v>24.35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 t="str">
            <v>Mid Cap</v>
          </cell>
          <cell r="BC46" t="str">
            <v>RAL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 t="str">
            <v>HOSE</v>
          </cell>
        </row>
        <row r="47">
          <cell r="B47" t="str">
            <v>FMC</v>
          </cell>
          <cell r="C47" t="str">
            <v>HOSE</v>
          </cell>
          <cell r="D47" t="str">
            <v>CTCP Thực phẩm Sao Ta</v>
          </cell>
          <cell r="E47">
            <v>39058</v>
          </cell>
          <cell r="F47" t="str">
            <v>https://finance.vietstock.vn/FMC-ctcp-thuc-pham-sao-ta.htm</v>
          </cell>
          <cell r="G47" t="str">
            <v>Đạt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3156788165933.23</v>
          </cell>
          <cell r="AA47">
            <v>6392250000</v>
          </cell>
          <cell r="AB47">
            <v>31.503928999999999</v>
          </cell>
          <cell r="AC47" t="str">
            <v>Mid Cap</v>
          </cell>
          <cell r="AD47">
            <v>0</v>
          </cell>
          <cell r="AE47" t="str">
            <v>Chấp nhận toàn phần</v>
          </cell>
          <cell r="AF47" t="str">
            <v>Sản xuất</v>
          </cell>
          <cell r="AG47" t="str">
            <v>Sản xuất thực phẩm</v>
          </cell>
          <cell r="AH47" t="str">
            <v>Sơ chế và đóng gói thủy sản</v>
          </cell>
          <cell r="AI47" t="str">
            <v>Sản xuất thực phẩm</v>
          </cell>
          <cell r="AJ47" t="str">
            <v>Chế biến thủy sản</v>
          </cell>
          <cell r="AK47">
            <v>2988806966543</v>
          </cell>
          <cell r="AL47">
            <v>2116061524214</v>
          </cell>
          <cell r="AM47">
            <v>5701563661676</v>
          </cell>
          <cell r="AN47">
            <v>309.023014004</v>
          </cell>
          <cell r="AO47">
            <v>307.50765400400002</v>
          </cell>
          <cell r="AP47">
            <v>4.9278773398605397E-3</v>
          </cell>
          <cell r="AQ47">
            <v>4726</v>
          </cell>
          <cell r="AR47">
            <v>32361</v>
          </cell>
          <cell r="AS47">
            <v>6.81</v>
          </cell>
          <cell r="AT47">
            <v>1</v>
          </cell>
          <cell r="AU47">
            <v>10.86</v>
          </cell>
          <cell r="AV47">
            <v>15.1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1</v>
          </cell>
          <cell r="BB47" t="str">
            <v>Mid Cap</v>
          </cell>
          <cell r="BC47" t="str">
            <v>FMC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 t="str">
            <v>HOSE</v>
          </cell>
        </row>
        <row r="48">
          <cell r="B48" t="str">
            <v>CMC</v>
          </cell>
          <cell r="C48" t="str">
            <v>HNX</v>
          </cell>
          <cell r="D48" t="str">
            <v>CTCP Đầu tư CMC</v>
          </cell>
          <cell r="E48">
            <v>39062</v>
          </cell>
          <cell r="F48" t="str">
            <v>https://finance.vietstock.vn/CMC-ctcp-dau-tu-cmc.htm</v>
          </cell>
          <cell r="G48" t="str">
            <v>Đạt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36432777439.0243</v>
          </cell>
          <cell r="AA48">
            <v>47897274.390243001</v>
          </cell>
          <cell r="AB48">
            <v>0.43506299999999998</v>
          </cell>
          <cell r="AC48" t="str">
            <v>Small&amp;Micro Cap</v>
          </cell>
          <cell r="AD48">
            <v>0</v>
          </cell>
          <cell r="AE48" t="str">
            <v>Chấp nhận toàn phần</v>
          </cell>
          <cell r="AF48" t="str">
            <v>Bán buôn</v>
          </cell>
          <cell r="AG48" t="str">
            <v>Bán buôn hàng lâu bền</v>
          </cell>
          <cell r="AH48" t="str">
            <v>Bán buôn máy móc, thiết bị và vật tư</v>
          </cell>
          <cell r="AI48" t="str">
            <v>Bán buôn hàng lâu bền</v>
          </cell>
          <cell r="AJ48" t="str">
            <v>Bán buôn</v>
          </cell>
          <cell r="AK48">
            <v>158498450224</v>
          </cell>
          <cell r="AL48">
            <v>59997081231</v>
          </cell>
          <cell r="AM48">
            <v>49304198513</v>
          </cell>
          <cell r="AN48">
            <v>-1.7521136020000001</v>
          </cell>
          <cell r="AO48">
            <v>-2.167517192</v>
          </cell>
          <cell r="AP48">
            <v>0.19164950180473583</v>
          </cell>
          <cell r="AQ48">
            <v>-384</v>
          </cell>
          <cell r="AR48">
            <v>13154</v>
          </cell>
          <cell r="AS48">
            <v>-14.06</v>
          </cell>
          <cell r="AT48">
            <v>0.41</v>
          </cell>
          <cell r="AU48">
            <v>-1.18</v>
          </cell>
          <cell r="AV48">
            <v>-2.88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 t="str">
            <v>Small&amp;Micro Cap</v>
          </cell>
          <cell r="BC48" t="str">
            <v>CMC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 t="str">
            <v>HNX</v>
          </cell>
        </row>
        <row r="49">
          <cell r="B49" t="str">
            <v>NTP</v>
          </cell>
          <cell r="C49" t="str">
            <v>HNX</v>
          </cell>
          <cell r="D49" t="str">
            <v>CTCP Nhựa Thiếu niên Tiền Phong</v>
          </cell>
          <cell r="E49">
            <v>39062</v>
          </cell>
          <cell r="F49" t="str">
            <v>https://finance.vietstock.vn/NTP-ctcp-nhua-thieu-nien-tien-phong.htm</v>
          </cell>
          <cell r="G49" t="str">
            <v>Đạt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5220767613825.5996</v>
          </cell>
          <cell r="AA49">
            <v>4499962228.3536501</v>
          </cell>
          <cell r="AB49">
            <v>17.753361999999999</v>
          </cell>
          <cell r="AC49" t="str">
            <v>Mid Cap</v>
          </cell>
          <cell r="AD49">
            <v>0</v>
          </cell>
          <cell r="AE49" t="str">
            <v>Chấp nhận toàn phần</v>
          </cell>
          <cell r="AF49" t="str">
            <v>Sản xuất</v>
          </cell>
          <cell r="AG49" t="str">
            <v>Sản xuất các sản phẩm nhựa và cao su</v>
          </cell>
          <cell r="AH49" t="str">
            <v>Sản xuất các sản phẩm nhựa</v>
          </cell>
          <cell r="AI49" t="str">
            <v>Sản xuất các sản phẩm nhựa và cao su</v>
          </cell>
          <cell r="AJ49" t="str">
            <v>SX Nhựa - Hóa chất</v>
          </cell>
          <cell r="AK49">
            <v>5063837090084</v>
          </cell>
          <cell r="AL49">
            <v>2830817344826</v>
          </cell>
          <cell r="AM49">
            <v>5685112416767</v>
          </cell>
          <cell r="AN49">
            <v>479.539723632</v>
          </cell>
          <cell r="AO49">
            <v>479.539723632</v>
          </cell>
          <cell r="AP49">
            <v>0</v>
          </cell>
          <cell r="AQ49">
            <v>3896</v>
          </cell>
          <cell r="AR49">
            <v>21847</v>
          </cell>
          <cell r="AS49">
            <v>8.2100000000000009</v>
          </cell>
          <cell r="AT49">
            <v>1.46</v>
          </cell>
          <cell r="AU49">
            <v>9.6300000000000008</v>
          </cell>
          <cell r="AV49">
            <v>17.32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1</v>
          </cell>
          <cell r="BB49" t="str">
            <v>Mid Cap</v>
          </cell>
          <cell r="BC49" t="str">
            <v>NTP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 t="str">
            <v>HNX</v>
          </cell>
        </row>
        <row r="50">
          <cell r="B50" t="str">
            <v>TXM</v>
          </cell>
          <cell r="C50" t="str">
            <v>HNX</v>
          </cell>
          <cell r="D50" t="str">
            <v>CTCP VICEM Thạch cao Xi măng</v>
          </cell>
          <cell r="E50">
            <v>39062</v>
          </cell>
          <cell r="F50" t="str">
            <v>https://finance.vietstock.vn/TXM-ctcp-vicem-thach-cao-xi-mang.htm</v>
          </cell>
          <cell r="G50" t="str">
            <v>Đạt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35416158536.585297</v>
          </cell>
          <cell r="AA50">
            <v>68575580.182925999</v>
          </cell>
          <cell r="AB50">
            <v>0.82038199999999994</v>
          </cell>
          <cell r="AC50" t="str">
            <v>Small&amp;Micro Cap</v>
          </cell>
          <cell r="AD50">
            <v>0</v>
          </cell>
          <cell r="AE50" t="str">
            <v>Chấp nhận toàn phần</v>
          </cell>
          <cell r="AF50" t="str">
            <v>Sản xuất</v>
          </cell>
          <cell r="AG50" t="str">
            <v>Sản xuất sản phẩm khoáng chất phi kim</v>
          </cell>
          <cell r="AH50" t="str">
            <v>Sản xuất xi măng và các sản phẩm bê tông</v>
          </cell>
          <cell r="AI50" t="str">
            <v>Sản xuất sản phẩm khoáng chất phi kim</v>
          </cell>
          <cell r="AJ50" t="str">
            <v>Vật liệu xây dựng</v>
          </cell>
          <cell r="AK50">
            <v>196879651565</v>
          </cell>
          <cell r="AL50">
            <v>115539431009</v>
          </cell>
          <cell r="AM50">
            <v>252408382976</v>
          </cell>
          <cell r="AN50">
            <v>1.7695439E-2</v>
          </cell>
          <cell r="AO50">
            <v>8.5888379999999997E-3</v>
          </cell>
          <cell r="AP50">
            <v>1.0602832420404251</v>
          </cell>
          <cell r="AQ50">
            <v>3</v>
          </cell>
          <cell r="AR50">
            <v>16506</v>
          </cell>
          <cell r="AS50">
            <v>1424.1</v>
          </cell>
          <cell r="AT50">
            <v>0.22</v>
          </cell>
          <cell r="AU50">
            <v>0.01</v>
          </cell>
          <cell r="AV50">
            <v>0.02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 t="str">
            <v>Small&amp;Micro Cap</v>
          </cell>
          <cell r="BC50" t="str">
            <v>TXM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 t="str">
            <v>HNX</v>
          </cell>
        </row>
        <row r="51">
          <cell r="B51" t="str">
            <v>VC2</v>
          </cell>
          <cell r="C51" t="str">
            <v>HNX</v>
          </cell>
          <cell r="D51" t="str">
            <v>CTCP Đầu tư và Xây dựng Vina2</v>
          </cell>
          <cell r="E51">
            <v>39062</v>
          </cell>
          <cell r="F51" t="str">
            <v>https://finance.vietstock.vn/VC2-ctcp-dau-tu-va-xay-dung-vina2.htm</v>
          </cell>
          <cell r="G51" t="str">
            <v>Không đạt</v>
          </cell>
          <cell r="H51">
            <v>9</v>
          </cell>
          <cell r="I51">
            <v>2</v>
          </cell>
          <cell r="J51">
            <v>0</v>
          </cell>
          <cell r="K51">
            <v>0</v>
          </cell>
          <cell r="L51">
            <v>2</v>
          </cell>
          <cell r="M51">
            <v>0</v>
          </cell>
          <cell r="N51">
            <v>2</v>
          </cell>
          <cell r="O51">
            <v>0</v>
          </cell>
          <cell r="P51">
            <v>0</v>
          </cell>
          <cell r="Q51">
            <v>1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2</v>
          </cell>
          <cell r="X51">
            <v>0</v>
          </cell>
          <cell r="Y51">
            <v>2</v>
          </cell>
          <cell r="Z51">
            <v>1110727560554.8701</v>
          </cell>
          <cell r="AA51">
            <v>4747238924.3902397</v>
          </cell>
          <cell r="AB51">
            <v>0.116504</v>
          </cell>
          <cell r="AC51" t="str">
            <v>Mid Cap</v>
          </cell>
          <cell r="AD51">
            <v>0</v>
          </cell>
          <cell r="AE51" t="str">
            <v>Chấp nhận toàn phần</v>
          </cell>
          <cell r="AF51" t="str">
            <v>Xây dựng và Bất động sản</v>
          </cell>
          <cell r="AG51" t="str">
            <v>Xây dựng nhà cửa, cao ốc</v>
          </cell>
          <cell r="AH51" t="str">
            <v>Xây dựng nhà ở, khu dân cư, cao ốc</v>
          </cell>
          <cell r="AI51" t="str">
            <v>Xây dựng nhà cửa, cao ốc</v>
          </cell>
          <cell r="AJ51" t="str">
            <v>Xây dựng</v>
          </cell>
          <cell r="AK51">
            <v>2294360858759</v>
          </cell>
          <cell r="AL51">
            <v>675234143623</v>
          </cell>
          <cell r="AM51">
            <v>969624192867</v>
          </cell>
          <cell r="AN51">
            <v>29.477443436000001</v>
          </cell>
          <cell r="AO51">
            <v>38.261908169000002</v>
          </cell>
          <cell r="AP51">
            <v>-0.22958773237862767</v>
          </cell>
          <cell r="AQ51">
            <v>736</v>
          </cell>
          <cell r="AR51">
            <v>14306</v>
          </cell>
          <cell r="AS51">
            <v>11.14</v>
          </cell>
          <cell r="AT51">
            <v>0.56999999999999995</v>
          </cell>
          <cell r="AU51">
            <v>1.31</v>
          </cell>
          <cell r="AV51">
            <v>4.43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 t="str">
            <v>Mid Cap</v>
          </cell>
          <cell r="BC51" t="str">
            <v>VC2</v>
          </cell>
          <cell r="BD51">
            <v>0</v>
          </cell>
          <cell r="BE51">
            <v>0</v>
          </cell>
          <cell r="BF51">
            <v>0</v>
          </cell>
          <cell r="BG51">
            <v>2</v>
          </cell>
          <cell r="BH51">
            <v>0</v>
          </cell>
          <cell r="BI51">
            <v>2</v>
          </cell>
          <cell r="BJ51">
            <v>0</v>
          </cell>
          <cell r="BK51">
            <v>0</v>
          </cell>
          <cell r="BL51">
            <v>0</v>
          </cell>
          <cell r="BM51" t="str">
            <v>HNX</v>
          </cell>
        </row>
        <row r="52">
          <cell r="B52" t="str">
            <v>VMC</v>
          </cell>
          <cell r="C52" t="str">
            <v>HNX</v>
          </cell>
          <cell r="D52" t="str">
            <v>CTCP Vimeco</v>
          </cell>
          <cell r="E52">
            <v>39062</v>
          </cell>
          <cell r="F52" t="str">
            <v>https://finance.vietstock.vn/VMC-ctcp-vimeco.htm</v>
          </cell>
          <cell r="G52" t="str">
            <v>Không đạt</v>
          </cell>
          <cell r="H52">
            <v>3</v>
          </cell>
          <cell r="I52">
            <v>0</v>
          </cell>
          <cell r="J52">
            <v>2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1</v>
          </cell>
          <cell r="X52">
            <v>0</v>
          </cell>
          <cell r="Y52">
            <v>1</v>
          </cell>
          <cell r="Z52">
            <v>286226234694.51202</v>
          </cell>
          <cell r="AA52">
            <v>796263819.51219499</v>
          </cell>
          <cell r="AB52">
            <v>1.1611389999999999</v>
          </cell>
          <cell r="AC52" t="str">
            <v>Small&amp;Micro Cap</v>
          </cell>
          <cell r="AD52">
            <v>0</v>
          </cell>
          <cell r="AE52" t="str">
            <v>Chấp nhận toàn phần</v>
          </cell>
          <cell r="AF52" t="str">
            <v>Xây dựng và Bất động sản</v>
          </cell>
          <cell r="AG52" t="str">
            <v>Nhà thầu chuyên môn</v>
          </cell>
          <cell r="AH52" t="str">
            <v>Nhà thầu về nền móng, cấu trúc và bề mặt ngoài</v>
          </cell>
          <cell r="AI52" t="str">
            <v>Nhà thầu chuyên môn</v>
          </cell>
          <cell r="AJ52" t="str">
            <v>Xây dựng</v>
          </cell>
          <cell r="AK52">
            <v>1618169632395</v>
          </cell>
          <cell r="AL52">
            <v>350679974788</v>
          </cell>
          <cell r="AM52">
            <v>918445134365</v>
          </cell>
          <cell r="AN52">
            <v>3.021865295</v>
          </cell>
          <cell r="AO52">
            <v>2.6181092220000002</v>
          </cell>
          <cell r="AP52">
            <v>0.15421666506776463</v>
          </cell>
          <cell r="AQ52">
            <v>146</v>
          </cell>
          <cell r="AR52">
            <v>16236</v>
          </cell>
          <cell r="AS52">
            <v>60.24</v>
          </cell>
          <cell r="AT52">
            <v>0.54</v>
          </cell>
          <cell r="AU52">
            <v>0.23</v>
          </cell>
          <cell r="AV52">
            <v>0.86</v>
          </cell>
          <cell r="AW52">
            <v>1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 t="str">
            <v>Small&amp;Micro Cap</v>
          </cell>
          <cell r="BC52" t="str">
            <v>VMC</v>
          </cell>
          <cell r="BD52">
            <v>2</v>
          </cell>
          <cell r="BE52">
            <v>0</v>
          </cell>
          <cell r="BF52">
            <v>2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 t="str">
            <v>HNX</v>
          </cell>
        </row>
        <row r="53">
          <cell r="B53" t="str">
            <v>PAC</v>
          </cell>
          <cell r="C53" t="str">
            <v>HOSE</v>
          </cell>
          <cell r="D53" t="str">
            <v>CTCP Pin Ắc quy Miền Nam</v>
          </cell>
          <cell r="E53">
            <v>39063</v>
          </cell>
          <cell r="F53" t="str">
            <v>https://finance.vietstock.vn/PAC-ctcp-pin-ac-quy-mien-nam.htm</v>
          </cell>
          <cell r="G53" t="str">
            <v>Không đạt</v>
          </cell>
          <cell r="H53">
            <v>3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3</v>
          </cell>
          <cell r="X53">
            <v>0</v>
          </cell>
          <cell r="Y53">
            <v>3</v>
          </cell>
          <cell r="Z53">
            <v>1576262211806.25</v>
          </cell>
          <cell r="AA53">
            <v>233621951.21951199</v>
          </cell>
          <cell r="AB53">
            <v>12.834199999999999</v>
          </cell>
          <cell r="AC53" t="str">
            <v>Mid Cap</v>
          </cell>
          <cell r="AD53">
            <v>0</v>
          </cell>
          <cell r="AE53" t="str">
            <v>Chấp nhận toàn phần</v>
          </cell>
          <cell r="AF53" t="str">
            <v>Sản xuất</v>
          </cell>
          <cell r="AG53" t="str">
            <v>Sản xuất trang thiết bị, dụng cụ điện</v>
          </cell>
          <cell r="AH53" t="str">
            <v>Sản xuất các thiết bị điện và dụng cụ khác</v>
          </cell>
          <cell r="AI53" t="str">
            <v>Sản xuất trang thiết bị, dụng cụ điện</v>
          </cell>
          <cell r="AJ53" t="str">
            <v>Thiết bị điện</v>
          </cell>
          <cell r="AK53">
            <v>2415945628242</v>
          </cell>
          <cell r="AL53">
            <v>924603602327</v>
          </cell>
          <cell r="AM53">
            <v>3398697970311</v>
          </cell>
          <cell r="AN53">
            <v>157.93135852399999</v>
          </cell>
          <cell r="AO53">
            <v>157.93135852399999</v>
          </cell>
          <cell r="AP53">
            <v>0</v>
          </cell>
          <cell r="AQ53">
            <v>3398</v>
          </cell>
          <cell r="AR53">
            <v>19896</v>
          </cell>
          <cell r="AS53">
            <v>9.8000000000000007</v>
          </cell>
          <cell r="AT53">
            <v>1.67</v>
          </cell>
          <cell r="AU53">
            <v>6.45</v>
          </cell>
          <cell r="AV53">
            <v>17.63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1</v>
          </cell>
          <cell r="BB53" t="str">
            <v>Mid Cap</v>
          </cell>
          <cell r="BC53" t="str">
            <v>PAC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 t="str">
            <v>HOSE</v>
          </cell>
        </row>
        <row r="54">
          <cell r="B54" t="str">
            <v>FPT</v>
          </cell>
          <cell r="C54" t="str">
            <v>HOSE</v>
          </cell>
          <cell r="D54" t="str">
            <v>CTCP FPT</v>
          </cell>
          <cell r="E54">
            <v>39064</v>
          </cell>
          <cell r="F54" t="str">
            <v>https://finance.vietstock.vn/FPT-ctcp-fpt.htm</v>
          </cell>
          <cell r="G54" t="str">
            <v>Đạt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88379589609775.297</v>
          </cell>
          <cell r="AA54">
            <v>136575984756.097</v>
          </cell>
          <cell r="AB54">
            <v>48.999996000000003</v>
          </cell>
          <cell r="AC54" t="str">
            <v>Large Cap</v>
          </cell>
          <cell r="AD54">
            <v>0</v>
          </cell>
          <cell r="AE54" t="str">
            <v>Chấp nhận toàn phần</v>
          </cell>
          <cell r="AF54" t="str">
            <v>Công nghệ và thông tin</v>
          </cell>
          <cell r="AG54" t="str">
            <v>Công nghiệp xuất bản - Ngoại trừ internet</v>
          </cell>
          <cell r="AH54" t="str">
            <v>Sản xuất phần mềm</v>
          </cell>
          <cell r="AI54" t="str">
            <v>Công nghiệp xuất bản - Ngoại trừ internet</v>
          </cell>
          <cell r="AJ54" t="str">
            <v>Công nghệ và thông tin</v>
          </cell>
          <cell r="AK54">
            <v>51650403735130</v>
          </cell>
          <cell r="AL54">
            <v>25353374687812</v>
          </cell>
          <cell r="AM54">
            <v>44009527680911</v>
          </cell>
          <cell r="AN54">
            <v>5310.1085914080004</v>
          </cell>
          <cell r="AO54">
            <v>5295.017290535</v>
          </cell>
          <cell r="AP54">
            <v>2.85009472961996E-3</v>
          </cell>
          <cell r="AQ54">
            <v>5252</v>
          </cell>
          <cell r="AR54">
            <v>23111</v>
          </cell>
          <cell r="AS54">
            <v>14.64</v>
          </cell>
          <cell r="AT54">
            <v>3.33</v>
          </cell>
          <cell r="AU54">
            <v>10.08</v>
          </cell>
          <cell r="AV54">
            <v>22.71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1</v>
          </cell>
          <cell r="BB54" t="str">
            <v>Large Cap</v>
          </cell>
          <cell r="BC54" t="str">
            <v>FPT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 t="str">
            <v>HOSE</v>
          </cell>
        </row>
        <row r="55">
          <cell r="B55" t="str">
            <v>SJE</v>
          </cell>
          <cell r="C55" t="str">
            <v>HNX</v>
          </cell>
          <cell r="D55" t="str">
            <v>CTCP Sông Đà 11</v>
          </cell>
          <cell r="E55">
            <v>39065</v>
          </cell>
          <cell r="F55" t="str">
            <v>https://finance.vietstock.vn/SJE-ctcp-song-da-11.htm</v>
          </cell>
          <cell r="G55" t="str">
            <v>Không đạt</v>
          </cell>
          <cell r="H55">
            <v>2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</v>
          </cell>
          <cell r="R55">
            <v>0</v>
          </cell>
          <cell r="S55">
            <v>0</v>
          </cell>
          <cell r="T55">
            <v>0</v>
          </cell>
          <cell r="U55">
            <v>1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606187942139.63403</v>
          </cell>
          <cell r="AA55">
            <v>379754480.79268199</v>
          </cell>
          <cell r="AB55">
            <v>0.44036900000000001</v>
          </cell>
          <cell r="AC55" t="str">
            <v>Small&amp;Micro Cap</v>
          </cell>
          <cell r="AD55">
            <v>0</v>
          </cell>
          <cell r="AE55" t="str">
            <v>Chấp nhận toàn phần - Có đoạn ghi thêm ý kiến</v>
          </cell>
          <cell r="AF55" t="str">
            <v>Xây dựng và Bất động sản</v>
          </cell>
          <cell r="AG55" t="str">
            <v>Xây dựng công nghiệp nặng và dân dụng</v>
          </cell>
          <cell r="AH55" t="str">
            <v>Xây dựng hệ thống tiện ích</v>
          </cell>
          <cell r="AI55" t="str">
            <v>Xây dựng công nghiệp nặng và dân dụng</v>
          </cell>
          <cell r="AJ55" t="str">
            <v>Xây dựng</v>
          </cell>
          <cell r="AK55">
            <v>1918647584236</v>
          </cell>
          <cell r="AL55">
            <v>681815994356</v>
          </cell>
          <cell r="AM55">
            <v>907407917755</v>
          </cell>
          <cell r="AN55">
            <v>53.428157139</v>
          </cell>
          <cell r="AO55">
            <v>62.63003149</v>
          </cell>
          <cell r="AP55">
            <v>-0.1469243130185755</v>
          </cell>
          <cell r="AQ55">
            <v>2432</v>
          </cell>
          <cell r="AR55">
            <v>31031</v>
          </cell>
          <cell r="AS55">
            <v>10.65</v>
          </cell>
          <cell r="AT55">
            <v>0.83</v>
          </cell>
          <cell r="AU55">
            <v>2.64</v>
          </cell>
          <cell r="AV55">
            <v>10.66</v>
          </cell>
          <cell r="AW55">
            <v>0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 t="str">
            <v>Small&amp;Micro Cap</v>
          </cell>
          <cell r="BC55" t="str">
            <v>SJE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 t="str">
            <v>HNX</v>
          </cell>
        </row>
        <row r="56">
          <cell r="B56" t="str">
            <v>SDT</v>
          </cell>
          <cell r="C56" t="str">
            <v>HNX</v>
          </cell>
          <cell r="D56" t="str">
            <v>CTCP Sông Đà 10</v>
          </cell>
          <cell r="E56">
            <v>39065</v>
          </cell>
          <cell r="F56" t="str">
            <v>https://finance.vietstock.vn/SDT-ctcp-song-da-10.htm</v>
          </cell>
          <cell r="G56" t="str">
            <v>Đạt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212267543635.06</v>
          </cell>
          <cell r="AA56">
            <v>458881222.56097502</v>
          </cell>
          <cell r="AB56">
            <v>1.3245130000000001</v>
          </cell>
          <cell r="AC56" t="str">
            <v>Small&amp;Micro Cap</v>
          </cell>
          <cell r="AD56">
            <v>0</v>
          </cell>
          <cell r="AE56" t="str">
            <v>Chấp nhận toàn phần - Có đoạn ghi thêm ý kiến</v>
          </cell>
          <cell r="AF56" t="str">
            <v>Xây dựng và Bất động sản</v>
          </cell>
          <cell r="AG56" t="str">
            <v>Xây dựng công nghiệp nặng và dân dụng</v>
          </cell>
          <cell r="AH56" t="str">
            <v>Xây dựng hệ thống tiện ích</v>
          </cell>
          <cell r="AI56" t="str">
            <v>Xây dựng công nghiệp nặng và dân dụng</v>
          </cell>
          <cell r="AJ56" t="str">
            <v>Xây dựng</v>
          </cell>
          <cell r="AK56">
            <v>2212632927280</v>
          </cell>
          <cell r="AL56">
            <v>808039351757</v>
          </cell>
          <cell r="AM56">
            <v>444822829998</v>
          </cell>
          <cell r="AN56">
            <v>-15.767911836</v>
          </cell>
          <cell r="AO56">
            <v>-12.586504605</v>
          </cell>
          <cell r="AP56">
            <v>-0.25276336289077295</v>
          </cell>
          <cell r="AQ56">
            <v>-369</v>
          </cell>
          <cell r="AR56">
            <v>18909</v>
          </cell>
          <cell r="AS56">
            <v>-9.49</v>
          </cell>
          <cell r="AT56">
            <v>0.19</v>
          </cell>
          <cell r="AU56">
            <v>-0.63</v>
          </cell>
          <cell r="AV56">
            <v>-1.91</v>
          </cell>
          <cell r="AW56">
            <v>1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 t="str">
            <v>Small&amp;Micro Cap</v>
          </cell>
          <cell r="BC56" t="str">
            <v>SDT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 t="str">
            <v>HNX</v>
          </cell>
        </row>
        <row r="57">
          <cell r="B57" t="str">
            <v>CJC</v>
          </cell>
          <cell r="C57" t="str">
            <v>HNX</v>
          </cell>
          <cell r="D57" t="str">
            <v>CTCP Cơ điện Miền Trung</v>
          </cell>
          <cell r="E57">
            <v>39065</v>
          </cell>
          <cell r="F57" t="str">
            <v>https://finance.vietstock.vn/CJC-ctcp-co-dien-mien-trung.htm</v>
          </cell>
          <cell r="G57" t="str">
            <v>Đạt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97571951219.5121</v>
          </cell>
          <cell r="AA57">
            <v>1667006.0975599999</v>
          </cell>
          <cell r="AB57">
            <v>1.4628810000000001</v>
          </cell>
          <cell r="AC57" t="str">
            <v>Small&amp;Micro Cap</v>
          </cell>
          <cell r="AD57">
            <v>0</v>
          </cell>
          <cell r="AE57" t="str">
            <v>Chấp nhận toàn phần</v>
          </cell>
          <cell r="AF57" t="str">
            <v>Sản xuất</v>
          </cell>
          <cell r="AG57" t="str">
            <v>Sản xuất thiết bị, máy móc</v>
          </cell>
          <cell r="AH57" t="str">
            <v>Sản xuất động cơ, tua bin và thiết bị truyền tải điện</v>
          </cell>
          <cell r="AI57" t="str">
            <v>Sản xuất thiết bị, máy móc</v>
          </cell>
          <cell r="AJ57" t="str">
            <v>SX Thiết bị, máy móc</v>
          </cell>
          <cell r="AK57">
            <v>216096515977</v>
          </cell>
          <cell r="AL57">
            <v>42252492306</v>
          </cell>
          <cell r="AM57">
            <v>240232029321</v>
          </cell>
          <cell r="AN57">
            <v>1.8286152440000001</v>
          </cell>
          <cell r="AO57">
            <v>1.8267414959999999</v>
          </cell>
          <cell r="AP57">
            <v>1.025732433463139E-3</v>
          </cell>
          <cell r="AQ57">
            <v>457</v>
          </cell>
          <cell r="AR57">
            <v>10563</v>
          </cell>
          <cell r="AS57">
            <v>65.62</v>
          </cell>
          <cell r="AT57">
            <v>2.84</v>
          </cell>
          <cell r="AU57">
            <v>1.06</v>
          </cell>
          <cell r="AV57">
            <v>4.42</v>
          </cell>
          <cell r="AW57">
            <v>1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 t="str">
            <v>Small&amp;Micro Cap</v>
          </cell>
          <cell r="BC57" t="str">
            <v>CJC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 t="str">
            <v>HNX</v>
          </cell>
        </row>
        <row r="58">
          <cell r="B58" t="str">
            <v>HTP</v>
          </cell>
          <cell r="C58" t="str">
            <v>HNX</v>
          </cell>
          <cell r="D58" t="str">
            <v>CTCP In Sách Giáo khoa Hòa Phát</v>
          </cell>
          <cell r="E58">
            <v>39065</v>
          </cell>
          <cell r="F58" t="str">
            <v>https://finance.vietstock.vn/HTP-ctcp-in-sach-giao-khoa-hoa-phat.htm</v>
          </cell>
          <cell r="G58" t="str">
            <v>Không đạt</v>
          </cell>
          <cell r="H58">
            <v>3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2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1</v>
          </cell>
          <cell r="W58">
            <v>0</v>
          </cell>
          <cell r="X58">
            <v>0</v>
          </cell>
          <cell r="Y58">
            <v>0</v>
          </cell>
          <cell r="Z58">
            <v>3839883235115.8501</v>
          </cell>
          <cell r="AA58">
            <v>11294260829.573099</v>
          </cell>
          <cell r="AB58">
            <v>2.6940000000000002E-3</v>
          </cell>
          <cell r="AC58" t="str">
            <v>Mid Cap</v>
          </cell>
          <cell r="AD58">
            <v>0</v>
          </cell>
          <cell r="AE58" t="str">
            <v>Chấp nhận toàn phần</v>
          </cell>
          <cell r="AF58" t="str">
            <v>Sản xuất</v>
          </cell>
          <cell r="AG58" t="str">
            <v>In ấn và các hoạt động hỗ trợ</v>
          </cell>
          <cell r="AH58" t="str">
            <v>In ấn</v>
          </cell>
          <cell r="AI58" t="str">
            <v>In ấn và các hoạt động hỗ trợ</v>
          </cell>
          <cell r="AJ58" t="str">
            <v>SX Phụ trợ</v>
          </cell>
          <cell r="AK58">
            <v>6178609235243</v>
          </cell>
          <cell r="AL58">
            <v>2336360227209</v>
          </cell>
          <cell r="AM58">
            <v>83797049753</v>
          </cell>
          <cell r="AN58">
            <v>-1.597391904</v>
          </cell>
          <cell r="AO58">
            <v>0.94116010500000002</v>
          </cell>
          <cell r="AP58">
            <v>-2.6972584106717954</v>
          </cell>
          <cell r="AQ58">
            <v>-17</v>
          </cell>
          <cell r="AR58">
            <v>25449</v>
          </cell>
          <cell r="AS58">
            <v>-2149.4499999999998</v>
          </cell>
          <cell r="AT58">
            <v>1.47</v>
          </cell>
          <cell r="AU58">
            <v>-0.03</v>
          </cell>
          <cell r="AV58">
            <v>-7.0000000000000007E-2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1</v>
          </cell>
          <cell r="BB58" t="str">
            <v>Mid Cap</v>
          </cell>
          <cell r="BC58" t="str">
            <v>HTP</v>
          </cell>
          <cell r="BD58">
            <v>0</v>
          </cell>
          <cell r="BE58">
            <v>0</v>
          </cell>
          <cell r="BF58">
            <v>0</v>
          </cell>
          <cell r="BG58">
            <v>2</v>
          </cell>
          <cell r="BH58">
            <v>0</v>
          </cell>
          <cell r="BI58">
            <v>2</v>
          </cell>
          <cell r="BJ58">
            <v>0</v>
          </cell>
          <cell r="BK58">
            <v>0</v>
          </cell>
          <cell r="BL58">
            <v>0</v>
          </cell>
          <cell r="BM58" t="str">
            <v>HNX</v>
          </cell>
        </row>
        <row r="59">
          <cell r="B59" t="str">
            <v>TDH</v>
          </cell>
          <cell r="C59" t="str">
            <v>HOSE</v>
          </cell>
          <cell r="D59" t="str">
            <v>CTCP Phát triển Nhà Thủ Đức</v>
          </cell>
          <cell r="E59">
            <v>39065</v>
          </cell>
          <cell r="F59" t="str">
            <v>https://finance.vietstock.vn/TDH-ctcp-phat-trien-nha-thu-duc.htm</v>
          </cell>
          <cell r="G59" t="str">
            <v>Đạt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696506642797.71301</v>
          </cell>
          <cell r="AA59">
            <v>2579408536.5853601</v>
          </cell>
          <cell r="AB59">
            <v>2.437983</v>
          </cell>
          <cell r="AC59" t="str">
            <v>Small&amp;Micro Cap</v>
          </cell>
          <cell r="AD59">
            <v>0</v>
          </cell>
          <cell r="AE59" t="str">
            <v>Chấp nhận toàn phần</v>
          </cell>
          <cell r="AF59" t="str">
            <v>Xây dựng và Bất động sản</v>
          </cell>
          <cell r="AG59" t="str">
            <v xml:space="preserve">Bất động sản </v>
          </cell>
          <cell r="AH59" t="str">
            <v>Các hoạt động liên quan đến bất động sản</v>
          </cell>
          <cell r="AI59" t="str">
            <v xml:space="preserve">Bất động sản </v>
          </cell>
          <cell r="AJ59" t="str">
            <v>Bất động sản</v>
          </cell>
          <cell r="AK59">
            <v>1418433171599</v>
          </cell>
          <cell r="AL59">
            <v>438676672616</v>
          </cell>
          <cell r="AM59">
            <v>172746936983</v>
          </cell>
          <cell r="AN59">
            <v>4.9346870269999998</v>
          </cell>
          <cell r="AO59">
            <v>13.155627086999999</v>
          </cell>
          <cell r="AP59">
            <v>-0.62489914054524165</v>
          </cell>
          <cell r="AQ59">
            <v>44</v>
          </cell>
          <cell r="AR59">
            <v>3894</v>
          </cell>
          <cell r="AS59">
            <v>63.92</v>
          </cell>
          <cell r="AT59">
            <v>0.72</v>
          </cell>
          <cell r="AU59">
            <v>0.3</v>
          </cell>
          <cell r="AV59">
            <v>0.93</v>
          </cell>
          <cell r="AW59">
            <v>1</v>
          </cell>
          <cell r="AX59">
            <v>0</v>
          </cell>
          <cell r="AY59">
            <v>0</v>
          </cell>
          <cell r="AZ59">
            <v>0</v>
          </cell>
          <cell r="BA59">
            <v>1</v>
          </cell>
          <cell r="BB59" t="str">
            <v>Small&amp;Micro Cap</v>
          </cell>
          <cell r="BC59" t="str">
            <v>TDH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 t="str">
            <v>HOSE</v>
          </cell>
        </row>
        <row r="60">
          <cell r="B60" t="str">
            <v>TPH</v>
          </cell>
          <cell r="C60" t="str">
            <v>HNX</v>
          </cell>
          <cell r="D60" t="str">
            <v>CTCP In sách giáo khoa tại Thành phố Hà Nội</v>
          </cell>
          <cell r="E60">
            <v>39066</v>
          </cell>
          <cell r="F60" t="str">
            <v>https://finance.vietstock.vn/TPH-ctcp-in-sach-giao-khoa-tai-thanh-pho-ha-noi.htm</v>
          </cell>
          <cell r="G60" t="str">
            <v>Không đạt</v>
          </cell>
          <cell r="H60">
            <v>1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1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28290685341.463402</v>
          </cell>
          <cell r="AA60">
            <v>3703452.7439020001</v>
          </cell>
          <cell r="AB60">
            <v>1.2004950000000001</v>
          </cell>
          <cell r="AC60" t="str">
            <v>Small&amp;Micro Cap</v>
          </cell>
          <cell r="AD60">
            <v>0</v>
          </cell>
          <cell r="AE60" t="str">
            <v>Chấp nhận toàn phần</v>
          </cell>
          <cell r="AF60" t="str">
            <v>Công nghệ và thông tin</v>
          </cell>
          <cell r="AG60" t="str">
            <v>Công nghiệp xuất bản - Ngoại trừ internet</v>
          </cell>
          <cell r="AH60" t="str">
            <v>Đơn vị xuất bản báo, ấn phẩm, sách và danh mục</v>
          </cell>
          <cell r="AI60" t="str">
            <v>Công nghiệp xuất bản - Ngoại trừ internet</v>
          </cell>
          <cell r="AJ60" t="str">
            <v>Công nghệ và thông tin</v>
          </cell>
          <cell r="AK60">
            <v>48165044670</v>
          </cell>
          <cell r="AL60">
            <v>25457354796</v>
          </cell>
          <cell r="AM60">
            <v>35637720688</v>
          </cell>
          <cell r="AN60">
            <v>1.5995477490000001</v>
          </cell>
          <cell r="AO60">
            <v>1.5995477490000001</v>
          </cell>
          <cell r="AP60">
            <v>0</v>
          </cell>
          <cell r="AQ60">
            <v>763</v>
          </cell>
          <cell r="AR60">
            <v>12146</v>
          </cell>
          <cell r="AS60">
            <v>19</v>
          </cell>
          <cell r="AT60">
            <v>1.19</v>
          </cell>
          <cell r="AU60">
            <v>3.34</v>
          </cell>
          <cell r="AV60">
            <v>6.29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 t="str">
            <v>Small&amp;Micro Cap</v>
          </cell>
          <cell r="BC60" t="str">
            <v>TPH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 t="str">
            <v>HNX</v>
          </cell>
        </row>
        <row r="61">
          <cell r="B61" t="str">
            <v>AGR</v>
          </cell>
          <cell r="C61" t="str">
            <v>HOSE</v>
          </cell>
          <cell r="D61" t="str">
            <v>CTCP Chứng khoán Agribank</v>
          </cell>
          <cell r="E61">
            <v>40157</v>
          </cell>
          <cell r="F61" t="str">
            <v>https://finance.vietstock.vn/BTP-ctcp-nhiet-dien-ba-ria.htm</v>
          </cell>
          <cell r="G61" t="str">
            <v>Đạt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2577834422063.3799</v>
          </cell>
          <cell r="AA61">
            <v>11714743902.438999</v>
          </cell>
          <cell r="AB61">
            <v>0.35042600000000002</v>
          </cell>
          <cell r="AC61" t="str">
            <v>Mid Cap</v>
          </cell>
          <cell r="AD61">
            <v>0</v>
          </cell>
          <cell r="AE61" t="str">
            <v>Chấp nhận toàn phần</v>
          </cell>
          <cell r="AF61" t="str">
            <v>Tài chính và bảo hiểm</v>
          </cell>
          <cell r="AG61" t="str">
            <v>Môi giới chứng khoán, hàng hóa, đầu tư tài chính khác và các hoạt động liên quan</v>
          </cell>
          <cell r="AH61" t="str">
            <v>Môi giới chứng khoán và hàng hóa</v>
          </cell>
          <cell r="AI61" t="str">
            <v>Môi giới chứng khoán, hàng hóa, đầu tư tài chính khác và các hoạt động liên quan</v>
          </cell>
          <cell r="AJ61" t="str">
            <v>Chứng khoán</v>
          </cell>
          <cell r="AK61">
            <v>2805191288242</v>
          </cell>
          <cell r="AL61">
            <v>2497221370513</v>
          </cell>
          <cell r="AM61">
            <v>367374466987</v>
          </cell>
          <cell r="AN61">
            <v>146.342776418</v>
          </cell>
          <cell r="AO61">
            <v>146.342776418</v>
          </cell>
          <cell r="AP61">
            <v>0</v>
          </cell>
          <cell r="AQ61">
            <v>693</v>
          </cell>
          <cell r="AR61">
            <v>11824</v>
          </cell>
          <cell r="AS61">
            <v>10.82</v>
          </cell>
          <cell r="AT61">
            <v>0.63</v>
          </cell>
          <cell r="AU61">
            <v>5.28</v>
          </cell>
          <cell r="AV61">
            <v>5.91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1</v>
          </cell>
          <cell r="BB61" t="str">
            <v>Mid Cap</v>
          </cell>
          <cell r="BC61" t="str">
            <v>BVS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 t="str">
            <v>HNX</v>
          </cell>
        </row>
        <row r="62">
          <cell r="B62" t="str">
            <v>VTV</v>
          </cell>
          <cell r="C62" t="str">
            <v>HNX</v>
          </cell>
          <cell r="D62" t="str">
            <v>CTCP Năng lượng và Môi trường VICEM</v>
          </cell>
          <cell r="E62">
            <v>39069</v>
          </cell>
          <cell r="F62" t="str">
            <v>https://finance.vietstock.vn/VTV-ctcp-nang-luong-va-moi-truong-vicem.htm</v>
          </cell>
          <cell r="G62" t="str">
            <v>Không đạt</v>
          </cell>
          <cell r="H62">
            <v>1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191517462362.80399</v>
          </cell>
          <cell r="AA62">
            <v>559605648.78048694</v>
          </cell>
          <cell r="AB62">
            <v>0.51259900000000003</v>
          </cell>
          <cell r="AC62" t="str">
            <v>Small&amp;Micro Cap</v>
          </cell>
          <cell r="AD62">
            <v>0</v>
          </cell>
          <cell r="AE62" t="str">
            <v>Chấp nhận toàn phần</v>
          </cell>
          <cell r="AF62" t="str">
            <v>Bán buôn</v>
          </cell>
          <cell r="AG62" t="str">
            <v>Bán buôn hàng lâu bền</v>
          </cell>
          <cell r="AH62" t="str">
            <v>Bán buôn kim loại và khoáng sản (trừ dầu khí)</v>
          </cell>
          <cell r="AI62" t="str">
            <v>Bán buôn hàng lâu bền</v>
          </cell>
          <cell r="AJ62" t="str">
            <v>Bán buôn</v>
          </cell>
          <cell r="AK62">
            <v>1465040250216</v>
          </cell>
          <cell r="AL62">
            <v>426042830618</v>
          </cell>
          <cell r="AM62">
            <v>4449769735079</v>
          </cell>
          <cell r="AN62">
            <v>19.324279625999999</v>
          </cell>
          <cell r="AO62">
            <v>19.324279625999999</v>
          </cell>
          <cell r="AP62">
            <v>0</v>
          </cell>
          <cell r="AQ62">
            <v>619</v>
          </cell>
          <cell r="AR62">
            <v>13655</v>
          </cell>
          <cell r="AS62">
            <v>7.1</v>
          </cell>
          <cell r="AT62">
            <v>0.32</v>
          </cell>
          <cell r="AU62">
            <v>1.6</v>
          </cell>
          <cell r="AV62">
            <v>4.5999999999999996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 t="str">
            <v>Small&amp;Micro Cap</v>
          </cell>
          <cell r="BC62" t="str">
            <v>VTV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 t="str">
            <v>HNX</v>
          </cell>
        </row>
        <row r="63">
          <cell r="B63" t="str">
            <v>SD9</v>
          </cell>
          <cell r="C63" t="str">
            <v>HNX</v>
          </cell>
          <cell r="D63" t="str">
            <v>CTCP Sông Đà 9</v>
          </cell>
          <cell r="E63">
            <v>39071</v>
          </cell>
          <cell r="F63" t="str">
            <v>https://finance.vietstock.vn/SD9-ctcp-song-da-9.htm</v>
          </cell>
          <cell r="G63" t="str">
            <v>Đạt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300058922560.97498</v>
          </cell>
          <cell r="AA63">
            <v>1217181601.52439</v>
          </cell>
          <cell r="AB63">
            <v>1.8972020000000001</v>
          </cell>
          <cell r="AC63" t="str">
            <v>Small&amp;Micro Cap</v>
          </cell>
          <cell r="AD63">
            <v>0</v>
          </cell>
          <cell r="AE63" t="str">
            <v>Chấp nhận toàn phần</v>
          </cell>
          <cell r="AF63" t="str">
            <v>Xây dựng và Bất động sản</v>
          </cell>
          <cell r="AG63" t="str">
            <v>Xây dựng công nghiệp nặng và dân dụng</v>
          </cell>
          <cell r="AH63" t="str">
            <v>Xây dựng hệ thống tiện ích</v>
          </cell>
          <cell r="AI63" t="str">
            <v>Xây dựng công nghiệp nặng và dân dụng</v>
          </cell>
          <cell r="AJ63" t="str">
            <v>Xây dựng</v>
          </cell>
          <cell r="AK63">
            <v>2108758299578</v>
          </cell>
          <cell r="AL63">
            <v>836086507248</v>
          </cell>
          <cell r="AM63">
            <v>574157400541</v>
          </cell>
          <cell r="AN63">
            <v>15.828669422999999</v>
          </cell>
          <cell r="AO63">
            <v>15.784862383</v>
          </cell>
          <cell r="AP63">
            <v>2.7752563777292336E-3</v>
          </cell>
          <cell r="AQ63">
            <v>462</v>
          </cell>
          <cell r="AR63">
            <v>24423</v>
          </cell>
          <cell r="AS63">
            <v>14.06</v>
          </cell>
          <cell r="AT63">
            <v>0.27</v>
          </cell>
          <cell r="AU63">
            <v>0.71</v>
          </cell>
          <cell r="AV63">
            <v>5.29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 t="str">
            <v>Small&amp;Micro Cap</v>
          </cell>
          <cell r="BC63" t="str">
            <v>SD9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 t="str">
            <v>HNX</v>
          </cell>
        </row>
        <row r="64">
          <cell r="B64" t="str">
            <v>HJS</v>
          </cell>
          <cell r="C64" t="str">
            <v>HNX</v>
          </cell>
          <cell r="D64" t="str">
            <v>CTCP Thủy điện Nậm Mu</v>
          </cell>
          <cell r="E64">
            <v>39071</v>
          </cell>
          <cell r="F64" t="str">
            <v>https://finance.vietstock.vn/HJS-ctcp-thuy-dien-nam-mu.htm</v>
          </cell>
          <cell r="G64" t="str">
            <v>Đạt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721378577042.68201</v>
          </cell>
          <cell r="AA64">
            <v>258769312.19512099</v>
          </cell>
          <cell r="AB64">
            <v>0.17959</v>
          </cell>
          <cell r="AC64" t="str">
            <v>Small&amp;Micro Cap</v>
          </cell>
          <cell r="AD64">
            <v>0</v>
          </cell>
          <cell r="AE64" t="str">
            <v>Chấp nhận toàn phần</v>
          </cell>
          <cell r="AF64" t="str">
            <v>Tiện ích</v>
          </cell>
          <cell r="AG64" t="str">
            <v>Phát, truyền tải và phân phối điện năng</v>
          </cell>
          <cell r="AH64" t="str">
            <v>Phát điện</v>
          </cell>
          <cell r="AI64" t="str">
            <v>Phát, truyền tải và phân phối điện năng</v>
          </cell>
          <cell r="AJ64" t="str">
            <v>Tiện ích</v>
          </cell>
          <cell r="AK64">
            <v>353310880575</v>
          </cell>
          <cell r="AL64">
            <v>326268406697</v>
          </cell>
          <cell r="AM64">
            <v>177266321776</v>
          </cell>
          <cell r="AN64">
            <v>57.188325030999998</v>
          </cell>
          <cell r="AO64">
            <v>56.992833361999999</v>
          </cell>
          <cell r="AP64">
            <v>3.4301096728828928E-3</v>
          </cell>
          <cell r="AQ64">
            <v>2723</v>
          </cell>
          <cell r="AR64">
            <v>15537</v>
          </cell>
          <cell r="AS64">
            <v>14.61</v>
          </cell>
          <cell r="AT64">
            <v>2.56</v>
          </cell>
          <cell r="AU64">
            <v>16.350000000000001</v>
          </cell>
          <cell r="AV64">
            <v>17.72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 t="str">
            <v>Small&amp;Micro Cap</v>
          </cell>
          <cell r="BC64" t="str">
            <v>HJS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 t="str">
            <v>HNX</v>
          </cell>
        </row>
        <row r="65">
          <cell r="B65" t="str">
            <v>POT</v>
          </cell>
          <cell r="C65" t="str">
            <v>HNX</v>
          </cell>
          <cell r="D65" t="str">
            <v>CTCP Thiết bị Bưu điện</v>
          </cell>
          <cell r="E65">
            <v>39071</v>
          </cell>
          <cell r="F65" t="str">
            <v>https://finance.vietstock.vn/POT-ctcp-thiet-bi-buu-dien.htm</v>
          </cell>
          <cell r="G65" t="str">
            <v>Không đạt</v>
          </cell>
          <cell r="H65">
            <v>2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1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1</v>
          </cell>
          <cell r="W65">
            <v>0</v>
          </cell>
          <cell r="X65">
            <v>0</v>
          </cell>
          <cell r="Y65">
            <v>0</v>
          </cell>
          <cell r="Z65">
            <v>454727302005.487</v>
          </cell>
          <cell r="AA65">
            <v>201672621.646341</v>
          </cell>
          <cell r="AB65">
            <v>7.6973E-2</v>
          </cell>
          <cell r="AC65" t="str">
            <v>Small&amp;Micro Cap</v>
          </cell>
          <cell r="AD65">
            <v>0</v>
          </cell>
          <cell r="AE65" t="str">
            <v>Chấp nhận toàn phần</v>
          </cell>
          <cell r="AF65" t="str">
            <v>Sản xuất</v>
          </cell>
          <cell r="AG65" t="str">
            <v>Sản xuất các sản phẩm điện tử, vi tính</v>
          </cell>
          <cell r="AH65" t="str">
            <v>Sản xuất thiết bị truyền thông</v>
          </cell>
          <cell r="AI65" t="str">
            <v>Sản xuất các sản phẩm điện tử, vi tính</v>
          </cell>
          <cell r="AJ65" t="str">
            <v>Thiết bị điện</v>
          </cell>
          <cell r="AK65">
            <v>2475297927443</v>
          </cell>
          <cell r="AL65">
            <v>330342260195</v>
          </cell>
          <cell r="AM65">
            <v>1481192077495</v>
          </cell>
          <cell r="AN65">
            <v>15.270804552</v>
          </cell>
          <cell r="AO65">
            <v>15.201768654</v>
          </cell>
          <cell r="AP65">
            <v>4.5413069736352013E-3</v>
          </cell>
          <cell r="AQ65">
            <v>786</v>
          </cell>
          <cell r="AR65">
            <v>17002</v>
          </cell>
          <cell r="AS65">
            <v>23.28</v>
          </cell>
          <cell r="AT65">
            <v>1.08</v>
          </cell>
          <cell r="AU65">
            <v>0.64</v>
          </cell>
          <cell r="AV65">
            <v>4.6399999999999997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 t="str">
            <v>Small&amp;Micro Cap</v>
          </cell>
          <cell r="BC65" t="str">
            <v>POT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 t="str">
            <v>HNX</v>
          </cell>
        </row>
        <row r="66">
          <cell r="B66" t="str">
            <v>LBM</v>
          </cell>
          <cell r="C66" t="str">
            <v>HOSE</v>
          </cell>
          <cell r="D66" t="str">
            <v>CTCP Khoáng sản và Vật liệu Xây dựng Lâm Đồng</v>
          </cell>
          <cell r="E66">
            <v>39071</v>
          </cell>
          <cell r="F66" t="str">
            <v>https://finance.vietstock.vn/LBM-ctcp-khoang-san-va-vat-lieu-xay-dung-lam-dong.htm</v>
          </cell>
          <cell r="G66" t="str">
            <v>Không đạt</v>
          </cell>
          <cell r="H66">
            <v>3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3</v>
          </cell>
          <cell r="X66">
            <v>0</v>
          </cell>
          <cell r="Y66">
            <v>3</v>
          </cell>
          <cell r="Z66">
            <v>869527439024.39001</v>
          </cell>
          <cell r="AA66">
            <v>332176829.26829201</v>
          </cell>
          <cell r="AB66">
            <v>13.186997</v>
          </cell>
          <cell r="AC66" t="str">
            <v>Small&amp;Micro Cap</v>
          </cell>
          <cell r="AD66">
            <v>0</v>
          </cell>
          <cell r="AE66" t="str">
            <v>Chấp nhận toàn phần</v>
          </cell>
          <cell r="AF66" t="str">
            <v>Sản xuất</v>
          </cell>
          <cell r="AG66" t="str">
            <v>Sản xuất sản phẩm khoáng chất phi kim</v>
          </cell>
          <cell r="AH66" t="str">
            <v>Sản xuất các sản phẩm từ đất sét và vật liệu chịu nhiệt</v>
          </cell>
          <cell r="AI66" t="str">
            <v>Sản xuất sản phẩm khoáng chất phi kim</v>
          </cell>
          <cell r="AJ66" t="str">
            <v>Vật liệu xây dựng</v>
          </cell>
          <cell r="AK66">
            <v>713007176154</v>
          </cell>
          <cell r="AL66">
            <v>533503062463</v>
          </cell>
          <cell r="AM66">
            <v>1113267981194</v>
          </cell>
          <cell r="AN66">
            <v>121.158169882</v>
          </cell>
          <cell r="AO66">
            <v>121.178042793</v>
          </cell>
          <cell r="AP66">
            <v>-1.6399762318289649E-4</v>
          </cell>
          <cell r="AQ66">
            <v>8427</v>
          </cell>
          <cell r="AR66">
            <v>26675</v>
          </cell>
          <cell r="AS66">
            <v>4.88</v>
          </cell>
          <cell r="AT66">
            <v>1.54</v>
          </cell>
          <cell r="AU66">
            <v>19.28</v>
          </cell>
          <cell r="AV66">
            <v>25.03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 t="str">
            <v>Small&amp;Micro Cap</v>
          </cell>
          <cell r="BC66" t="str">
            <v>LBM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 t="str">
            <v>HOSE</v>
          </cell>
        </row>
        <row r="67">
          <cell r="B67" t="str">
            <v>NSC</v>
          </cell>
          <cell r="C67" t="str">
            <v>HOSE</v>
          </cell>
          <cell r="D67" t="str">
            <v>CTCP Tập đoàn Giống cây trồng Việt Nam</v>
          </cell>
          <cell r="E67">
            <v>39072</v>
          </cell>
          <cell r="F67" t="str">
            <v>https://finance.vietstock.vn/NSC-ctcp-tap-doan-giong-cay-trong-viet-nam.htm</v>
          </cell>
          <cell r="G67" t="str">
            <v>Đạt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1423905503806.0901</v>
          </cell>
          <cell r="AA67">
            <v>883185975.60975599</v>
          </cell>
          <cell r="AB67">
            <v>8.4134100000000007</v>
          </cell>
          <cell r="AC67" t="str">
            <v>Mid Cap</v>
          </cell>
          <cell r="AD67">
            <v>0</v>
          </cell>
          <cell r="AE67" t="str">
            <v>Chấp nhận toàn phần</v>
          </cell>
          <cell r="AF67" t="str">
            <v>Sản xuất nông nghiệp</v>
          </cell>
          <cell r="AG67" t="str">
            <v>Trồng trọt</v>
          </cell>
          <cell r="AH67" t="str">
            <v>Trồng trọt các loại cây khác</v>
          </cell>
          <cell r="AI67" t="str">
            <v>Trồng trọt</v>
          </cell>
          <cell r="AJ67" t="str">
            <v>Nông - Lâm - Ngư</v>
          </cell>
          <cell r="AK67">
            <v>2025729471586</v>
          </cell>
          <cell r="AL67">
            <v>1351258350499</v>
          </cell>
          <cell r="AM67">
            <v>1889064779925</v>
          </cell>
          <cell r="AN67">
            <v>220.64728622000001</v>
          </cell>
          <cell r="AO67">
            <v>219.73798008200001</v>
          </cell>
          <cell r="AP67">
            <v>4.1381382392824302E-3</v>
          </cell>
          <cell r="AQ67">
            <v>12555</v>
          </cell>
          <cell r="AR67">
            <v>76887</v>
          </cell>
          <cell r="AS67">
            <v>5.73</v>
          </cell>
          <cell r="AT67">
            <v>0.94</v>
          </cell>
          <cell r="AU67">
            <v>11.15</v>
          </cell>
          <cell r="AV67">
            <v>16.62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1</v>
          </cell>
          <cell r="BB67" t="str">
            <v>Mid Cap</v>
          </cell>
          <cell r="BC67" t="str">
            <v>NSC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 t="str">
            <v>HOSE</v>
          </cell>
        </row>
        <row r="68">
          <cell r="B68" t="str">
            <v>HMC</v>
          </cell>
          <cell r="C68" t="str">
            <v>HOSE</v>
          </cell>
          <cell r="D68" t="str">
            <v>CTCP Kim khí Thành phố Hồ Chí Minh - VNSTEEL</v>
          </cell>
          <cell r="E68">
            <v>39072</v>
          </cell>
          <cell r="F68" t="str">
            <v>https://finance.vietstock.vn/HMC-ctcp-kim-khi-thanh-pho-ho-chi-minh.htm</v>
          </cell>
          <cell r="G68" t="str">
            <v>Đạt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413575529002.68201</v>
          </cell>
          <cell r="AA68">
            <v>2032469512.1951201</v>
          </cell>
          <cell r="AB68">
            <v>1.2186360000000001</v>
          </cell>
          <cell r="AC68" t="str">
            <v>Small&amp;Micro Cap</v>
          </cell>
          <cell r="AD68">
            <v>0</v>
          </cell>
          <cell r="AE68" t="str">
            <v>Chấp nhận toàn phần</v>
          </cell>
          <cell r="AF68" t="str">
            <v>Bán buôn</v>
          </cell>
          <cell r="AG68" t="str">
            <v>Bán buôn hàng lâu bền</v>
          </cell>
          <cell r="AH68" t="str">
            <v>Bán buôn kim loại và khoáng sản (trừ dầu khí)</v>
          </cell>
          <cell r="AI68" t="str">
            <v>Bán buôn hàng lâu bền</v>
          </cell>
          <cell r="AJ68" t="str">
            <v>Bán buôn</v>
          </cell>
          <cell r="AK68">
            <v>1144866544899</v>
          </cell>
          <cell r="AL68">
            <v>382539560300</v>
          </cell>
          <cell r="AM68">
            <v>3411484927472</v>
          </cell>
          <cell r="AN68">
            <v>3.1272526869999999</v>
          </cell>
          <cell r="AO68">
            <v>3.1323718679999999</v>
          </cell>
          <cell r="AP68">
            <v>-1.6342826508873411E-3</v>
          </cell>
          <cell r="AQ68">
            <v>128</v>
          </cell>
          <cell r="AR68">
            <v>14012</v>
          </cell>
          <cell r="AS68">
            <v>76.819999999999993</v>
          </cell>
          <cell r="AT68">
            <v>0.7</v>
          </cell>
          <cell r="AU68">
            <v>0.26</v>
          </cell>
          <cell r="AV68">
            <v>0.72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 t="str">
            <v>Small&amp;Micro Cap</v>
          </cell>
          <cell r="BC68" t="str">
            <v>HMC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 t="str">
            <v>HOSE</v>
          </cell>
        </row>
        <row r="69">
          <cell r="B69" t="str">
            <v>SDA</v>
          </cell>
          <cell r="C69" t="str">
            <v>HNX</v>
          </cell>
          <cell r="D69" t="str">
            <v>CTCP Simco Sông Đà</v>
          </cell>
          <cell r="E69">
            <v>39072</v>
          </cell>
          <cell r="F69" t="str">
            <v>https://finance.vietstock.vn/SDA-ctcp-simco-song-da.htm</v>
          </cell>
          <cell r="G69" t="str">
            <v>Không đạt</v>
          </cell>
          <cell r="H69">
            <v>2</v>
          </cell>
          <cell r="I69">
            <v>0</v>
          </cell>
          <cell r="J69">
            <v>1</v>
          </cell>
          <cell r="K69">
            <v>0</v>
          </cell>
          <cell r="L69">
            <v>0</v>
          </cell>
          <cell r="M69">
            <v>0</v>
          </cell>
          <cell r="N69">
            <v>1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385515679719.51202</v>
          </cell>
          <cell r="AA69">
            <v>3190361962.5</v>
          </cell>
          <cell r="AB69">
            <v>1.0975E-2</v>
          </cell>
          <cell r="AC69" t="str">
            <v>Small&amp;Micro Cap</v>
          </cell>
          <cell r="AD69">
            <v>0</v>
          </cell>
          <cell r="AE69" t="str">
            <v>Chấp nhận từng phần - Ngoại trừ</v>
          </cell>
          <cell r="AF69" t="str">
            <v>Dịch vụ hỗ trợ (hành chính, du lịch, an ninh, kiểm định…) và xử lý rác thải</v>
          </cell>
          <cell r="AG69" t="str">
            <v>Dịch vụ hành chính và hỗ trợ</v>
          </cell>
          <cell r="AH69" t="str">
            <v>Dịch vụ việc làm</v>
          </cell>
          <cell r="AI69" t="str">
            <v>Dịch vụ hành chính và hỗ trợ</v>
          </cell>
          <cell r="AJ69" t="str">
            <v>Dịch vụ lưu trú, ăn uống, giải trí</v>
          </cell>
          <cell r="AK69">
            <v>306205229385</v>
          </cell>
          <cell r="AL69">
            <v>215780531732</v>
          </cell>
          <cell r="AM69">
            <v>62014457523</v>
          </cell>
          <cell r="AN69">
            <v>0.81001173900000001</v>
          </cell>
          <cell r="AO69">
            <v>2.3292954140000002</v>
          </cell>
          <cell r="AP69">
            <v>-0.65225031821575552</v>
          </cell>
          <cell r="AQ69">
            <v>31</v>
          </cell>
          <cell r="AR69">
            <v>8234</v>
          </cell>
          <cell r="AS69">
            <v>203.82</v>
          </cell>
          <cell r="AT69">
            <v>0.77</v>
          </cell>
          <cell r="AU69">
            <v>0.25</v>
          </cell>
          <cell r="AV69">
            <v>0.34</v>
          </cell>
          <cell r="AW69">
            <v>1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 t="str">
            <v>Small&amp;Micro Cap</v>
          </cell>
          <cell r="BC69" t="str">
            <v>SDA</v>
          </cell>
          <cell r="BD69">
            <v>1</v>
          </cell>
          <cell r="BE69">
            <v>0</v>
          </cell>
          <cell r="BF69">
            <v>1</v>
          </cell>
          <cell r="BG69">
            <v>1</v>
          </cell>
          <cell r="BH69">
            <v>0</v>
          </cell>
          <cell r="BI69">
            <v>1</v>
          </cell>
          <cell r="BJ69">
            <v>0</v>
          </cell>
          <cell r="BK69">
            <v>0</v>
          </cell>
          <cell r="BL69">
            <v>0</v>
          </cell>
          <cell r="BM69" t="str">
            <v>HNX</v>
          </cell>
        </row>
        <row r="70">
          <cell r="B70" t="str">
            <v>EBS</v>
          </cell>
          <cell r="C70" t="str">
            <v>HNX</v>
          </cell>
          <cell r="D70" t="str">
            <v>CTCP Sách Giáo dục tại Thành phố Hà Nội</v>
          </cell>
          <cell r="E70">
            <v>39072</v>
          </cell>
          <cell r="F70" t="str">
            <v>https://finance.vietstock.vn/EBS-ctcp-sach-giao-duc-tai-thanh-pho-ha-noi.htm</v>
          </cell>
          <cell r="G70" t="str">
            <v>Không đạt</v>
          </cell>
          <cell r="H70">
            <v>2</v>
          </cell>
          <cell r="I70">
            <v>0</v>
          </cell>
          <cell r="J70">
            <v>0</v>
          </cell>
          <cell r="K70">
            <v>0</v>
          </cell>
          <cell r="L70">
            <v>2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103787911414.634</v>
          </cell>
          <cell r="AA70">
            <v>8362543.5975599997</v>
          </cell>
          <cell r="AB70">
            <v>8.3067170000000008</v>
          </cell>
          <cell r="AC70" t="str">
            <v>Small&amp;Micro Cap</v>
          </cell>
          <cell r="AD70">
            <v>0</v>
          </cell>
          <cell r="AE70" t="str">
            <v>Chấp nhận toàn phần</v>
          </cell>
          <cell r="AF70" t="str">
            <v>Công nghệ và thông tin</v>
          </cell>
          <cell r="AG70" t="str">
            <v>Công nghiệp xuất bản - Ngoại trừ internet</v>
          </cell>
          <cell r="AH70" t="str">
            <v>Đơn vị xuất bản báo, ấn phẩm, sách và danh mục</v>
          </cell>
          <cell r="AI70" t="str">
            <v>Công nghiệp xuất bản - Ngoại trừ internet</v>
          </cell>
          <cell r="AJ70" t="str">
            <v>Công nghệ và thông tin</v>
          </cell>
          <cell r="AK70">
            <v>196341626917</v>
          </cell>
          <cell r="AL70">
            <v>149393874173</v>
          </cell>
          <cell r="AM70">
            <v>99189853626</v>
          </cell>
          <cell r="AN70">
            <v>12.121497746999999</v>
          </cell>
          <cell r="AO70">
            <v>15.1313595</v>
          </cell>
          <cell r="AP70">
            <v>-0.19891548760043676</v>
          </cell>
          <cell r="AQ70">
            <v>1216</v>
          </cell>
          <cell r="AR70">
            <v>14991</v>
          </cell>
          <cell r="AS70">
            <v>7.65</v>
          </cell>
          <cell r="AT70">
            <v>0.62</v>
          </cell>
          <cell r="AU70">
            <v>6.24</v>
          </cell>
          <cell r="AV70">
            <v>8.27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 t="str">
            <v>Small&amp;Micro Cap</v>
          </cell>
          <cell r="BC70" t="str">
            <v>EBS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 t="str">
            <v>HNX</v>
          </cell>
        </row>
        <row r="71">
          <cell r="B71" t="str">
            <v>DHG</v>
          </cell>
          <cell r="C71" t="str">
            <v>HOSE</v>
          </cell>
          <cell r="D71" t="str">
            <v>CTCP Dược Hậu Giang</v>
          </cell>
          <cell r="E71">
            <v>39072</v>
          </cell>
          <cell r="F71" t="str">
            <v>https://finance.vietstock.vn/DHG-ctcp-duoc-hau-giang.htm</v>
          </cell>
          <cell r="G71" t="str">
            <v>Đạt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12342468964007</v>
          </cell>
          <cell r="AA71">
            <v>1869350609.7560899</v>
          </cell>
          <cell r="AB71">
            <v>54.243949999999998</v>
          </cell>
          <cell r="AC71" t="str">
            <v>Large Cap</v>
          </cell>
          <cell r="AD71">
            <v>0</v>
          </cell>
          <cell r="AE71" t="str">
            <v>Chấp nhận toàn phần</v>
          </cell>
          <cell r="AF71" t="str">
            <v>Sản xuất</v>
          </cell>
          <cell r="AG71" t="str">
            <v>Sản xuất hóa chất, dược phẩm</v>
          </cell>
          <cell r="AH71" t="str">
            <v>Sản xuất thuốc và dược phẩm</v>
          </cell>
          <cell r="AI71" t="str">
            <v>Sản xuất hóa chất, dược phẩm</v>
          </cell>
          <cell r="AJ71" t="str">
            <v>Chăm sóc sức khỏe</v>
          </cell>
          <cell r="AK71">
            <v>5168186502845</v>
          </cell>
          <cell r="AL71">
            <v>4291536903457</v>
          </cell>
          <cell r="AM71">
            <v>4676016007827</v>
          </cell>
          <cell r="AN71">
            <v>988.45464607199995</v>
          </cell>
          <cell r="AO71">
            <v>988.45464607199995</v>
          </cell>
          <cell r="AP71">
            <v>0</v>
          </cell>
          <cell r="AQ71">
            <v>7560</v>
          </cell>
          <cell r="AR71">
            <v>32823</v>
          </cell>
          <cell r="AS71">
            <v>11.23</v>
          </cell>
          <cell r="AT71">
            <v>2.59</v>
          </cell>
          <cell r="AU71">
            <v>20.2</v>
          </cell>
          <cell r="AV71">
            <v>24.45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 t="str">
            <v>Large Cap</v>
          </cell>
          <cell r="BC71" t="str">
            <v>DHG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 t="str">
            <v>HOSE</v>
          </cell>
        </row>
        <row r="72">
          <cell r="B72" t="str">
            <v>VIP</v>
          </cell>
          <cell r="C72" t="str">
            <v>HOSE</v>
          </cell>
          <cell r="D72" t="str">
            <v>CTCP Vận tải Xăng dầu Vipco</v>
          </cell>
          <cell r="E72">
            <v>39072</v>
          </cell>
          <cell r="F72" t="str">
            <v>https://finance.vietstock.vn/VIP-ctcp-van-tai-xang-dau-vipco.htm</v>
          </cell>
          <cell r="G72" t="str">
            <v>Không đạt</v>
          </cell>
          <cell r="H72">
            <v>9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9</v>
          </cell>
          <cell r="X72">
            <v>0</v>
          </cell>
          <cell r="Y72">
            <v>9</v>
          </cell>
          <cell r="Z72">
            <v>602057886615.45703</v>
          </cell>
          <cell r="AA72">
            <v>4362881097.5609703</v>
          </cell>
          <cell r="AB72">
            <v>2.3425579999999999</v>
          </cell>
          <cell r="AC72" t="str">
            <v>Small&amp;Micro Cap</v>
          </cell>
          <cell r="AD72">
            <v>0</v>
          </cell>
          <cell r="AE72" t="str">
            <v>Chấp nhận toàn phần</v>
          </cell>
          <cell r="AF72" t="str">
            <v>Vận tải và kho bãi</v>
          </cell>
          <cell r="AG72" t="str">
            <v>Vận tải đường thủy</v>
          </cell>
          <cell r="AH72" t="str">
            <v>Vận tải đường thủy nội địa</v>
          </cell>
          <cell r="AI72" t="str">
            <v>Vận tải đường thủy</v>
          </cell>
          <cell r="AJ72" t="str">
            <v>Vận tải - Kho bãi</v>
          </cell>
          <cell r="AK72">
            <v>1459307012948</v>
          </cell>
          <cell r="AL72">
            <v>1296591111389</v>
          </cell>
          <cell r="AM72">
            <v>876132151072</v>
          </cell>
          <cell r="AN72">
            <v>247.54536561699999</v>
          </cell>
          <cell r="AO72">
            <v>245.68976577000001</v>
          </cell>
          <cell r="AP72">
            <v>7.5526135213018208E-3</v>
          </cell>
          <cell r="AQ72">
            <v>3615</v>
          </cell>
          <cell r="AR72">
            <v>18936</v>
          </cell>
          <cell r="AS72">
            <v>2.38</v>
          </cell>
          <cell r="AT72">
            <v>0.45</v>
          </cell>
          <cell r="AU72">
            <v>16.89</v>
          </cell>
          <cell r="AV72">
            <v>20.8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1</v>
          </cell>
          <cell r="BB72" t="str">
            <v>Small&amp;Micro Cap</v>
          </cell>
          <cell r="BC72" t="str">
            <v>VIP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 t="str">
            <v>HOSE</v>
          </cell>
        </row>
        <row r="73">
          <cell r="B73" t="str">
            <v>MCO</v>
          </cell>
          <cell r="C73" t="str">
            <v>HNX</v>
          </cell>
          <cell r="D73" t="str">
            <v>CTCP Đầu tư và Xây dựng BDC Việt Nam</v>
          </cell>
          <cell r="E73">
            <v>39072</v>
          </cell>
          <cell r="F73" t="str">
            <v>https://finance.vietstock.vn/MCO-ctcp-dau-tu-va-xay-dung-bdc-viet-nam.htm</v>
          </cell>
          <cell r="G73" t="str">
            <v>Không đạt</v>
          </cell>
          <cell r="H73">
            <v>1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1</v>
          </cell>
          <cell r="W73">
            <v>0</v>
          </cell>
          <cell r="X73">
            <v>0</v>
          </cell>
          <cell r="Y73">
            <v>0</v>
          </cell>
          <cell r="Z73">
            <v>19671332846.951199</v>
          </cell>
          <cell r="AA73">
            <v>51854545.731706999</v>
          </cell>
          <cell r="AB73">
            <v>1.7567280000000001</v>
          </cell>
          <cell r="AC73" t="str">
            <v>Small&amp;Micro Cap</v>
          </cell>
          <cell r="AD73">
            <v>0</v>
          </cell>
          <cell r="AE73" t="str">
            <v>Chấp nhận toàn phần</v>
          </cell>
          <cell r="AF73" t="str">
            <v>Xây dựng và Bất động sản</v>
          </cell>
          <cell r="AG73" t="str">
            <v>Xây dựng công nghiệp nặng và dân dụng</v>
          </cell>
          <cell r="AH73" t="str">
            <v>Xây dựng cầu đường, đường cao tốc</v>
          </cell>
          <cell r="AI73" t="str">
            <v>Xây dựng công nghiệp nặng và dân dụng</v>
          </cell>
          <cell r="AJ73" t="str">
            <v>Xây dựng</v>
          </cell>
          <cell r="AK73">
            <v>135997530632</v>
          </cell>
          <cell r="AL73">
            <v>52668697328</v>
          </cell>
          <cell r="AM73">
            <v>72279869628</v>
          </cell>
          <cell r="AN73">
            <v>0.21385262299999999</v>
          </cell>
          <cell r="AO73">
            <v>0.152581563</v>
          </cell>
          <cell r="AP73">
            <v>0.40156267110725552</v>
          </cell>
          <cell r="AQ73">
            <v>52</v>
          </cell>
          <cell r="AR73">
            <v>12834</v>
          </cell>
          <cell r="AS73">
            <v>76.760000000000005</v>
          </cell>
          <cell r="AT73">
            <v>0.31</v>
          </cell>
          <cell r="AU73">
            <v>0.15</v>
          </cell>
          <cell r="AV73">
            <v>0.41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 t="str">
            <v>Small&amp;Micro Cap</v>
          </cell>
          <cell r="BC73" t="str">
            <v>MCO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 t="str">
            <v>HNX</v>
          </cell>
        </row>
        <row r="74">
          <cell r="B74" t="str">
            <v>VNC</v>
          </cell>
          <cell r="C74" t="str">
            <v>HNX</v>
          </cell>
          <cell r="D74" t="str">
            <v>CTCP Tập đoàn Vinacontrol</v>
          </cell>
          <cell r="E74">
            <v>39072</v>
          </cell>
          <cell r="F74" t="str">
            <v>https://finance.vietstock.vn/VNC-ctcp-tap-doan-vinacontrol.htm</v>
          </cell>
          <cell r="G74" t="str">
            <v>Không đạt</v>
          </cell>
          <cell r="H74">
            <v>1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1</v>
          </cell>
          <cell r="W74">
            <v>0</v>
          </cell>
          <cell r="X74">
            <v>0</v>
          </cell>
          <cell r="Y74">
            <v>0</v>
          </cell>
          <cell r="Z74">
            <v>392587511439.02399</v>
          </cell>
          <cell r="AA74">
            <v>87999512.804877996</v>
          </cell>
          <cell r="AB74">
            <v>2.5025659999999998</v>
          </cell>
          <cell r="AC74" t="str">
            <v>Small&amp;Micro Cap</v>
          </cell>
          <cell r="AD74">
            <v>0</v>
          </cell>
          <cell r="AE74" t="str">
            <v>Chấp nhận toàn phần</v>
          </cell>
          <cell r="AF74" t="str">
            <v>Dịch vụ chuyên môn, khoa học và công nghệ</v>
          </cell>
          <cell r="AG74" t="str">
            <v>Các dịch vụ chuyên môn, khoa học và kỹ thuật khác</v>
          </cell>
          <cell r="AH74" t="str">
            <v>Các dịch vụ chuyên môn, khoa học và kỹ thuật khác</v>
          </cell>
          <cell r="AI74" t="str">
            <v>Các dịch vụ chuyên môn, khoa học và kỹ thuật khác</v>
          </cell>
          <cell r="AJ74" t="str">
            <v>Dịch vụ tư vấn, hỗ trợ</v>
          </cell>
          <cell r="AK74">
            <v>358801746496</v>
          </cell>
          <cell r="AL74">
            <v>276685175935</v>
          </cell>
          <cell r="AM74">
            <v>635511560967</v>
          </cell>
          <cell r="AN74">
            <v>36.718860124000003</v>
          </cell>
          <cell r="AO74">
            <v>36.113726184000001</v>
          </cell>
          <cell r="AP74">
            <v>1.6756341810779504E-2</v>
          </cell>
          <cell r="AQ74">
            <v>3497</v>
          </cell>
          <cell r="AR74">
            <v>26352</v>
          </cell>
          <cell r="AS74">
            <v>12.58</v>
          </cell>
          <cell r="AT74">
            <v>1.67</v>
          </cell>
          <cell r="AU74">
            <v>10.11</v>
          </cell>
          <cell r="AV74">
            <v>13.79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1</v>
          </cell>
          <cell r="BB74" t="str">
            <v>Small&amp;Micro Cap</v>
          </cell>
          <cell r="BC74" t="str">
            <v>VNC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 t="str">
            <v>HNX</v>
          </cell>
        </row>
        <row r="75">
          <cell r="B75" t="str">
            <v>S99</v>
          </cell>
          <cell r="C75" t="str">
            <v>HNX</v>
          </cell>
          <cell r="D75" t="str">
            <v>CTCP SCI</v>
          </cell>
          <cell r="E75">
            <v>39073</v>
          </cell>
          <cell r="F75" t="str">
            <v>https://finance.vietstock.vn/S99-ctcp-sci.htm</v>
          </cell>
          <cell r="G75" t="str">
            <v>Không đạt</v>
          </cell>
          <cell r="H75">
            <v>2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2</v>
          </cell>
          <cell r="X75">
            <v>0</v>
          </cell>
          <cell r="Y75">
            <v>2</v>
          </cell>
          <cell r="Z75">
            <v>668424335226.82898</v>
          </cell>
          <cell r="AA75">
            <v>4596818364.0243902</v>
          </cell>
          <cell r="AB75">
            <v>8.1462999999999994E-2</v>
          </cell>
          <cell r="AC75" t="str">
            <v>Small&amp;Micro Cap</v>
          </cell>
          <cell r="AD75">
            <v>0</v>
          </cell>
          <cell r="AE75" t="str">
            <v>Chấp nhận toàn phần</v>
          </cell>
          <cell r="AF75" t="str">
            <v>Xây dựng và Bất động sản</v>
          </cell>
          <cell r="AG75" t="str">
            <v>Xây dựng công nghiệp nặng và dân dụng</v>
          </cell>
          <cell r="AH75" t="str">
            <v>Xây dựng hệ thống tiện ích</v>
          </cell>
          <cell r="AI75" t="str">
            <v>Xây dựng công nghiệp nặng và dân dụng</v>
          </cell>
          <cell r="AJ75" t="str">
            <v>Xây dựng</v>
          </cell>
          <cell r="AK75">
            <v>3711093128338</v>
          </cell>
          <cell r="AL75">
            <v>1437465601222</v>
          </cell>
          <cell r="AM75">
            <v>1787237414707</v>
          </cell>
          <cell r="AN75">
            <v>48.772362448000003</v>
          </cell>
          <cell r="AO75">
            <v>52.783280300000001</v>
          </cell>
          <cell r="AP75">
            <v>-7.5988415824167682E-2</v>
          </cell>
          <cell r="AQ75">
            <v>926</v>
          </cell>
          <cell r="AR75">
            <v>16822</v>
          </cell>
          <cell r="AS75">
            <v>7.67</v>
          </cell>
          <cell r="AT75">
            <v>0.42</v>
          </cell>
          <cell r="AU75">
            <v>1.36</v>
          </cell>
          <cell r="AV75">
            <v>3.95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 t="str">
            <v>Small&amp;Micro Cap</v>
          </cell>
          <cell r="BC75" t="str">
            <v>S99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 t="str">
            <v>HNX</v>
          </cell>
        </row>
        <row r="76">
          <cell r="B76" t="str">
            <v>S55</v>
          </cell>
          <cell r="C76" t="str">
            <v>HNX</v>
          </cell>
          <cell r="D76" t="str">
            <v>CTCP Sông Đà 505</v>
          </cell>
          <cell r="E76">
            <v>39073</v>
          </cell>
          <cell r="F76" t="str">
            <v>https://finance.vietstock.vn/S55-ctcp-song-da-505.htm</v>
          </cell>
          <cell r="G76" t="str">
            <v>Không đạt</v>
          </cell>
          <cell r="H76">
            <v>1</v>
          </cell>
          <cell r="I76">
            <v>0</v>
          </cell>
          <cell r="J76">
            <v>0</v>
          </cell>
          <cell r="K76">
            <v>0</v>
          </cell>
          <cell r="L76">
            <v>1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555350609756.09705</v>
          </cell>
          <cell r="AA76">
            <v>577764136.58536506</v>
          </cell>
          <cell r="AB76">
            <v>0.46728599999999998</v>
          </cell>
          <cell r="AC76" t="str">
            <v>Small&amp;Micro Cap</v>
          </cell>
          <cell r="AD76">
            <v>0</v>
          </cell>
          <cell r="AE76" t="str">
            <v>Chấp nhận toàn phần</v>
          </cell>
          <cell r="AF76" t="str">
            <v>Xây dựng và Bất động sản</v>
          </cell>
          <cell r="AG76" t="str">
            <v>Xây dựng công nghiệp nặng và dân dụng</v>
          </cell>
          <cell r="AH76" t="str">
            <v>Xây dựng hệ thống tiện ích</v>
          </cell>
          <cell r="AI76" t="str">
            <v>Xây dựng công nghiệp nặng và dân dụng</v>
          </cell>
          <cell r="AJ76" t="str">
            <v>Xây dựng</v>
          </cell>
          <cell r="AK76">
            <v>1920874700245</v>
          </cell>
          <cell r="AL76">
            <v>806777870071</v>
          </cell>
          <cell r="AM76">
            <v>949298479785</v>
          </cell>
          <cell r="AN76">
            <v>93.617677873000005</v>
          </cell>
          <cell r="AO76">
            <v>98.711294054999996</v>
          </cell>
          <cell r="AP76">
            <v>-5.1601148893478471E-2</v>
          </cell>
          <cell r="AQ76">
            <v>9362</v>
          </cell>
          <cell r="AR76">
            <v>80678</v>
          </cell>
          <cell r="AS76">
            <v>5.87</v>
          </cell>
          <cell r="AT76">
            <v>0.68</v>
          </cell>
          <cell r="AU76">
            <v>5.03</v>
          </cell>
          <cell r="AV76">
            <v>16.45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 t="str">
            <v>Small&amp;Micro Cap</v>
          </cell>
          <cell r="BC76" t="str">
            <v>S55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 t="str">
            <v>HNX</v>
          </cell>
        </row>
        <row r="77">
          <cell r="B77" t="str">
            <v>DTT</v>
          </cell>
          <cell r="C77" t="str">
            <v>HOSE</v>
          </cell>
          <cell r="D77" t="str">
            <v>CTCP Kỹ nghệ Đô Thành</v>
          </cell>
          <cell r="E77">
            <v>39073</v>
          </cell>
          <cell r="F77" t="str">
            <v>https://finance.vietstock.vn/DTT-ctcp-ky-nghe-do-thanh.htm</v>
          </cell>
          <cell r="G77" t="str">
            <v>Không đạt</v>
          </cell>
          <cell r="H77">
            <v>1</v>
          </cell>
          <cell r="I77">
            <v>0</v>
          </cell>
          <cell r="J77">
            <v>1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110608764969.51199</v>
          </cell>
          <cell r="AA77">
            <v>7015243.9024390001</v>
          </cell>
          <cell r="AB77">
            <v>0.23753099999999999</v>
          </cell>
          <cell r="AC77" t="str">
            <v>Small&amp;Micro Cap</v>
          </cell>
          <cell r="AD77">
            <v>0</v>
          </cell>
          <cell r="AE77" t="str">
            <v>Chấp nhận toàn phần</v>
          </cell>
          <cell r="AF77" t="str">
            <v>Sản xuất</v>
          </cell>
          <cell r="AG77" t="str">
            <v>Sản xuất các sản phẩm nhựa và cao su</v>
          </cell>
          <cell r="AH77" t="str">
            <v>Sản xuất các sản phẩm nhựa</v>
          </cell>
          <cell r="AI77" t="str">
            <v>Sản xuất các sản phẩm nhựa và cao su</v>
          </cell>
          <cell r="AJ77" t="str">
            <v>SX Nhựa - Hóa chất</v>
          </cell>
          <cell r="AK77">
            <v>166740910725</v>
          </cell>
          <cell r="AL77">
            <v>129268902262</v>
          </cell>
          <cell r="AM77">
            <v>186959657563</v>
          </cell>
          <cell r="AN77">
            <v>9.2177258779999995</v>
          </cell>
          <cell r="AO77">
            <v>9.1390293079999996</v>
          </cell>
          <cell r="AP77">
            <v>8.6110425240798413E-3</v>
          </cell>
          <cell r="AQ77">
            <v>1131</v>
          </cell>
          <cell r="AR77">
            <v>15858</v>
          </cell>
          <cell r="AS77">
            <v>10.88</v>
          </cell>
          <cell r="AT77">
            <v>0.78</v>
          </cell>
          <cell r="AU77">
            <v>5.78</v>
          </cell>
          <cell r="AV77">
            <v>7.36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 t="str">
            <v>Small&amp;Micro Cap</v>
          </cell>
          <cell r="BC77" t="str">
            <v>DTT</v>
          </cell>
          <cell r="BD77">
            <v>1</v>
          </cell>
          <cell r="BE77">
            <v>0</v>
          </cell>
          <cell r="BF77">
            <v>1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 t="str">
            <v>HOSE</v>
          </cell>
        </row>
        <row r="78">
          <cell r="B78" t="str">
            <v>NAV</v>
          </cell>
          <cell r="C78" t="str">
            <v>HOSE</v>
          </cell>
          <cell r="D78" t="str">
            <v>CTCP Nam Việt</v>
          </cell>
          <cell r="E78">
            <v>39073</v>
          </cell>
          <cell r="F78" t="str">
            <v>https://finance.vietstock.vn/NAV-ctcp-nam-viet.htm</v>
          </cell>
          <cell r="G78" t="str">
            <v>Đạt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168238603792.68201</v>
          </cell>
          <cell r="AA78">
            <v>34713414.634145997</v>
          </cell>
          <cell r="AB78">
            <v>0.93425400000000003</v>
          </cell>
          <cell r="AC78" t="str">
            <v>Small&amp;Micro Cap</v>
          </cell>
          <cell r="AD78">
            <v>0</v>
          </cell>
          <cell r="AE78" t="str">
            <v>Chấp nhận toàn phần</v>
          </cell>
          <cell r="AF78" t="str">
            <v>Bán lẻ</v>
          </cell>
          <cell r="AG78" t="str">
            <v>Kinh doanh vật liệu xây dựng, trang thiết bị làm vườn</v>
          </cell>
          <cell r="AH78" t="str">
            <v>Kinh doanh vật liệu xây dựng và vật tư liên quan</v>
          </cell>
          <cell r="AI78" t="str">
            <v>Kinh doanh vật liệu xây dựng, trang thiết bị làm vườn</v>
          </cell>
          <cell r="AJ78" t="str">
            <v>Bán lẻ</v>
          </cell>
          <cell r="AK78">
            <v>113575070137</v>
          </cell>
          <cell r="AL78">
            <v>108437269852</v>
          </cell>
          <cell r="AM78">
            <v>100569744996</v>
          </cell>
          <cell r="AN78">
            <v>23.198486178</v>
          </cell>
          <cell r="AO78">
            <v>23.353648053000001</v>
          </cell>
          <cell r="AP78">
            <v>-6.6440101626892923E-3</v>
          </cell>
          <cell r="AQ78">
            <v>2900</v>
          </cell>
          <cell r="AR78">
            <v>13555</v>
          </cell>
          <cell r="AS78">
            <v>6.88</v>
          </cell>
          <cell r="AT78">
            <v>1.47</v>
          </cell>
          <cell r="AU78">
            <v>15.76</v>
          </cell>
          <cell r="AV78">
            <v>22.04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 t="str">
            <v>Small&amp;Micro Cap</v>
          </cell>
          <cell r="BC78" t="str">
            <v>NAV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 t="str">
            <v>HOSE</v>
          </cell>
        </row>
        <row r="79">
          <cell r="B79" t="str">
            <v>GMC</v>
          </cell>
          <cell r="C79" t="str">
            <v>HOSE</v>
          </cell>
          <cell r="D79" t="str">
            <v>CTCP Garmex Sài Gòn</v>
          </cell>
          <cell r="E79">
            <v>39073</v>
          </cell>
          <cell r="F79" t="str">
            <v>https://finance.vietstock.vn/GMC-ctcp-garmex-sai-gon.htm</v>
          </cell>
          <cell r="G79" t="str">
            <v>Đạt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598179175078.10901</v>
          </cell>
          <cell r="AA79">
            <v>175606707.31707299</v>
          </cell>
          <cell r="AB79">
            <v>8.2278979999999997</v>
          </cell>
          <cell r="AC79" t="str">
            <v>Small&amp;Micro Cap</v>
          </cell>
          <cell r="AD79">
            <v>0</v>
          </cell>
          <cell r="AE79" t="str">
            <v>Chấp nhận toàn phần</v>
          </cell>
          <cell r="AF79" t="str">
            <v>Sản xuất</v>
          </cell>
          <cell r="AG79" t="str">
            <v>Sản xuất các sản phẩm may mặc</v>
          </cell>
          <cell r="AH79" t="str">
            <v>Sản xuất sản phẩm may mặc công nghiệp</v>
          </cell>
          <cell r="AI79" t="str">
            <v>Sản xuất các sản phẩm may mặc</v>
          </cell>
          <cell r="AJ79" t="str">
            <v>SX Hàng gia dụng</v>
          </cell>
          <cell r="AK79">
            <v>535392208393</v>
          </cell>
          <cell r="AL79">
            <v>448045894659</v>
          </cell>
          <cell r="AM79">
            <v>292176218727</v>
          </cell>
          <cell r="AN79">
            <v>-84.701877511000006</v>
          </cell>
          <cell r="AO79">
            <v>-65.824886821000007</v>
          </cell>
          <cell r="AP79">
            <v>-0.28677589285239308</v>
          </cell>
          <cell r="AQ79">
            <v>-2571</v>
          </cell>
          <cell r="AR79">
            <v>13597</v>
          </cell>
          <cell r="AS79">
            <v>-3.85</v>
          </cell>
          <cell r="AT79">
            <v>0.73</v>
          </cell>
          <cell r="AU79">
            <v>-12.43</v>
          </cell>
          <cell r="AV79">
            <v>-14.72</v>
          </cell>
          <cell r="AW79">
            <v>1</v>
          </cell>
          <cell r="AX79">
            <v>0</v>
          </cell>
          <cell r="AY79">
            <v>0</v>
          </cell>
          <cell r="AZ79">
            <v>0</v>
          </cell>
          <cell r="BA79">
            <v>1</v>
          </cell>
          <cell r="BB79" t="str">
            <v>Small&amp;Micro Cap</v>
          </cell>
          <cell r="BC79" t="str">
            <v>GMC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 t="str">
            <v>HOSE</v>
          </cell>
        </row>
        <row r="80">
          <cell r="B80" t="str">
            <v>ABT</v>
          </cell>
          <cell r="C80" t="str">
            <v>HOSE</v>
          </cell>
          <cell r="D80" t="str">
            <v>CTCP Xuất nhập khẩu Thủy sản Bến Tre</v>
          </cell>
          <cell r="E80">
            <v>39076</v>
          </cell>
          <cell r="F80" t="str">
            <v>https://finance.vietstock.vn/ABT-ctcp-xuat-nhap-khau-thuy-san-ben-tre.htm</v>
          </cell>
          <cell r="G80" t="str">
            <v>Đạt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432345578687.5</v>
          </cell>
          <cell r="AA80">
            <v>62554878.048780002</v>
          </cell>
          <cell r="AB80">
            <v>1.715481</v>
          </cell>
          <cell r="AC80" t="str">
            <v>Small&amp;Micro Cap</v>
          </cell>
          <cell r="AD80">
            <v>0</v>
          </cell>
          <cell r="AE80" t="str">
            <v>Chấp nhận toàn phần</v>
          </cell>
          <cell r="AF80" t="str">
            <v>Sản xuất</v>
          </cell>
          <cell r="AG80" t="str">
            <v>Sản xuất thực phẩm</v>
          </cell>
          <cell r="AH80" t="str">
            <v>Sơ chế và đóng gói thủy sản</v>
          </cell>
          <cell r="AI80" t="str">
            <v>Sản xuất thực phẩm</v>
          </cell>
          <cell r="AJ80" t="str">
            <v>Chế biến thủy sản</v>
          </cell>
          <cell r="AK80">
            <v>622539909687</v>
          </cell>
          <cell r="AL80">
            <v>470891464340</v>
          </cell>
          <cell r="AM80">
            <v>616639119539</v>
          </cell>
          <cell r="AN80">
            <v>64.289101232999997</v>
          </cell>
          <cell r="AO80">
            <v>64.289101232999997</v>
          </cell>
          <cell r="AP80">
            <v>0</v>
          </cell>
          <cell r="AQ80">
            <v>5511</v>
          </cell>
          <cell r="AR80">
            <v>39983</v>
          </cell>
          <cell r="AS80">
            <v>6.3</v>
          </cell>
          <cell r="AT80">
            <v>0.87</v>
          </cell>
          <cell r="AU80">
            <v>10.57</v>
          </cell>
          <cell r="AV80">
            <v>14.46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1</v>
          </cell>
          <cell r="BB80" t="str">
            <v>Small&amp;Micro Cap</v>
          </cell>
          <cell r="BC80" t="str">
            <v>ABT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 t="str">
            <v>HOSE</v>
          </cell>
        </row>
        <row r="81">
          <cell r="B81" t="str">
            <v>DMC</v>
          </cell>
          <cell r="C81" t="str">
            <v>HOSE</v>
          </cell>
          <cell r="D81" t="str">
            <v>CTCP Xuất nhập khẩu Y Tế Domesco</v>
          </cell>
          <cell r="E81">
            <v>39076</v>
          </cell>
          <cell r="F81" t="str">
            <v>https://finance.vietstock.vn/DMC-ctcp-xuat-nhap-khau-y-te-domesco.htm</v>
          </cell>
          <cell r="G81" t="str">
            <v>Đạt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1695674355042.6799</v>
          </cell>
          <cell r="AA81">
            <v>837073170.73170698</v>
          </cell>
          <cell r="AB81">
            <v>55.177568999999998</v>
          </cell>
          <cell r="AC81" t="str">
            <v>Mid Cap</v>
          </cell>
          <cell r="AD81">
            <v>0</v>
          </cell>
          <cell r="AE81" t="str">
            <v>Chấp nhận toàn phần</v>
          </cell>
          <cell r="AF81" t="str">
            <v>Sản xuất</v>
          </cell>
          <cell r="AG81" t="str">
            <v>Sản xuất hóa chất, dược phẩm</v>
          </cell>
          <cell r="AH81" t="str">
            <v>Sản xuất thuốc và dược phẩm</v>
          </cell>
          <cell r="AI81" t="str">
            <v>Sản xuất hóa chất, dược phẩm</v>
          </cell>
          <cell r="AJ81" t="str">
            <v>Chăm sóc sức khỏe</v>
          </cell>
          <cell r="AK81">
            <v>1837977136422</v>
          </cell>
          <cell r="AL81">
            <v>1459510464239</v>
          </cell>
          <cell r="AM81">
            <v>1592726748003</v>
          </cell>
          <cell r="AN81">
            <v>200.07585901799999</v>
          </cell>
          <cell r="AO81">
            <v>200.07585901799999</v>
          </cell>
          <cell r="AP81">
            <v>0</v>
          </cell>
          <cell r="AQ81">
            <v>5761</v>
          </cell>
          <cell r="AR81">
            <v>42028</v>
          </cell>
          <cell r="AS81">
            <v>7.13</v>
          </cell>
          <cell r="AT81">
            <v>0.98</v>
          </cell>
          <cell r="AU81">
            <v>11.57</v>
          </cell>
          <cell r="AV81">
            <v>14.16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1</v>
          </cell>
          <cell r="BB81" t="str">
            <v>Mid Cap</v>
          </cell>
          <cell r="BC81" t="str">
            <v>DMC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 t="str">
            <v>HOSE</v>
          </cell>
        </row>
        <row r="82">
          <cell r="B82" t="str">
            <v>SCD</v>
          </cell>
          <cell r="C82" t="str">
            <v>HOSE</v>
          </cell>
          <cell r="D82" t="str">
            <v>CTCP Nước giải khát Chương Dương</v>
          </cell>
          <cell r="E82">
            <v>39076</v>
          </cell>
          <cell r="F82" t="str">
            <v>https://finance.vietstock.vn/SCD-ctcp-nuoc-giai-khat-chuong-duong.htm</v>
          </cell>
          <cell r="G82" t="str">
            <v>Không đạt</v>
          </cell>
          <cell r="H82">
            <v>4</v>
          </cell>
          <cell r="I82">
            <v>0</v>
          </cell>
          <cell r="J82">
            <v>1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3</v>
          </cell>
          <cell r="X82">
            <v>0</v>
          </cell>
          <cell r="Y82">
            <v>3</v>
          </cell>
          <cell r="Z82">
            <v>156946187469.51199</v>
          </cell>
          <cell r="AA82">
            <v>61344512.195120998</v>
          </cell>
          <cell r="AB82">
            <v>6.8680950000000003</v>
          </cell>
          <cell r="AC82" t="str">
            <v>Small&amp;Micro Cap</v>
          </cell>
          <cell r="AD82">
            <v>0</v>
          </cell>
          <cell r="AE82" t="str">
            <v>Chấp nhận toàn phần</v>
          </cell>
          <cell r="AF82" t="str">
            <v>Sản xuất</v>
          </cell>
          <cell r="AG82" t="str">
            <v>Sản xuất đồ uống và thuốc lá</v>
          </cell>
          <cell r="AH82" t="str">
            <v xml:space="preserve">Sản xuất đồ uống </v>
          </cell>
          <cell r="AI82" t="str">
            <v>Sản xuất đồ uống và thuốc lá</v>
          </cell>
          <cell r="AJ82" t="str">
            <v>Thực phẩm - Đồ uống</v>
          </cell>
          <cell r="AK82">
            <v>597338736126</v>
          </cell>
          <cell r="AL82">
            <v>107518820234</v>
          </cell>
          <cell r="AM82">
            <v>169067079446</v>
          </cell>
          <cell r="AN82">
            <v>-48.684959712000001</v>
          </cell>
          <cell r="AO82">
            <v>-48.684959712000001</v>
          </cell>
          <cell r="AP82">
            <v>0</v>
          </cell>
          <cell r="AQ82">
            <v>-5743</v>
          </cell>
          <cell r="AR82">
            <v>12683</v>
          </cell>
          <cell r="AS82">
            <v>-3.59</v>
          </cell>
          <cell r="AT82">
            <v>1.62</v>
          </cell>
          <cell r="AU82">
            <v>-10.050000000000001</v>
          </cell>
          <cell r="AV82">
            <v>-36.92</v>
          </cell>
          <cell r="AW82">
            <v>1</v>
          </cell>
          <cell r="AX82">
            <v>0</v>
          </cell>
          <cell r="AY82">
            <v>0</v>
          </cell>
          <cell r="AZ82">
            <v>0</v>
          </cell>
          <cell r="BA82">
            <v>1</v>
          </cell>
          <cell r="BB82" t="str">
            <v>Small&amp;Micro Cap</v>
          </cell>
          <cell r="BC82" t="str">
            <v>SCD</v>
          </cell>
          <cell r="BD82">
            <v>1</v>
          </cell>
          <cell r="BE82">
            <v>0</v>
          </cell>
          <cell r="BF82">
            <v>1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 t="str">
            <v>HOSE</v>
          </cell>
        </row>
        <row r="83">
          <cell r="B83" t="str">
            <v>PJC</v>
          </cell>
          <cell r="C83" t="str">
            <v>HNX</v>
          </cell>
          <cell r="D83" t="str">
            <v>CTCP Thương mại và Vận tải Petrolimex Hà Nội</v>
          </cell>
          <cell r="E83">
            <v>39076</v>
          </cell>
          <cell r="F83" t="str">
            <v>https://finance.vietstock.vn/PJC-ctcp-thuong-mai-va-van-tai-petrolimex-ha-noi.htm</v>
          </cell>
          <cell r="G83" t="str">
            <v>Không đạt</v>
          </cell>
          <cell r="H83">
            <v>1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1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178898267349.69501</v>
          </cell>
          <cell r="AA83">
            <v>8603281.4024390001</v>
          </cell>
          <cell r="AB83">
            <v>0.44796999999999998</v>
          </cell>
          <cell r="AC83" t="str">
            <v>Small&amp;Micro Cap</v>
          </cell>
          <cell r="AD83">
            <v>0</v>
          </cell>
          <cell r="AE83" t="str">
            <v>Chấp nhận toàn phần</v>
          </cell>
          <cell r="AF83" t="str">
            <v>Vận tải và kho bãi</v>
          </cell>
          <cell r="AG83" t="str">
            <v>Vận tải đường bộ</v>
          </cell>
          <cell r="AH83" t="str">
            <v>Vận tải đường bộ chuyên biệt</v>
          </cell>
          <cell r="AI83" t="str">
            <v>Vận tải đường bộ</v>
          </cell>
          <cell r="AJ83" t="str">
            <v>Vận tải - Kho bãi</v>
          </cell>
          <cell r="AK83">
            <v>228479676184</v>
          </cell>
          <cell r="AL83">
            <v>138617728313</v>
          </cell>
          <cell r="AM83">
            <v>1197197824380</v>
          </cell>
          <cell r="AN83">
            <v>24.795240327999998</v>
          </cell>
          <cell r="AO83">
            <v>24.583916411000001</v>
          </cell>
          <cell r="AP83">
            <v>8.5960232481689363E-3</v>
          </cell>
          <cell r="AQ83">
            <v>3384</v>
          </cell>
          <cell r="AR83">
            <v>18919</v>
          </cell>
          <cell r="AS83">
            <v>7.48</v>
          </cell>
          <cell r="AT83">
            <v>1.34</v>
          </cell>
          <cell r="AU83">
            <v>11.73</v>
          </cell>
          <cell r="AV83">
            <v>18.43</v>
          </cell>
          <cell r="AW83">
            <v>1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 t="str">
            <v>Small&amp;Micro Cap</v>
          </cell>
          <cell r="BC83" t="str">
            <v>PJC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 t="str">
            <v>HNX</v>
          </cell>
        </row>
        <row r="84">
          <cell r="B84" t="str">
            <v>SDC</v>
          </cell>
          <cell r="C84" t="str">
            <v>HNX</v>
          </cell>
          <cell r="D84" t="str">
            <v>CTCP Tư vấn Sông Đà</v>
          </cell>
          <cell r="E84">
            <v>39076</v>
          </cell>
          <cell r="F84" t="str">
            <v>https://finance.vietstock.vn/SDC-ctcp-tu-van-song-da.htm</v>
          </cell>
          <cell r="G84" t="str">
            <v>Không đạt</v>
          </cell>
          <cell r="H84">
            <v>1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23526613219.5121</v>
          </cell>
          <cell r="AA84">
            <v>1007379.878048</v>
          </cell>
          <cell r="AB84">
            <v>3.3221430000000001</v>
          </cell>
          <cell r="AC84" t="str">
            <v>Small&amp;Micro Cap</v>
          </cell>
          <cell r="AD84">
            <v>0</v>
          </cell>
          <cell r="AE84" t="str">
            <v>Chấp nhận toàn phần</v>
          </cell>
          <cell r="AF84" t="str">
            <v>Dịch vụ chuyên môn, khoa học và công nghệ</v>
          </cell>
          <cell r="AG84" t="str">
            <v>Dịch vụ thiết kế chuyên biệt</v>
          </cell>
          <cell r="AH84" t="str">
            <v>Dịch vụ thiết kế công nghiệp</v>
          </cell>
          <cell r="AI84" t="str">
            <v>Dịch vụ thiết kế chuyên biệt</v>
          </cell>
          <cell r="AJ84" t="str">
            <v>Dịch vụ tư vấn, hỗ trợ</v>
          </cell>
          <cell r="AK84">
            <v>89310273353</v>
          </cell>
          <cell r="AL84">
            <v>52965853800</v>
          </cell>
          <cell r="AM84">
            <v>47072191162</v>
          </cell>
          <cell r="AN84">
            <v>1.707641416</v>
          </cell>
          <cell r="AO84">
            <v>1.70504916</v>
          </cell>
          <cell r="AP84">
            <v>1.5203409149798443E-3</v>
          </cell>
          <cell r="AQ84">
            <v>654</v>
          </cell>
          <cell r="AR84">
            <v>20296</v>
          </cell>
          <cell r="AS84">
            <v>12.68</v>
          </cell>
          <cell r="AT84">
            <v>0.41</v>
          </cell>
          <cell r="AU84">
            <v>1.93</v>
          </cell>
          <cell r="AV84">
            <v>3.21</v>
          </cell>
          <cell r="AW84">
            <v>0</v>
          </cell>
          <cell r="AX84">
            <v>0</v>
          </cell>
          <cell r="AY84">
            <v>0</v>
          </cell>
          <cell r="AZ84">
            <v>1</v>
          </cell>
          <cell r="BA84">
            <v>0</v>
          </cell>
          <cell r="BB84" t="str">
            <v>Small&amp;Micro Cap</v>
          </cell>
          <cell r="BC84" t="str">
            <v>SDC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1</v>
          </cell>
          <cell r="BL84">
            <v>1</v>
          </cell>
          <cell r="BM84" t="str">
            <v>HNX</v>
          </cell>
        </row>
        <row r="85">
          <cell r="B85" t="str">
            <v>SD6</v>
          </cell>
          <cell r="C85" t="str">
            <v>HNX</v>
          </cell>
          <cell r="D85" t="str">
            <v>CTCP Sông Đà 6</v>
          </cell>
          <cell r="E85">
            <v>39076</v>
          </cell>
          <cell r="F85" t="str">
            <v>https://finance.vietstock.vn/SD6-ctcp-song-da-6.htm</v>
          </cell>
          <cell r="G85" t="str">
            <v>Không đạt</v>
          </cell>
          <cell r="H85">
            <v>1</v>
          </cell>
          <cell r="I85">
            <v>0</v>
          </cell>
          <cell r="J85">
            <v>1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163999031149.39001</v>
          </cell>
          <cell r="AA85">
            <v>685602309.14634097</v>
          </cell>
          <cell r="AB85">
            <v>1.7213639999999999</v>
          </cell>
          <cell r="AC85" t="str">
            <v>Small&amp;Micro Cap</v>
          </cell>
          <cell r="AD85">
            <v>0</v>
          </cell>
          <cell r="AE85" t="str">
            <v>Chấp nhận toàn phần</v>
          </cell>
          <cell r="AF85" t="str">
            <v>Xây dựng và Bất động sản</v>
          </cell>
          <cell r="AG85" t="str">
            <v>Xây dựng công nghiệp nặng và dân dụng</v>
          </cell>
          <cell r="AH85" t="str">
            <v>Xây dựng hệ thống tiện ích</v>
          </cell>
          <cell r="AI85" t="str">
            <v>Xây dựng công nghiệp nặng và dân dụng</v>
          </cell>
          <cell r="AJ85" t="str">
            <v>Xây dựng</v>
          </cell>
          <cell r="AK85">
            <v>1285495489358</v>
          </cell>
          <cell r="AL85">
            <v>432876301554</v>
          </cell>
          <cell r="AM85">
            <v>194059733982</v>
          </cell>
          <cell r="AN85">
            <v>7.7698027000000003E-2</v>
          </cell>
          <cell r="AO85">
            <v>4.9963169000000002E-2</v>
          </cell>
          <cell r="AP85">
            <v>0.55510606222755809</v>
          </cell>
          <cell r="AQ85">
            <v>2</v>
          </cell>
          <cell r="AR85">
            <v>12449</v>
          </cell>
          <cell r="AS85">
            <v>1387.32</v>
          </cell>
          <cell r="AT85">
            <v>0.25</v>
          </cell>
          <cell r="AU85">
            <v>0.01</v>
          </cell>
          <cell r="AV85">
            <v>0.02</v>
          </cell>
          <cell r="AW85">
            <v>1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 t="str">
            <v>Small&amp;Micro Cap</v>
          </cell>
          <cell r="BC85" t="str">
            <v>SD6</v>
          </cell>
          <cell r="BD85">
            <v>1</v>
          </cell>
          <cell r="BE85">
            <v>0</v>
          </cell>
          <cell r="BF85">
            <v>1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 t="str">
            <v>HNX</v>
          </cell>
        </row>
        <row r="86">
          <cell r="B86" t="str">
            <v>VID</v>
          </cell>
          <cell r="C86" t="str">
            <v>HOSE</v>
          </cell>
          <cell r="D86" t="str">
            <v>CTCP Đầu tư Phát triển Thương mại Viễn Đông</v>
          </cell>
          <cell r="E86">
            <v>39076</v>
          </cell>
          <cell r="F86" t="str">
            <v>https://finance.vietstock.vn/VID-ctcp-dau-tu-phat-trien-thuong-mai-vien-dong.htm</v>
          </cell>
          <cell r="G86" t="str">
            <v>Đạt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300204746064.664</v>
          </cell>
          <cell r="AA86">
            <v>420807926.82926798</v>
          </cell>
          <cell r="AB86">
            <v>0.41653000000000001</v>
          </cell>
          <cell r="AC86" t="str">
            <v>Small&amp;Micro Cap</v>
          </cell>
          <cell r="AD86">
            <v>0</v>
          </cell>
          <cell r="AE86" t="str">
            <v>Chấp nhận toàn phần</v>
          </cell>
          <cell r="AF86" t="str">
            <v>Bán buôn</v>
          </cell>
          <cell r="AG86" t="str">
            <v>Bán buôn hàng tiêu dùng</v>
          </cell>
          <cell r="AH86" t="str">
            <v>Bán buôn giấy và các sản phẩm từ giấy</v>
          </cell>
          <cell r="AI86" t="str">
            <v>Bán buôn hàng tiêu dùng</v>
          </cell>
          <cell r="AJ86" t="str">
            <v>Bán buôn</v>
          </cell>
          <cell r="AK86">
            <v>1211710188922</v>
          </cell>
          <cell r="AL86">
            <v>584632917744</v>
          </cell>
          <cell r="AM86">
            <v>1386845828623</v>
          </cell>
          <cell r="AN86">
            <v>25.956726671999999</v>
          </cell>
          <cell r="AO86">
            <v>29.841739787000002</v>
          </cell>
          <cell r="AP86">
            <v>-0.13018721906731581</v>
          </cell>
          <cell r="AQ86">
            <v>682</v>
          </cell>
          <cell r="AR86">
            <v>14317</v>
          </cell>
          <cell r="AS86">
            <v>8.82</v>
          </cell>
          <cell r="AT86">
            <v>0.42</v>
          </cell>
          <cell r="AU86">
            <v>2.1800000000000002</v>
          </cell>
          <cell r="AV86">
            <v>4.5999999999999996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 t="str">
            <v>Small&amp;Micro Cap</v>
          </cell>
          <cell r="BC86" t="str">
            <v>VID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 t="str">
            <v>HOSE</v>
          </cell>
        </row>
        <row r="87">
          <cell r="B87" t="str">
            <v>SJD</v>
          </cell>
          <cell r="C87" t="str">
            <v>HOSE</v>
          </cell>
          <cell r="D87" t="str">
            <v>CTCP Thủy điện Cần Đơn</v>
          </cell>
          <cell r="E87">
            <v>39076</v>
          </cell>
          <cell r="F87" t="str">
            <v>https://finance.vietstock.vn/SJD-ctcp-thuy-dien-can-don.htm</v>
          </cell>
          <cell r="G87" t="str">
            <v>Không đạt</v>
          </cell>
          <cell r="H87">
            <v>3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3</v>
          </cell>
          <cell r="X87">
            <v>0</v>
          </cell>
          <cell r="Y87">
            <v>3</v>
          </cell>
          <cell r="Z87">
            <v>1173902131243.8999</v>
          </cell>
          <cell r="AA87">
            <v>1862167682.92682</v>
          </cell>
          <cell r="AB87">
            <v>14.332837</v>
          </cell>
          <cell r="AC87" t="str">
            <v>Mid Cap</v>
          </cell>
          <cell r="AD87">
            <v>0</v>
          </cell>
          <cell r="AE87" t="str">
            <v>Chấp nhận toàn phần</v>
          </cell>
          <cell r="AF87" t="str">
            <v>Tiện ích</v>
          </cell>
          <cell r="AG87" t="str">
            <v>Phát, truyền tải và phân phối điện năng</v>
          </cell>
          <cell r="AH87" t="str">
            <v>Phát điện</v>
          </cell>
          <cell r="AI87" t="str">
            <v>Phát, truyền tải và phân phối điện năng</v>
          </cell>
          <cell r="AJ87" t="str">
            <v>Tiện ích</v>
          </cell>
          <cell r="AK87">
            <v>1435387343202</v>
          </cell>
          <cell r="AL87">
            <v>1096580719499</v>
          </cell>
          <cell r="AM87">
            <v>455267317369</v>
          </cell>
          <cell r="AN87">
            <v>153.93567494300001</v>
          </cell>
          <cell r="AO87">
            <v>153.93567494300001</v>
          </cell>
          <cell r="AP87">
            <v>0</v>
          </cell>
          <cell r="AQ87">
            <v>2231</v>
          </cell>
          <cell r="AR87">
            <v>15893</v>
          </cell>
          <cell r="AS87">
            <v>6.68</v>
          </cell>
          <cell r="AT87">
            <v>0.94</v>
          </cell>
          <cell r="AU87">
            <v>10.92</v>
          </cell>
          <cell r="AV87">
            <v>15.03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 t="str">
            <v>Mid Cap</v>
          </cell>
          <cell r="BC87" t="str">
            <v>SJD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 t="str">
            <v>HOSE</v>
          </cell>
        </row>
        <row r="88">
          <cell r="B88" t="str">
            <v>HAX</v>
          </cell>
          <cell r="C88" t="str">
            <v>HOSE</v>
          </cell>
          <cell r="D88" t="str">
            <v>CTCP Dịch vụ Ô tô Hàng Xanh</v>
          </cell>
          <cell r="E88">
            <v>39077</v>
          </cell>
          <cell r="F88" t="str">
            <v>https://finance.vietstock.vn/TAC-ctcp-dau-thuc-vat-tuong-an.htm</v>
          </cell>
          <cell r="G88" t="str">
            <v>Đạt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1229044706879.26</v>
          </cell>
          <cell r="AA88">
            <v>17028353658.536501</v>
          </cell>
          <cell r="AB88">
            <v>15.234892</v>
          </cell>
          <cell r="AC88" t="str">
            <v>Mid Cap</v>
          </cell>
          <cell r="AD88">
            <v>0</v>
          </cell>
          <cell r="AE88" t="str">
            <v>Chấp nhận toàn phần</v>
          </cell>
          <cell r="AF88" t="str">
            <v>Bán lẻ</v>
          </cell>
          <cell r="AG88" t="str">
            <v>Bán lẻ xe hơi và phụ tùng</v>
          </cell>
          <cell r="AH88" t="str">
            <v>Bán lẻ xe hơi</v>
          </cell>
          <cell r="AI88" t="str">
            <v>Bán lẻ xe hơi và phụ tùng</v>
          </cell>
          <cell r="AJ88" t="str">
            <v>Bán lẻ</v>
          </cell>
          <cell r="AK88">
            <v>2578650183096</v>
          </cell>
          <cell r="AL88">
            <v>968919151610</v>
          </cell>
          <cell r="AM88">
            <v>6775200253095</v>
          </cell>
          <cell r="AN88">
            <v>239.38039620999999</v>
          </cell>
          <cell r="AO88">
            <v>239.38039620999999</v>
          </cell>
          <cell r="AP88">
            <v>0</v>
          </cell>
          <cell r="AQ88">
            <v>4531</v>
          </cell>
          <cell r="AR88">
            <v>17015</v>
          </cell>
          <cell r="AS88">
            <v>3.6</v>
          </cell>
          <cell r="AT88">
            <v>0.96</v>
          </cell>
          <cell r="AU88">
            <v>12.42</v>
          </cell>
          <cell r="AV88">
            <v>28.52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 t="str">
            <v>Mid Cap</v>
          </cell>
          <cell r="BC88" t="str">
            <v>HAX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 t="str">
            <v>HOSE</v>
          </cell>
        </row>
        <row r="89">
          <cell r="B89" t="str">
            <v>HRC</v>
          </cell>
          <cell r="C89" t="str">
            <v>HOSE</v>
          </cell>
          <cell r="D89" t="str">
            <v>CTCP Cao su Hòa Bình</v>
          </cell>
          <cell r="E89">
            <v>39077</v>
          </cell>
          <cell r="F89" t="str">
            <v>https://finance.vietstock.vn/HAX-ctcp-dich-vu-o-to-hang-xanh.htm</v>
          </cell>
          <cell r="G89" t="str">
            <v>Đạt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1654678232081.7</v>
          </cell>
          <cell r="AA89">
            <v>190908536.585365</v>
          </cell>
          <cell r="AB89">
            <v>0.64235299999999995</v>
          </cell>
          <cell r="AC89" t="str">
            <v>Mid Cap</v>
          </cell>
          <cell r="AD89">
            <v>0</v>
          </cell>
          <cell r="AE89" t="str">
            <v>Chấp nhận toàn phần</v>
          </cell>
          <cell r="AF89" t="str">
            <v>Sản xuất</v>
          </cell>
          <cell r="AG89" t="str">
            <v>Sản xuất hóa chất, dược phẩm</v>
          </cell>
          <cell r="AH89" t="str">
            <v>Sản xuất hóa chất cơ bản</v>
          </cell>
          <cell r="AI89" t="str">
            <v>Sản xuất hóa chất, dược phẩm</v>
          </cell>
          <cell r="AJ89" t="str">
            <v>SX Nhựa - Hóa chất</v>
          </cell>
          <cell r="AK89">
            <v>810637689631</v>
          </cell>
          <cell r="AL89">
            <v>548162746588</v>
          </cell>
          <cell r="AM89">
            <v>179203199069</v>
          </cell>
          <cell r="AN89">
            <v>10.158848783</v>
          </cell>
          <cell r="AO89">
            <v>9.8191219780000001</v>
          </cell>
          <cell r="AP89">
            <v>3.4598491164603777E-2</v>
          </cell>
          <cell r="AQ89">
            <v>336</v>
          </cell>
          <cell r="AR89">
            <v>18147</v>
          </cell>
          <cell r="AS89">
            <v>163.54</v>
          </cell>
          <cell r="AT89">
            <v>3.03</v>
          </cell>
          <cell r="AU89">
            <v>1.23</v>
          </cell>
          <cell r="AV89">
            <v>1.85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 t="str">
            <v>Mid Cap</v>
          </cell>
          <cell r="BC89" t="str">
            <v>HRC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 t="str">
            <v>HOSE</v>
          </cell>
        </row>
        <row r="90">
          <cell r="B90" t="str">
            <v>KHP</v>
          </cell>
          <cell r="C90" t="str">
            <v>HOSE</v>
          </cell>
          <cell r="D90" t="str">
            <v>CTCP Điện lực Khánh Hòa</v>
          </cell>
          <cell r="E90">
            <v>39078</v>
          </cell>
          <cell r="F90" t="str">
            <v>https://finance.vietstock.vn/HRC-ctcp-cao-su-hoa-binh.htm</v>
          </cell>
          <cell r="G90" t="str">
            <v>Đạt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640525143298.62805</v>
          </cell>
          <cell r="AA90">
            <v>3793207317.0731702</v>
          </cell>
          <cell r="AB90">
            <v>2.163678</v>
          </cell>
          <cell r="AC90" t="str">
            <v>Small&amp;Micro Cap</v>
          </cell>
          <cell r="AD90">
            <v>0</v>
          </cell>
          <cell r="AE90" t="str">
            <v>Chấp nhận toàn phần</v>
          </cell>
          <cell r="AF90" t="str">
            <v>Tiện ích</v>
          </cell>
          <cell r="AG90" t="str">
            <v>Phát, truyền tải và phân phối điện năng</v>
          </cell>
          <cell r="AH90" t="str">
            <v xml:space="preserve">Truyền tải, kiểm soát và phân phối điện </v>
          </cell>
          <cell r="AI90" t="str">
            <v>Phát, truyền tải và phân phối điện năng</v>
          </cell>
          <cell r="AJ90" t="str">
            <v>Tiện ích</v>
          </cell>
          <cell r="AK90">
            <v>2170738304023</v>
          </cell>
          <cell r="AL90">
            <v>708979114427</v>
          </cell>
          <cell r="AM90">
            <v>5163639671006</v>
          </cell>
          <cell r="AN90">
            <v>59.013313029999999</v>
          </cell>
          <cell r="AO90">
            <v>57.725900516999999</v>
          </cell>
          <cell r="AP90">
            <v>2.2302164218657147E-2</v>
          </cell>
          <cell r="AQ90">
            <v>1012</v>
          </cell>
          <cell r="AR90">
            <v>12036</v>
          </cell>
          <cell r="AS90">
            <v>7.5</v>
          </cell>
          <cell r="AT90">
            <v>0.63</v>
          </cell>
          <cell r="AU90">
            <v>2.73</v>
          </cell>
          <cell r="AV90">
            <v>8.49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 t="str">
            <v>Small&amp;Micro Cap</v>
          </cell>
          <cell r="BC90" t="str">
            <v>KHP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 t="str">
            <v>HOSE</v>
          </cell>
        </row>
        <row r="91">
          <cell r="B91" t="str">
            <v>LGC</v>
          </cell>
          <cell r="C91" t="str">
            <v>HOSE</v>
          </cell>
          <cell r="D91" t="str">
            <v>CTCP Đầu tư Cầu đường CII</v>
          </cell>
          <cell r="E91">
            <v>39078</v>
          </cell>
          <cell r="F91" t="str">
            <v>https://finance.vietstock.vn/KHP-ctcp-dien-luc-khanh-hoa.htm</v>
          </cell>
          <cell r="G91" t="str">
            <v>Đạt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9485367585816.3105</v>
          </cell>
          <cell r="AA91">
            <v>19326219.512194999</v>
          </cell>
          <cell r="AB91">
            <v>44.98997</v>
          </cell>
          <cell r="AC91" t="str">
            <v>Mid Cap</v>
          </cell>
          <cell r="AD91">
            <v>0</v>
          </cell>
          <cell r="AE91" t="str">
            <v>Chấp nhận toàn phần</v>
          </cell>
          <cell r="AF91" t="str">
            <v>Xây dựng và Bất động sản</v>
          </cell>
          <cell r="AG91" t="str">
            <v>Xây dựng công nghiệp nặng và dân dụng</v>
          </cell>
          <cell r="AH91" t="str">
            <v>Xây dựng cầu đường, đường cao tốc</v>
          </cell>
          <cell r="AI91" t="str">
            <v>Xây dựng công nghiệp nặng và dân dụng</v>
          </cell>
          <cell r="AJ91" t="str">
            <v>Xây dựng</v>
          </cell>
          <cell r="AK91">
            <v>12750083282364</v>
          </cell>
          <cell r="AL91">
            <v>4843469811885</v>
          </cell>
          <cell r="AM91">
            <v>1340701557272</v>
          </cell>
          <cell r="AN91">
            <v>291.24755684000002</v>
          </cell>
          <cell r="AO91">
            <v>291.94449725599998</v>
          </cell>
          <cell r="AP91">
            <v>-2.3872360073594018E-3</v>
          </cell>
          <cell r="AQ91">
            <v>1510</v>
          </cell>
          <cell r="AR91">
            <v>25115</v>
          </cell>
          <cell r="AS91">
            <v>37.74</v>
          </cell>
          <cell r="AT91">
            <v>2.27</v>
          </cell>
          <cell r="AU91">
            <v>2.34</v>
          </cell>
          <cell r="AV91">
            <v>6.11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 t="str">
            <v>Mid Cap</v>
          </cell>
          <cell r="BC91" t="str">
            <v>LGC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 t="str">
            <v>HOSE</v>
          </cell>
        </row>
        <row r="92">
          <cell r="B92" t="str">
            <v>HBC</v>
          </cell>
          <cell r="C92" t="str">
            <v>HOSE</v>
          </cell>
          <cell r="D92" t="str">
            <v>CTCP Tập đoàn Xây dựng Hòa Bình</v>
          </cell>
          <cell r="E92">
            <v>39078</v>
          </cell>
          <cell r="F92" t="str">
            <v>https://finance.vietstock.vn/LGC-ctcp-dau-tu-cau-duong-cii.htm</v>
          </cell>
          <cell r="G92" t="str">
            <v>Không đạt</v>
          </cell>
          <cell r="H92">
            <v>22</v>
          </cell>
          <cell r="I92">
            <v>0</v>
          </cell>
          <cell r="J92">
            <v>2</v>
          </cell>
          <cell r="K92">
            <v>0</v>
          </cell>
          <cell r="L92">
            <v>0</v>
          </cell>
          <cell r="M92">
            <v>2</v>
          </cell>
          <cell r="N92">
            <v>0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1</v>
          </cell>
          <cell r="U92">
            <v>0</v>
          </cell>
          <cell r="V92">
            <v>0</v>
          </cell>
          <cell r="W92">
            <v>16</v>
          </cell>
          <cell r="X92">
            <v>0</v>
          </cell>
          <cell r="Y92">
            <v>16</v>
          </cell>
          <cell r="Z92">
            <v>4313099832168.5898</v>
          </cell>
          <cell r="AA92">
            <v>90290722560.975601</v>
          </cell>
          <cell r="AB92">
            <v>14.859935999999999</v>
          </cell>
          <cell r="AC92" t="str">
            <v>Mid Cap</v>
          </cell>
          <cell r="AD92">
            <v>0</v>
          </cell>
          <cell r="AE92">
            <v>0</v>
          </cell>
          <cell r="AF92" t="str">
            <v>Xây dựng và Bất động sản</v>
          </cell>
          <cell r="AG92" t="str">
            <v>Xây dựng nhà cửa, cao ốc</v>
          </cell>
          <cell r="AH92" t="str">
            <v>Xây dựng nhà ở, khu dân cư, cao ốc</v>
          </cell>
          <cell r="AI92" t="str">
            <v>Xây dựng nhà cửa, cao ốc</v>
          </cell>
          <cell r="AJ92" t="str">
            <v>Xây dựng</v>
          </cell>
          <cell r="AK92">
            <v>16925928089220</v>
          </cell>
          <cell r="AL92">
            <v>2643040662432</v>
          </cell>
          <cell r="AM92">
            <v>14122588825305</v>
          </cell>
          <cell r="AN92">
            <v>-1138.1702612849999</v>
          </cell>
          <cell r="AO92">
            <v>-1138.1702612849999</v>
          </cell>
          <cell r="AP92">
            <v>0</v>
          </cell>
          <cell r="AQ92">
            <v>-4490</v>
          </cell>
          <cell r="AR92">
            <v>9641</v>
          </cell>
          <cell r="AS92">
            <v>-2.0499999999999998</v>
          </cell>
          <cell r="AT92">
            <v>0.96</v>
          </cell>
          <cell r="AU92">
            <v>-6.79</v>
          </cell>
          <cell r="AV92">
            <v>-34.049999999999997</v>
          </cell>
          <cell r="AW92">
            <v>1</v>
          </cell>
          <cell r="AX92">
            <v>0</v>
          </cell>
          <cell r="AY92">
            <v>0</v>
          </cell>
          <cell r="AZ92">
            <v>1</v>
          </cell>
          <cell r="BA92">
            <v>0</v>
          </cell>
          <cell r="BB92" t="str">
            <v>Mid Cap</v>
          </cell>
          <cell r="BC92" t="str">
            <v>HBC</v>
          </cell>
          <cell r="BD92">
            <v>2</v>
          </cell>
          <cell r="BE92">
            <v>0</v>
          </cell>
          <cell r="BF92">
            <v>2</v>
          </cell>
          <cell r="BG92">
            <v>0</v>
          </cell>
          <cell r="BH92">
            <v>1</v>
          </cell>
          <cell r="BI92">
            <v>1</v>
          </cell>
          <cell r="BJ92">
            <v>0</v>
          </cell>
          <cell r="BK92">
            <v>1</v>
          </cell>
          <cell r="BL92">
            <v>1</v>
          </cell>
          <cell r="BM92" t="str">
            <v>HOSE</v>
          </cell>
        </row>
        <row r="93">
          <cell r="B93" t="str">
            <v>VTB</v>
          </cell>
          <cell r="C93" t="str">
            <v>HOSE</v>
          </cell>
          <cell r="D93" t="str">
            <v>CTCP Viettronics Tân Bình</v>
          </cell>
          <cell r="E93">
            <v>39078</v>
          </cell>
          <cell r="F93" t="str">
            <v>https://finance.vietstock.vn/HBC-ctcp-tap-doan-xay-dung-hoa-binh.htm</v>
          </cell>
          <cell r="G93" t="str">
            <v>Không đạt</v>
          </cell>
          <cell r="H93">
            <v>3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3</v>
          </cell>
          <cell r="X93">
            <v>0</v>
          </cell>
          <cell r="Y93">
            <v>3</v>
          </cell>
          <cell r="Z93">
            <v>135128969341.463</v>
          </cell>
          <cell r="AA93">
            <v>43234756.097560003</v>
          </cell>
          <cell r="AB93">
            <v>4.119548</v>
          </cell>
          <cell r="AC93" t="str">
            <v>Small&amp;Micro Cap</v>
          </cell>
          <cell r="AD93">
            <v>0</v>
          </cell>
          <cell r="AE93" t="str">
            <v>Chấp nhận toàn phần</v>
          </cell>
          <cell r="AF93" t="str">
            <v>Sản xuất</v>
          </cell>
          <cell r="AG93" t="str">
            <v>Sản xuất các sản phẩm điện tử, vi tính</v>
          </cell>
          <cell r="AH93" t="str">
            <v>Sản xuất thiết bị truyền thông</v>
          </cell>
          <cell r="AI93" t="str">
            <v>Sản xuất các sản phẩm điện tử, vi tính</v>
          </cell>
          <cell r="AJ93" t="str">
            <v>Thiết bị điện</v>
          </cell>
          <cell r="AK93">
            <v>234419714559</v>
          </cell>
          <cell r="AL93">
            <v>187382430183</v>
          </cell>
          <cell r="AM93">
            <v>248361766771</v>
          </cell>
          <cell r="AN93">
            <v>18.600583701000001</v>
          </cell>
          <cell r="AO93">
            <v>18.179084167999999</v>
          </cell>
          <cell r="AP93">
            <v>2.3185960805547783E-2</v>
          </cell>
          <cell r="AQ93">
            <v>1722</v>
          </cell>
          <cell r="AR93">
            <v>17343</v>
          </cell>
          <cell r="AS93">
            <v>8.7100000000000009</v>
          </cell>
          <cell r="AT93">
            <v>0.86</v>
          </cell>
          <cell r="AU93">
            <v>7.4</v>
          </cell>
          <cell r="AV93">
            <v>9.67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 t="str">
            <v>Small&amp;Micro Cap</v>
          </cell>
          <cell r="BC93" t="str">
            <v>VTB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 t="str">
            <v>HOSE</v>
          </cell>
        </row>
        <row r="94">
          <cell r="B94" t="str">
            <v>SIC</v>
          </cell>
          <cell r="C94" t="str">
            <v>HNX</v>
          </cell>
          <cell r="D94" t="str">
            <v>CTCP ANI</v>
          </cell>
          <cell r="E94">
            <v>39078</v>
          </cell>
          <cell r="F94" t="str">
            <v>https://finance.vietstock.vn/VTB-ctcp-viettronics-tan-binh.htm</v>
          </cell>
          <cell r="G94" t="str">
            <v>Đạt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602154704087.80396</v>
          </cell>
          <cell r="AA94">
            <v>39567458.841463</v>
          </cell>
          <cell r="AB94">
            <v>0.14100299999999999</v>
          </cell>
          <cell r="AC94" t="str">
            <v>Small&amp;Micro Cap</v>
          </cell>
          <cell r="AD94">
            <v>0</v>
          </cell>
          <cell r="AE94" t="str">
            <v>Chấp nhận toàn phần</v>
          </cell>
          <cell r="AF94" t="str">
            <v>Xây dựng và Bất động sản</v>
          </cell>
          <cell r="AG94" t="str">
            <v xml:space="preserve">Bất động sản </v>
          </cell>
          <cell r="AH94" t="str">
            <v>Cho thuê bất động sản</v>
          </cell>
          <cell r="AI94" t="str">
            <v xml:space="preserve">Bất động sản </v>
          </cell>
          <cell r="AJ94" t="str">
            <v>Bất động sản</v>
          </cell>
          <cell r="AK94">
            <v>1760612651090</v>
          </cell>
          <cell r="AL94">
            <v>486895499077</v>
          </cell>
          <cell r="AM94">
            <v>1018954630237</v>
          </cell>
          <cell r="AN94">
            <v>84.570354245999994</v>
          </cell>
          <cell r="AO94">
            <v>90.099545949000003</v>
          </cell>
          <cell r="AP94">
            <v>-6.1367586759313482E-2</v>
          </cell>
          <cell r="AQ94">
            <v>3524</v>
          </cell>
          <cell r="AR94">
            <v>20288</v>
          </cell>
          <cell r="AS94">
            <v>5.39</v>
          </cell>
          <cell r="AT94">
            <v>0.94</v>
          </cell>
          <cell r="AU94">
            <v>5.03</v>
          </cell>
          <cell r="AV94">
            <v>14.68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 t="str">
            <v>Small&amp;Micro Cap</v>
          </cell>
          <cell r="BC94" t="str">
            <v>SIC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 t="str">
            <v>HNX</v>
          </cell>
        </row>
        <row r="95">
          <cell r="B95" t="str">
            <v>STC</v>
          </cell>
          <cell r="C95" t="str">
            <v>HNX</v>
          </cell>
          <cell r="D95" t="str">
            <v>CTCP Sách và Thiết bị Trường học Thành phố Hồ Chí Minh</v>
          </cell>
          <cell r="E95">
            <v>39078</v>
          </cell>
          <cell r="F95" t="str">
            <v>https://finance.vietstock.vn/SIC-ctcp-ani.htm</v>
          </cell>
          <cell r="G95" t="str">
            <v>Đạt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120162782167.68201</v>
          </cell>
          <cell r="AA95">
            <v>12551471.646341</v>
          </cell>
          <cell r="AB95">
            <v>5.7536860000000001</v>
          </cell>
          <cell r="AC95" t="str">
            <v>Small&amp;Micro Cap</v>
          </cell>
          <cell r="AD95">
            <v>0</v>
          </cell>
          <cell r="AE95" t="str">
            <v>Chấp nhận toàn phần</v>
          </cell>
          <cell r="AF95" t="str">
            <v>Công nghệ và thông tin</v>
          </cell>
          <cell r="AG95" t="str">
            <v>Công nghiệp xuất bản - Ngoại trừ internet</v>
          </cell>
          <cell r="AH95" t="str">
            <v>Đơn vị xuất bản báo, ấn phẩm, sách và danh mục</v>
          </cell>
          <cell r="AI95" t="str">
            <v>Công nghiệp xuất bản - Ngoại trừ internet</v>
          </cell>
          <cell r="AJ95" t="str">
            <v>Công nghệ và thông tin</v>
          </cell>
          <cell r="AK95">
            <v>228680555099</v>
          </cell>
          <cell r="AL95">
            <v>133668240099</v>
          </cell>
          <cell r="AM95">
            <v>513597963338</v>
          </cell>
          <cell r="AN95">
            <v>16.651730211</v>
          </cell>
          <cell r="AO95">
            <v>16.658403776</v>
          </cell>
          <cell r="AP95">
            <v>-4.0061251304368827E-4</v>
          </cell>
          <cell r="AQ95">
            <v>2939</v>
          </cell>
          <cell r="AR95">
            <v>23593</v>
          </cell>
          <cell r="AS95">
            <v>5.72</v>
          </cell>
          <cell r="AT95">
            <v>0.71</v>
          </cell>
          <cell r="AU95">
            <v>7.1</v>
          </cell>
          <cell r="AV95">
            <v>12.65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 t="str">
            <v>Small&amp;Micro Cap</v>
          </cell>
          <cell r="BC95" t="str">
            <v>STC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 t="str">
            <v>HNX</v>
          </cell>
        </row>
        <row r="96">
          <cell r="B96" t="str">
            <v>SD5</v>
          </cell>
          <cell r="C96" t="str">
            <v>HNX</v>
          </cell>
          <cell r="D96" t="str">
            <v>CTCP Sông Đà 5</v>
          </cell>
          <cell r="E96">
            <v>39078</v>
          </cell>
          <cell r="F96" t="str">
            <v>https://finance.vietstock.vn/STC-ctcp-sach-va-thiet-bi-truong-hoc-thanh-pho-ho-chi-minh.htm</v>
          </cell>
          <cell r="G96" t="str">
            <v>Không đạt</v>
          </cell>
          <cell r="H96">
            <v>5</v>
          </cell>
          <cell r="I96">
            <v>1</v>
          </cell>
          <cell r="J96">
            <v>1</v>
          </cell>
          <cell r="K96">
            <v>0</v>
          </cell>
          <cell r="L96">
            <v>1</v>
          </cell>
          <cell r="M96">
            <v>1</v>
          </cell>
          <cell r="N96">
            <v>0</v>
          </cell>
          <cell r="O96">
            <v>0</v>
          </cell>
          <cell r="P96">
            <v>1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240157742334.146</v>
          </cell>
          <cell r="AA96">
            <v>754008813.41463399</v>
          </cell>
          <cell r="AB96">
            <v>5.1383809999999999</v>
          </cell>
          <cell r="AC96" t="str">
            <v>Small&amp;Micro Cap</v>
          </cell>
          <cell r="AD96">
            <v>0</v>
          </cell>
          <cell r="AE96" t="str">
            <v>Chấp nhận toàn phần</v>
          </cell>
          <cell r="AF96" t="str">
            <v>Xây dựng và Bất động sản</v>
          </cell>
          <cell r="AG96" t="str">
            <v>Xây dựng công nghiệp nặng và dân dụng</v>
          </cell>
          <cell r="AH96" t="str">
            <v>Xây dựng hệ thống tiện ích</v>
          </cell>
          <cell r="AI96" t="str">
            <v>Xây dựng công nghiệp nặng và dân dụng</v>
          </cell>
          <cell r="AJ96" t="str">
            <v>Xây dựng</v>
          </cell>
          <cell r="AK96">
            <v>1762535727420</v>
          </cell>
          <cell r="AL96">
            <v>474225235012</v>
          </cell>
          <cell r="AM96">
            <v>1800778654600</v>
          </cell>
          <cell r="AN96">
            <v>17.438720986</v>
          </cell>
          <cell r="AO96">
            <v>17.438720986</v>
          </cell>
          <cell r="AP96">
            <v>0</v>
          </cell>
          <cell r="AQ96">
            <v>671</v>
          </cell>
          <cell r="AR96">
            <v>18240</v>
          </cell>
          <cell r="AS96">
            <v>10.88</v>
          </cell>
          <cell r="AT96">
            <v>0.4</v>
          </cell>
          <cell r="AU96">
            <v>1.08</v>
          </cell>
          <cell r="AV96">
            <v>3.66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 t="str">
            <v>Small&amp;Micro Cap</v>
          </cell>
          <cell r="BC96" t="str">
            <v>SD5</v>
          </cell>
          <cell r="BD96">
            <v>1</v>
          </cell>
          <cell r="BE96">
            <v>0</v>
          </cell>
          <cell r="BF96">
            <v>1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 t="str">
            <v>HNX</v>
          </cell>
        </row>
        <row r="97">
          <cell r="B97" t="str">
            <v>PLC</v>
          </cell>
          <cell r="C97" t="str">
            <v>HNX</v>
          </cell>
          <cell r="D97" t="str">
            <v>Tổng Công ty Hóa dầu Petrolimex - CTCP</v>
          </cell>
          <cell r="E97">
            <v>39078</v>
          </cell>
          <cell r="F97" t="str">
            <v>https://finance.vietstock.vn/SD5-ctcp-song-da-5.htm</v>
          </cell>
          <cell r="G97" t="str">
            <v>Đạt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2500438333657.3101</v>
          </cell>
          <cell r="AA97">
            <v>17472136353.963402</v>
          </cell>
          <cell r="AB97">
            <v>1.2646599999999999</v>
          </cell>
          <cell r="AC97" t="str">
            <v>Mid Cap</v>
          </cell>
          <cell r="AD97">
            <v>0</v>
          </cell>
          <cell r="AE97" t="str">
            <v>Chấp nhận toàn phần</v>
          </cell>
          <cell r="AF97" t="str">
            <v>Sản xuất</v>
          </cell>
          <cell r="AG97" t="str">
            <v>Sản xuất xăng dầu và than đá</v>
          </cell>
          <cell r="AH97" t="str">
            <v>Sản xuất nhựa đường, vật liệu lợp mái và chất bão hòa</v>
          </cell>
          <cell r="AI97" t="str">
            <v>Sản xuất xăng dầu và than đá</v>
          </cell>
          <cell r="AJ97" t="str">
            <v>SX Phụ trợ</v>
          </cell>
          <cell r="AK97">
            <v>4621257171993</v>
          </cell>
          <cell r="AL97">
            <v>1228645491925</v>
          </cell>
          <cell r="AM97">
            <v>8600983109566</v>
          </cell>
          <cell r="AN97">
            <v>116.957451259</v>
          </cell>
          <cell r="AO97">
            <v>133.23296596500001</v>
          </cell>
          <cell r="AP97">
            <v>-0.12215831560993358</v>
          </cell>
          <cell r="AQ97">
            <v>1448</v>
          </cell>
          <cell r="AR97">
            <v>15206</v>
          </cell>
          <cell r="AS97">
            <v>15.54</v>
          </cell>
          <cell r="AT97">
            <v>1.48</v>
          </cell>
          <cell r="AU97">
            <v>2.48</v>
          </cell>
          <cell r="AV97">
            <v>8.99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1</v>
          </cell>
          <cell r="BB97" t="str">
            <v>Mid Cap</v>
          </cell>
          <cell r="BC97" t="str">
            <v>PLC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 t="str">
            <v>HNX</v>
          </cell>
        </row>
        <row r="98">
          <cell r="B98" t="str">
            <v>NBC</v>
          </cell>
          <cell r="C98" t="str">
            <v>HNX</v>
          </cell>
          <cell r="D98" t="str">
            <v>CTCP Than Núi Béo - Vinacomin</v>
          </cell>
          <cell r="E98">
            <v>39078</v>
          </cell>
          <cell r="F98" t="str">
            <v>https://finance.vietstock.vn/PLC-tong-cong-ty-hoa-dau-petrolimex-ctcp.htm</v>
          </cell>
          <cell r="G98" t="str">
            <v>Không đạt</v>
          </cell>
          <cell r="H98">
            <v>1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1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508354427495.12097</v>
          </cell>
          <cell r="AA98">
            <v>4886074043.5975599</v>
          </cell>
          <cell r="AB98">
            <v>4.0104509999999998</v>
          </cell>
          <cell r="AC98" t="str">
            <v>Small&amp;Micro Cap</v>
          </cell>
          <cell r="AD98">
            <v>0</v>
          </cell>
          <cell r="AE98" t="str">
            <v>Chấp nhận toàn phần</v>
          </cell>
          <cell r="AF98" t="str">
            <v>Khai khoáng</v>
          </cell>
          <cell r="AG98" t="str">
            <v>Khai khoáng (ngoại trừ dầu mỏ và khí đốt)</v>
          </cell>
          <cell r="AH98" t="str">
            <v>Khai thác than</v>
          </cell>
          <cell r="AI98" t="str">
            <v>Khai khoáng (ngoại trừ dầu mỏ và khí đốt)</v>
          </cell>
          <cell r="AJ98" t="str">
            <v>Khai khoáng</v>
          </cell>
          <cell r="AK98">
            <v>3373244249440</v>
          </cell>
          <cell r="AL98">
            <v>488809438416</v>
          </cell>
          <cell r="AM98">
            <v>3610990495417</v>
          </cell>
          <cell r="AN98">
            <v>47.204007335</v>
          </cell>
          <cell r="AO98">
            <v>48.620676580000001</v>
          </cell>
          <cell r="AP98">
            <v>-2.9137176704421775E-2</v>
          </cell>
          <cell r="AQ98">
            <v>1276</v>
          </cell>
          <cell r="AR98">
            <v>13211</v>
          </cell>
          <cell r="AS98">
            <v>6.11</v>
          </cell>
          <cell r="AT98">
            <v>0.59</v>
          </cell>
          <cell r="AU98">
            <v>1.38</v>
          </cell>
          <cell r="AV98">
            <v>9.75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 t="str">
            <v>Small&amp;Micro Cap</v>
          </cell>
          <cell r="BC98" t="str">
            <v>NBC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 t="str">
            <v>HNX</v>
          </cell>
        </row>
        <row r="99">
          <cell r="B99" t="str">
            <v>SGD</v>
          </cell>
          <cell r="C99" t="str">
            <v>HNX</v>
          </cell>
          <cell r="D99" t="str">
            <v>CTCP Sách Giáo dục tại Thành phố Hồ Chí Minh</v>
          </cell>
          <cell r="E99">
            <v>39079</v>
          </cell>
          <cell r="F99" t="str">
            <v>https://finance.vietstock.vn/NBC-ctcp-than-nui-beo-vinacomin.htm</v>
          </cell>
          <cell r="G99" t="str">
            <v>Không đạt</v>
          </cell>
          <cell r="H99">
            <v>2</v>
          </cell>
          <cell r="I99">
            <v>1</v>
          </cell>
          <cell r="J99">
            <v>0</v>
          </cell>
          <cell r="K99">
            <v>0</v>
          </cell>
          <cell r="L99">
            <v>1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87115556402.438995</v>
          </cell>
          <cell r="AA99">
            <v>16849758.231706999</v>
          </cell>
          <cell r="AB99">
            <v>1.131095</v>
          </cell>
          <cell r="AC99" t="str">
            <v>Small&amp;Micro Cap</v>
          </cell>
          <cell r="AD99">
            <v>0</v>
          </cell>
          <cell r="AE99" t="str">
            <v>Chấp nhận toàn phần</v>
          </cell>
          <cell r="AF99" t="str">
            <v>Công nghệ và thông tin</v>
          </cell>
          <cell r="AG99" t="str">
            <v>Công nghiệp xuất bản - Ngoại trừ internet</v>
          </cell>
          <cell r="AH99" t="str">
            <v>Đơn vị xuất bản báo, ấn phẩm, sách và danh mục</v>
          </cell>
          <cell r="AI99" t="str">
            <v>Công nghiệp xuất bản - Ngoại trừ internet</v>
          </cell>
          <cell r="AJ99" t="str">
            <v>Công nghệ và thông tin</v>
          </cell>
          <cell r="AK99">
            <v>98308941493</v>
          </cell>
          <cell r="AL99">
            <v>61295821712</v>
          </cell>
          <cell r="AM99">
            <v>211206991013</v>
          </cell>
          <cell r="AN99">
            <v>0.159298933</v>
          </cell>
          <cell r="AO99">
            <v>-0.12689572299999999</v>
          </cell>
          <cell r="AP99">
            <v>2.2553530507880084</v>
          </cell>
          <cell r="AQ99">
            <v>39</v>
          </cell>
          <cell r="AR99">
            <v>15161</v>
          </cell>
          <cell r="AS99">
            <v>616.73</v>
          </cell>
          <cell r="AT99">
            <v>1.6</v>
          </cell>
          <cell r="AU99">
            <v>0.14000000000000001</v>
          </cell>
          <cell r="AV99">
            <v>0.25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 t="str">
            <v>Small&amp;Micro Cap</v>
          </cell>
          <cell r="BC99" t="str">
            <v>SGD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 t="str">
            <v>HNX</v>
          </cell>
        </row>
        <row r="100">
          <cell r="B100" t="str">
            <v>PJT</v>
          </cell>
          <cell r="C100" t="str">
            <v>HOSE</v>
          </cell>
          <cell r="D100" t="str">
            <v>CTCP Vận tải Xăng dầu đường Thủy Petrolimex</v>
          </cell>
          <cell r="E100">
            <v>39079</v>
          </cell>
          <cell r="F100" t="str">
            <v>https://finance.vietstock.vn/SGD-ctcp-sach-giao-duc-tai-thanh-pho-ho-chi-minh.htm</v>
          </cell>
          <cell r="G100" t="str">
            <v>Không đạt</v>
          </cell>
          <cell r="H100">
            <v>1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1</v>
          </cell>
          <cell r="X100">
            <v>0</v>
          </cell>
          <cell r="Y100">
            <v>1</v>
          </cell>
          <cell r="Z100">
            <v>244089000640.51801</v>
          </cell>
          <cell r="AA100">
            <v>100570121.95121901</v>
          </cell>
          <cell r="AB100">
            <v>1.167872</v>
          </cell>
          <cell r="AC100" t="str">
            <v>Small&amp;Micro Cap</v>
          </cell>
          <cell r="AD100">
            <v>0</v>
          </cell>
          <cell r="AE100" t="str">
            <v>Chấp nhận toàn phần</v>
          </cell>
          <cell r="AF100" t="str">
            <v>Vận tải và kho bãi</v>
          </cell>
          <cell r="AG100" t="str">
            <v>Vận tải đường thủy</v>
          </cell>
          <cell r="AH100" t="str">
            <v>Vận tải đường biển, ven biển, hồ lớn</v>
          </cell>
          <cell r="AI100" t="str">
            <v>Vận tải đường thủy</v>
          </cell>
          <cell r="AJ100" t="str">
            <v>Vận tải - Kho bãi</v>
          </cell>
          <cell r="AK100">
            <v>492683120145</v>
          </cell>
          <cell r="AL100">
            <v>302583045219</v>
          </cell>
          <cell r="AM100">
            <v>821620707997</v>
          </cell>
          <cell r="AN100">
            <v>22.956313141999999</v>
          </cell>
          <cell r="AO100">
            <v>22.956313141999999</v>
          </cell>
          <cell r="AP100">
            <v>0</v>
          </cell>
          <cell r="AQ100">
            <v>996</v>
          </cell>
          <cell r="AR100">
            <v>13133</v>
          </cell>
          <cell r="AS100">
            <v>9.0299999999999994</v>
          </cell>
          <cell r="AT100">
            <v>0.69</v>
          </cell>
          <cell r="AU100">
            <v>4.4800000000000004</v>
          </cell>
          <cell r="AV100">
            <v>7.6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 t="str">
            <v>Small&amp;Micro Cap</v>
          </cell>
          <cell r="BC100" t="str">
            <v>PJT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 t="str">
            <v>HOSE</v>
          </cell>
        </row>
        <row r="101">
          <cell r="B101" t="str">
            <v>SFN</v>
          </cell>
          <cell r="C101" t="str">
            <v>HNX</v>
          </cell>
          <cell r="D101" t="str">
            <v>CTCP Dệt lưới Sài Gòn</v>
          </cell>
          <cell r="E101">
            <v>39079</v>
          </cell>
          <cell r="F101" t="str">
            <v>https://finance.vietstock.vn/PJT-ctcp-van-tai-xang-dau-duong-thuy-petrolimex.htm</v>
          </cell>
          <cell r="G101" t="str">
            <v>Đạt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69039113246.951202</v>
          </cell>
          <cell r="AA101">
            <v>19740150.914634001</v>
          </cell>
          <cell r="AB101">
            <v>1.061023</v>
          </cell>
          <cell r="AC101" t="str">
            <v>Small&amp;Micro Cap</v>
          </cell>
          <cell r="AD101">
            <v>0</v>
          </cell>
          <cell r="AE101" t="str">
            <v>Chấp nhận toàn phần</v>
          </cell>
          <cell r="AF101" t="str">
            <v>Sản xuất</v>
          </cell>
          <cell r="AG101" t="str">
            <v>Sản xuất các sản phẩm nhựa và cao su</v>
          </cell>
          <cell r="AH101" t="str">
            <v>Sản xuất các sản phẩm nhựa</v>
          </cell>
          <cell r="AI101" t="str">
            <v>Sản xuất các sản phẩm nhựa và cao su</v>
          </cell>
          <cell r="AJ101" t="str">
            <v>SX Nhựa - Hóa chất</v>
          </cell>
          <cell r="AK101">
            <v>75894700175</v>
          </cell>
          <cell r="AL101">
            <v>70723175816</v>
          </cell>
          <cell r="AM101">
            <v>169370770833</v>
          </cell>
          <cell r="AN101">
            <v>8.4468250579999999</v>
          </cell>
          <cell r="AO101">
            <v>8.4468250579999999</v>
          </cell>
          <cell r="AP101">
            <v>0</v>
          </cell>
          <cell r="AQ101">
            <v>2949</v>
          </cell>
          <cell r="AR101">
            <v>24693</v>
          </cell>
          <cell r="AS101">
            <v>7.63</v>
          </cell>
          <cell r="AT101">
            <v>0.91</v>
          </cell>
          <cell r="AU101">
            <v>11</v>
          </cell>
          <cell r="AV101">
            <v>11.84</v>
          </cell>
          <cell r="AW101">
            <v>1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 t="str">
            <v>Small&amp;Micro Cap</v>
          </cell>
          <cell r="BC101" t="str">
            <v>SFN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 t="str">
            <v>HNX</v>
          </cell>
        </row>
        <row r="102">
          <cell r="B102" t="str">
            <v>DAE</v>
          </cell>
          <cell r="C102" t="str">
            <v>HNX</v>
          </cell>
          <cell r="D102" t="str">
            <v>CTCP Sách Giáo dục tại Thành phố Đà Nẵng</v>
          </cell>
          <cell r="E102">
            <v>39079</v>
          </cell>
          <cell r="F102" t="str">
            <v>https://finance.vietstock.vn/SFN-ctcp-det-luoi-sai-gon.htm</v>
          </cell>
          <cell r="G102" t="str">
            <v>Đạt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32940346719.5121</v>
          </cell>
          <cell r="AA102">
            <v>7489393.2926820004</v>
          </cell>
          <cell r="AB102">
            <v>0.76877799999999996</v>
          </cell>
          <cell r="AC102" t="str">
            <v>Small&amp;Micro Cap</v>
          </cell>
          <cell r="AD102">
            <v>0</v>
          </cell>
          <cell r="AE102" t="str">
            <v>Chấp nhận toàn phần</v>
          </cell>
          <cell r="AF102" t="str">
            <v>Công nghệ và thông tin</v>
          </cell>
          <cell r="AG102" t="str">
            <v>Công nghiệp xuất bản - Ngoại trừ internet</v>
          </cell>
          <cell r="AH102" t="str">
            <v>Đơn vị xuất bản báo, ấn phẩm, sách và danh mục</v>
          </cell>
          <cell r="AI102" t="str">
            <v>Công nghiệp xuất bản - Ngoại trừ internet</v>
          </cell>
          <cell r="AJ102" t="str">
            <v>Công nghệ và thông tin</v>
          </cell>
          <cell r="AK102">
            <v>47178366033</v>
          </cell>
          <cell r="AL102">
            <v>39119529083</v>
          </cell>
          <cell r="AM102">
            <v>63598481116</v>
          </cell>
          <cell r="AN102">
            <v>2.8680782489999999</v>
          </cell>
          <cell r="AO102">
            <v>2.8354452929999998</v>
          </cell>
          <cell r="AP102">
            <v>1.1508935150525597E-2</v>
          </cell>
          <cell r="AQ102">
            <v>1914</v>
          </cell>
          <cell r="AR102">
            <v>26103</v>
          </cell>
          <cell r="AS102">
            <v>10.35</v>
          </cell>
          <cell r="AT102">
            <v>0.76</v>
          </cell>
          <cell r="AU102">
            <v>6.1</v>
          </cell>
          <cell r="AV102">
            <v>7.38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 t="str">
            <v>Small&amp;Micro Cap</v>
          </cell>
          <cell r="BC102" t="str">
            <v>DAE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 t="str">
            <v>HNX</v>
          </cell>
        </row>
        <row r="103">
          <cell r="B103" t="str">
            <v>BMC</v>
          </cell>
          <cell r="C103" t="str">
            <v>HOSE</v>
          </cell>
          <cell r="D103" t="str">
            <v>CTCP Khoáng sản Bình Định</v>
          </cell>
          <cell r="E103">
            <v>39079</v>
          </cell>
          <cell r="F103" t="str">
            <v>https://finance.vietstock.vn/DAE-ctcp-sach-giao-duc-tai-thanh-pho-da-nang.htm</v>
          </cell>
          <cell r="G103" t="str">
            <v>Không đạt</v>
          </cell>
          <cell r="H103">
            <v>3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3</v>
          </cell>
          <cell r="X103">
            <v>0</v>
          </cell>
          <cell r="Y103">
            <v>3</v>
          </cell>
          <cell r="Z103">
            <v>207290917491.46301</v>
          </cell>
          <cell r="AA103">
            <v>1388347560.9756</v>
          </cell>
          <cell r="AB103">
            <v>6.4592070000000001</v>
          </cell>
          <cell r="AC103" t="str">
            <v>Small&amp;Micro Cap</v>
          </cell>
          <cell r="AD103">
            <v>0</v>
          </cell>
          <cell r="AE103" t="str">
            <v>Chấp nhận toàn phần</v>
          </cell>
          <cell r="AF103" t="str">
            <v>Khai khoáng</v>
          </cell>
          <cell r="AG103" t="str">
            <v>Khai khoáng (ngoại trừ dầu mỏ và khí đốt)</v>
          </cell>
          <cell r="AH103" t="str">
            <v>Khai thác quặng kim loại</v>
          </cell>
          <cell r="AI103" t="str">
            <v>Khai khoáng (ngoại trừ dầu mỏ và khí đốt)</v>
          </cell>
          <cell r="AJ103" t="str">
            <v>Khai khoáng</v>
          </cell>
          <cell r="AK103">
            <v>239092176132</v>
          </cell>
          <cell r="AL103">
            <v>217613032514</v>
          </cell>
          <cell r="AM103">
            <v>183075771767</v>
          </cell>
          <cell r="AN103">
            <v>21.339061199</v>
          </cell>
          <cell r="AO103">
            <v>21.339061199</v>
          </cell>
          <cell r="AP103">
            <v>0</v>
          </cell>
          <cell r="AQ103">
            <v>1722</v>
          </cell>
          <cell r="AR103">
            <v>17560</v>
          </cell>
          <cell r="AS103">
            <v>7.11</v>
          </cell>
          <cell r="AT103">
            <v>0.7</v>
          </cell>
          <cell r="AU103">
            <v>8.84</v>
          </cell>
          <cell r="AV103">
            <v>10.02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 t="str">
            <v>Small&amp;Micro Cap</v>
          </cell>
          <cell r="BC103" t="str">
            <v>BMC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 t="str">
            <v>HOSE</v>
          </cell>
        </row>
        <row r="104">
          <cell r="B104" t="str">
            <v>MCP</v>
          </cell>
          <cell r="C104" t="str">
            <v>HOSE</v>
          </cell>
          <cell r="D104" t="str">
            <v>CTCP In và Bao bì Mỹ Châu</v>
          </cell>
          <cell r="E104">
            <v>39079</v>
          </cell>
          <cell r="F104" t="str">
            <v>https://finance.vietstock.vn/BMC-ctcp-khoang-san-binh-dinh.htm</v>
          </cell>
          <cell r="G104" t="str">
            <v>Đạt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344693410470.27399</v>
          </cell>
          <cell r="AA104">
            <v>30564024.390243001</v>
          </cell>
          <cell r="AB104">
            <v>0.165046</v>
          </cell>
          <cell r="AC104" t="str">
            <v>Small&amp;Micro Cap</v>
          </cell>
          <cell r="AD104">
            <v>0</v>
          </cell>
          <cell r="AE104" t="str">
            <v>Chấp nhận toàn phần</v>
          </cell>
          <cell r="AF104" t="str">
            <v>Sản xuất</v>
          </cell>
          <cell r="AG104" t="str">
            <v>Sản xuất sản phẩm kim loại tổng hợp</v>
          </cell>
          <cell r="AH104" t="str">
            <v>Sản xuất sản phẩm kim loại tổng hợp khác</v>
          </cell>
          <cell r="AI104" t="str">
            <v>Sản xuất sản phẩm kim loại tổng hợp</v>
          </cell>
          <cell r="AJ104" t="str">
            <v>SX Phụ trợ</v>
          </cell>
          <cell r="AK104">
            <v>311411429487</v>
          </cell>
          <cell r="AL104">
            <v>232029390939</v>
          </cell>
          <cell r="AM104">
            <v>514599490418</v>
          </cell>
          <cell r="AN104">
            <v>11.279300476</v>
          </cell>
          <cell r="AO104">
            <v>11.212886162</v>
          </cell>
          <cell r="AP104">
            <v>5.9230347156358923E-3</v>
          </cell>
          <cell r="AQ104">
            <v>749</v>
          </cell>
          <cell r="AR104">
            <v>15415</v>
          </cell>
          <cell r="AS104">
            <v>21.35</v>
          </cell>
          <cell r="AT104">
            <v>1.04</v>
          </cell>
          <cell r="AU104">
            <v>3.5</v>
          </cell>
          <cell r="AV104">
            <v>4.96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 t="str">
            <v>Small&amp;Micro Cap</v>
          </cell>
          <cell r="BC104" t="str">
            <v>MCP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 t="str">
            <v>HOSE</v>
          </cell>
        </row>
        <row r="105">
          <cell r="B105" t="str">
            <v>DRC</v>
          </cell>
          <cell r="C105" t="str">
            <v>HOSE</v>
          </cell>
          <cell r="D105" t="str">
            <v>CTCP Cao su Đà Nẵng</v>
          </cell>
          <cell r="E105">
            <v>39080</v>
          </cell>
          <cell r="F105" t="str">
            <v>https://finance.vietstock.vn/MCP-ctcp-in-va-bao-bi-my-chau.htm</v>
          </cell>
          <cell r="G105" t="str">
            <v>Đạt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3166728354690.54</v>
          </cell>
          <cell r="AA105">
            <v>17726768292.682899</v>
          </cell>
          <cell r="AB105">
            <v>8.4052659999999992</v>
          </cell>
          <cell r="AC105" t="str">
            <v>Mid Cap</v>
          </cell>
          <cell r="AD105">
            <v>0</v>
          </cell>
          <cell r="AE105" t="str">
            <v>Chấp nhận toàn phần</v>
          </cell>
          <cell r="AF105" t="str">
            <v>Sản xuất</v>
          </cell>
          <cell r="AG105" t="str">
            <v>Sản xuất các sản phẩm nhựa và cao su</v>
          </cell>
          <cell r="AH105" t="str">
            <v>Sản xuất các sản phẩm cao su</v>
          </cell>
          <cell r="AI105" t="str">
            <v>Sản xuất các sản phẩm nhựa và cao su</v>
          </cell>
          <cell r="AJ105" t="str">
            <v>Sản phẩm cao su</v>
          </cell>
          <cell r="AK105">
            <v>3417798778419</v>
          </cell>
          <cell r="AL105">
            <v>1909092920951</v>
          </cell>
          <cell r="AM105">
            <v>4898587722919</v>
          </cell>
          <cell r="AN105">
            <v>307.18467725599999</v>
          </cell>
          <cell r="AO105">
            <v>308.47059922800003</v>
          </cell>
          <cell r="AP105">
            <v>-4.1687018964474323E-3</v>
          </cell>
          <cell r="AQ105">
            <v>2586</v>
          </cell>
          <cell r="AR105">
            <v>16071</v>
          </cell>
          <cell r="AS105">
            <v>7.97</v>
          </cell>
          <cell r="AT105">
            <v>1.28</v>
          </cell>
          <cell r="AU105">
            <v>9.3699999999999992</v>
          </cell>
          <cell r="AV105">
            <v>16.68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 t="str">
            <v>Mid Cap</v>
          </cell>
          <cell r="BC105" t="str">
            <v>DRC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 t="str">
            <v>HOSE</v>
          </cell>
        </row>
        <row r="106">
          <cell r="B106" t="str">
            <v>TCR</v>
          </cell>
          <cell r="C106" t="str">
            <v>HOSE</v>
          </cell>
          <cell r="D106" t="str">
            <v>CTCP Công nghiệp Gốm sứ Taicera</v>
          </cell>
          <cell r="E106">
            <v>39080</v>
          </cell>
          <cell r="F106" t="str">
            <v>https://finance.vietstock.vn/DRC-ctcp-cao-su-da-nang.htm</v>
          </cell>
          <cell r="G106" t="str">
            <v>Đạt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215873292964.939</v>
          </cell>
          <cell r="AA106">
            <v>103018292.682926</v>
          </cell>
          <cell r="AB106">
            <v>47.853017000000001</v>
          </cell>
          <cell r="AC106" t="str">
            <v>Small&amp;Micro Cap</v>
          </cell>
          <cell r="AD106">
            <v>0</v>
          </cell>
          <cell r="AE106" t="str">
            <v>Chấp nhận toàn phần</v>
          </cell>
          <cell r="AF106" t="str">
            <v>Sản xuất</v>
          </cell>
          <cell r="AG106" t="str">
            <v>Sản xuất sản phẩm khoáng chất phi kim</v>
          </cell>
          <cell r="AH106" t="str">
            <v>Sản xuất các sản phẩm từ đất sét và vật liệu chịu nhiệt</v>
          </cell>
          <cell r="AI106" t="str">
            <v>Sản xuất sản phẩm khoáng chất phi kim</v>
          </cell>
          <cell r="AJ106" t="str">
            <v>Vật liệu xây dựng</v>
          </cell>
          <cell r="AK106">
            <v>943636589565</v>
          </cell>
          <cell r="AL106">
            <v>469221499470</v>
          </cell>
          <cell r="AM106">
            <v>1098009493062</v>
          </cell>
          <cell r="AN106">
            <v>1.845947622</v>
          </cell>
          <cell r="AO106">
            <v>2.18077655</v>
          </cell>
          <cell r="AP106">
            <v>-0.15353655925913184</v>
          </cell>
          <cell r="AQ106">
            <v>41</v>
          </cell>
          <cell r="AR106">
            <v>10330</v>
          </cell>
          <cell r="AS106">
            <v>83.42</v>
          </cell>
          <cell r="AT106">
            <v>0.33</v>
          </cell>
          <cell r="AU106">
            <v>0.19</v>
          </cell>
          <cell r="AV106">
            <v>0.39</v>
          </cell>
          <cell r="AW106">
            <v>1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 t="str">
            <v>Small&amp;Micro Cap</v>
          </cell>
          <cell r="BC106" t="str">
            <v>TCR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 t="str">
            <v>HOSE</v>
          </cell>
        </row>
        <row r="107">
          <cell r="B107" t="str">
            <v>SFI</v>
          </cell>
          <cell r="C107" t="str">
            <v>HOSE</v>
          </cell>
          <cell r="D107" t="str">
            <v>CTCP Đại lý Vận tải SAFI</v>
          </cell>
          <cell r="E107">
            <v>39080</v>
          </cell>
          <cell r="F107" t="str">
            <v>https://finance.vietstock.vn/TCR-ctcp-cong-nghiep-gom-su-taicera.htm</v>
          </cell>
          <cell r="G107" t="str">
            <v>Đạt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877861004157.77405</v>
          </cell>
          <cell r="AA107">
            <v>481381097.56097502</v>
          </cell>
          <cell r="AB107">
            <v>9.0059959999999997</v>
          </cell>
          <cell r="AC107" t="str">
            <v>Small&amp;Micro Cap</v>
          </cell>
          <cell r="AD107">
            <v>0</v>
          </cell>
          <cell r="AE107" t="str">
            <v>Chấp nhận toàn phần</v>
          </cell>
          <cell r="AF107" t="str">
            <v>Vận tải và kho bãi</v>
          </cell>
          <cell r="AG107" t="str">
            <v>Hỗ trợ vận tải</v>
          </cell>
          <cell r="AH107" t="str">
            <v>Hoạt động hỗ trợ vận tải đường thủy</v>
          </cell>
          <cell r="AI107" t="str">
            <v>Hỗ trợ vận tải</v>
          </cell>
          <cell r="AJ107" t="str">
            <v>Vận tải - Kho bãi</v>
          </cell>
          <cell r="AK107">
            <v>996424236673</v>
          </cell>
          <cell r="AL107">
            <v>775921470267</v>
          </cell>
          <cell r="AM107">
            <v>1724364161804</v>
          </cell>
          <cell r="AN107">
            <v>212.05719433100001</v>
          </cell>
          <cell r="AO107">
            <v>215.76448466400001</v>
          </cell>
          <cell r="AP107">
            <v>-1.7182115670116859E-2</v>
          </cell>
          <cell r="AQ107">
            <v>12622</v>
          </cell>
          <cell r="AR107">
            <v>35132</v>
          </cell>
          <cell r="AS107">
            <v>2.62</v>
          </cell>
          <cell r="AT107">
            <v>0.94</v>
          </cell>
          <cell r="AU107">
            <v>21.97</v>
          </cell>
          <cell r="AV107">
            <v>30.38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 t="str">
            <v>Small&amp;Micro Cap</v>
          </cell>
          <cell r="BC107" t="str">
            <v>SFI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 t="str">
            <v>HOSE</v>
          </cell>
        </row>
        <row r="108">
          <cell r="B108" t="str">
            <v>NST</v>
          </cell>
          <cell r="C108" t="str">
            <v>HNX</v>
          </cell>
          <cell r="D108" t="str">
            <v>CTCP Ngân Sơn</v>
          </cell>
          <cell r="E108">
            <v>39080</v>
          </cell>
          <cell r="F108" t="str">
            <v>https://finance.vietstock.vn/SFI-ctcp-dai-ly-van-tai-safi.htm</v>
          </cell>
          <cell r="G108" t="str">
            <v>Đạt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82751381917.682907</v>
          </cell>
          <cell r="AA108">
            <v>69239373.170730993</v>
          </cell>
          <cell r="AB108">
            <v>1.867024</v>
          </cell>
          <cell r="AC108" t="str">
            <v>Small&amp;Micro Cap</v>
          </cell>
          <cell r="AD108">
            <v>0</v>
          </cell>
          <cell r="AE108" t="str">
            <v>Chấp nhận toàn phần</v>
          </cell>
          <cell r="AF108" t="str">
            <v>Sản xuất</v>
          </cell>
          <cell r="AG108" t="str">
            <v>Sản xuất đồ uống và thuốc lá</v>
          </cell>
          <cell r="AH108" t="str">
            <v>Sản xuất thuốc lá</v>
          </cell>
          <cell r="AI108" t="str">
            <v>Sản xuất đồ uống và thuốc lá</v>
          </cell>
          <cell r="AJ108" t="str">
            <v>Khác</v>
          </cell>
          <cell r="AK108">
            <v>290266076851</v>
          </cell>
          <cell r="AL108">
            <v>175463473938</v>
          </cell>
          <cell r="AM108">
            <v>569573406630</v>
          </cell>
          <cell r="AN108">
            <v>7.1045417029999998</v>
          </cell>
          <cell r="AO108">
            <v>7.1045417029999998</v>
          </cell>
          <cell r="AP108">
            <v>0</v>
          </cell>
          <cell r="AQ108">
            <v>634</v>
          </cell>
          <cell r="AR108">
            <v>15664</v>
          </cell>
          <cell r="AS108">
            <v>9.4600000000000009</v>
          </cell>
          <cell r="AT108">
            <v>0.38</v>
          </cell>
          <cell r="AU108">
            <v>2.36</v>
          </cell>
          <cell r="AV108">
            <v>4.0599999999999996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 t="str">
            <v>Small&amp;Micro Cap</v>
          </cell>
          <cell r="BC108" t="str">
            <v>NST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 t="str">
            <v>HNX</v>
          </cell>
        </row>
        <row r="109">
          <cell r="B109" t="str">
            <v>PSC</v>
          </cell>
          <cell r="C109" t="str">
            <v>HNX</v>
          </cell>
          <cell r="D109" t="str">
            <v>CTCP Vận tải và Dịch vụ Petrolimex Sài Gòn</v>
          </cell>
          <cell r="E109">
            <v>39080</v>
          </cell>
          <cell r="F109" t="str">
            <v>https://finance.vietstock.vn/NST-ctcp-ngan-son.htm</v>
          </cell>
          <cell r="G109" t="str">
            <v>Không đạt</v>
          </cell>
          <cell r="H109">
            <v>1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1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101276341463.414</v>
          </cell>
          <cell r="AA109">
            <v>11671255.487803999</v>
          </cell>
          <cell r="AB109">
            <v>0.34355999999999998</v>
          </cell>
          <cell r="AC109" t="str">
            <v>Small&amp;Micro Cap</v>
          </cell>
          <cell r="AD109">
            <v>0</v>
          </cell>
          <cell r="AE109" t="str">
            <v>Chấp nhận toàn phần</v>
          </cell>
          <cell r="AF109" t="str">
            <v>Bán buôn</v>
          </cell>
          <cell r="AG109" t="str">
            <v>Bán buôn hàng tiêu dùng</v>
          </cell>
          <cell r="AH109" t="str">
            <v>Bán buôn dầu và các sản phẩm dầu khí</v>
          </cell>
          <cell r="AI109" t="str">
            <v>Bán buôn hàng tiêu dùng</v>
          </cell>
          <cell r="AJ109" t="str">
            <v>Bán buôn</v>
          </cell>
          <cell r="AK109">
            <v>245835357874</v>
          </cell>
          <cell r="AL109">
            <v>118294741100</v>
          </cell>
          <cell r="AM109">
            <v>780903907466</v>
          </cell>
          <cell r="AN109">
            <v>5.6174004919999998</v>
          </cell>
          <cell r="AO109">
            <v>5.8022799120000004</v>
          </cell>
          <cell r="AP109">
            <v>-3.1863237004068297E-2</v>
          </cell>
          <cell r="AQ109">
            <v>780</v>
          </cell>
          <cell r="AR109">
            <v>16430</v>
          </cell>
          <cell r="AS109">
            <v>17.3</v>
          </cell>
          <cell r="AT109">
            <v>0.82</v>
          </cell>
          <cell r="AU109">
            <v>2.2200000000000002</v>
          </cell>
          <cell r="AV109">
            <v>4.7</v>
          </cell>
          <cell r="AW109">
            <v>0</v>
          </cell>
          <cell r="AX109">
            <v>0</v>
          </cell>
          <cell r="AY109">
            <v>0</v>
          </cell>
          <cell r="AZ109">
            <v>1</v>
          </cell>
          <cell r="BA109">
            <v>0</v>
          </cell>
          <cell r="BB109" t="str">
            <v>Small&amp;Micro Cap</v>
          </cell>
          <cell r="BC109" t="str">
            <v>PSC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1</v>
          </cell>
          <cell r="BL109">
            <v>1</v>
          </cell>
          <cell r="BM109" t="str">
            <v>HNX</v>
          </cell>
        </row>
        <row r="110">
          <cell r="B110" t="str">
            <v>PPC</v>
          </cell>
          <cell r="C110" t="str">
            <v>HOSE</v>
          </cell>
          <cell r="D110" t="str">
            <v>CTCP Nhiệt điện Phả Lại</v>
          </cell>
          <cell r="E110">
            <v>39108</v>
          </cell>
          <cell r="F110" t="str">
            <v>https://finance.vietstock.vn/PSC-ctcp-van-tai-va-dich-vu-petrolimex-sai-gon.htm</v>
          </cell>
          <cell r="G110" t="str">
            <v>Đạt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5514837772446.9502</v>
          </cell>
          <cell r="AA110">
            <v>2404134146.3414602</v>
          </cell>
          <cell r="AB110">
            <v>13.357279999999999</v>
          </cell>
          <cell r="AC110" t="str">
            <v>Mid Cap</v>
          </cell>
          <cell r="AD110">
            <v>0</v>
          </cell>
          <cell r="AE110" t="str">
            <v>Chấp nhận từng phần - Ngoại trừ</v>
          </cell>
          <cell r="AF110" t="str">
            <v>Tiện ích</v>
          </cell>
          <cell r="AG110" t="str">
            <v>Phát, truyền tải và phân phối điện năng</v>
          </cell>
          <cell r="AH110" t="str">
            <v>Phát điện</v>
          </cell>
          <cell r="AI110" t="str">
            <v>Phát, truyền tải và phân phối điện năng</v>
          </cell>
          <cell r="AJ110" t="str">
            <v>Tiện ích</v>
          </cell>
          <cell r="AK110">
            <v>5779442939698</v>
          </cell>
          <cell r="AL110">
            <v>5165119962596</v>
          </cell>
          <cell r="AM110">
            <v>5277791567042</v>
          </cell>
          <cell r="AN110">
            <v>497.202717339</v>
          </cell>
          <cell r="AO110">
            <v>372.66224739299997</v>
          </cell>
          <cell r="AP110">
            <v>0.33419127055996867</v>
          </cell>
          <cell r="AQ110">
            <v>1551</v>
          </cell>
          <cell r="AR110">
            <v>16110</v>
          </cell>
          <cell r="AS110">
            <v>8.16</v>
          </cell>
          <cell r="AT110">
            <v>0.79</v>
          </cell>
          <cell r="AU110">
            <v>8.86</v>
          </cell>
          <cell r="AV110">
            <v>9.92</v>
          </cell>
          <cell r="AW110">
            <v>1</v>
          </cell>
          <cell r="AX110">
            <v>0</v>
          </cell>
          <cell r="AY110">
            <v>0</v>
          </cell>
          <cell r="AZ110">
            <v>0</v>
          </cell>
          <cell r="BA110">
            <v>1</v>
          </cell>
          <cell r="BB110" t="str">
            <v>Mid Cap</v>
          </cell>
          <cell r="BC110" t="str">
            <v>PPC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 t="str">
            <v>HOSE</v>
          </cell>
        </row>
        <row r="111">
          <cell r="B111" t="str">
            <v>RCL</v>
          </cell>
          <cell r="C111" t="str">
            <v>HNX</v>
          </cell>
          <cell r="D111" t="str">
            <v>CTCP Địa ốc Chợ Lớn</v>
          </cell>
          <cell r="E111">
            <v>39247</v>
          </cell>
          <cell r="F111" t="str">
            <v>https://finance.vietstock.vn/PPC-ctcp-nhiet-dien-pha-lai.htm</v>
          </cell>
          <cell r="G111" t="str">
            <v>Không đạt</v>
          </cell>
          <cell r="H111">
            <v>2</v>
          </cell>
          <cell r="I111">
            <v>0</v>
          </cell>
          <cell r="J111">
            <v>1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1</v>
          </cell>
          <cell r="X111">
            <v>0</v>
          </cell>
          <cell r="Y111">
            <v>1</v>
          </cell>
          <cell r="Z111">
            <v>220423080296.95099</v>
          </cell>
          <cell r="AA111">
            <v>107233698.475609</v>
          </cell>
          <cell r="AB111">
            <v>1.0333030000000001</v>
          </cell>
          <cell r="AC111" t="str">
            <v>Small&amp;Micro Cap</v>
          </cell>
          <cell r="AD111">
            <v>0</v>
          </cell>
          <cell r="AE111" t="str">
            <v>Chấp nhận toàn phần</v>
          </cell>
          <cell r="AF111" t="str">
            <v>Xây dựng và Bất động sản</v>
          </cell>
          <cell r="AG111" t="str">
            <v>Phát triển bất động sản</v>
          </cell>
          <cell r="AH111" t="str">
            <v>Phát triển bất động sản</v>
          </cell>
          <cell r="AI111" t="str">
            <v>Phát triển bất động sản</v>
          </cell>
          <cell r="AJ111" t="str">
            <v>Bất động sản</v>
          </cell>
          <cell r="AK111">
            <v>476838982800</v>
          </cell>
          <cell r="AL111">
            <v>292045612677</v>
          </cell>
          <cell r="AM111">
            <v>81396422249</v>
          </cell>
          <cell r="AN111">
            <v>7.913320412</v>
          </cell>
          <cell r="AO111">
            <v>7.913320412</v>
          </cell>
          <cell r="AP111">
            <v>0</v>
          </cell>
          <cell r="AQ111">
            <v>598</v>
          </cell>
          <cell r="AR111">
            <v>21073</v>
          </cell>
          <cell r="AS111">
            <v>22.25</v>
          </cell>
          <cell r="AT111">
            <v>0.63</v>
          </cell>
          <cell r="AU111">
            <v>1.57</v>
          </cell>
          <cell r="AV111">
            <v>2.73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 t="str">
            <v>Small&amp;Micro Cap</v>
          </cell>
          <cell r="BC111" t="str">
            <v>RCL</v>
          </cell>
          <cell r="BD111">
            <v>1</v>
          </cell>
          <cell r="BE111">
            <v>0</v>
          </cell>
          <cell r="BF111">
            <v>1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 t="str">
            <v>HNX</v>
          </cell>
        </row>
        <row r="112">
          <cell r="B112" t="str">
            <v>GTA</v>
          </cell>
          <cell r="C112" t="str">
            <v>HOSE</v>
          </cell>
          <cell r="D112" t="str">
            <v>CTCP Chế biến gỗ Thuận An</v>
          </cell>
          <cell r="E112">
            <v>39286</v>
          </cell>
          <cell r="F112" t="str">
            <v>https://finance.vietstock.vn/RCL-ctcp-dia-oc-cho-lon.htm</v>
          </cell>
          <cell r="G112" t="str">
            <v>Không đạt</v>
          </cell>
          <cell r="H112">
            <v>1</v>
          </cell>
          <cell r="I112">
            <v>0</v>
          </cell>
          <cell r="J112">
            <v>0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146772689024.39001</v>
          </cell>
          <cell r="AA112">
            <v>130631097.560975</v>
          </cell>
          <cell r="AB112">
            <v>0.59405399999999997</v>
          </cell>
          <cell r="AC112" t="str">
            <v>Small&amp;Micro Cap</v>
          </cell>
          <cell r="AD112">
            <v>0</v>
          </cell>
          <cell r="AE112" t="str">
            <v>Chấp nhận toàn phần - Có đoạn ghi thêm ý kiến</v>
          </cell>
          <cell r="AF112" t="str">
            <v>Sản xuất</v>
          </cell>
          <cell r="AG112" t="str">
            <v>Sản xuất các sản phẩm gỗ</v>
          </cell>
          <cell r="AH112" t="str">
            <v>Sản xuất các sản phẩm gỗ khác</v>
          </cell>
          <cell r="AI112" t="str">
            <v>Sản xuất các sản phẩm gỗ</v>
          </cell>
          <cell r="AJ112" t="str">
            <v>SX Phụ trợ</v>
          </cell>
          <cell r="AK112">
            <v>376125469752</v>
          </cell>
          <cell r="AL112">
            <v>162722659254</v>
          </cell>
          <cell r="AM112">
            <v>489509946376</v>
          </cell>
          <cell r="AN112">
            <v>10.264016818</v>
          </cell>
          <cell r="AO112">
            <v>10.251753988000001</v>
          </cell>
          <cell r="AP112">
            <v>1.1961689691689047E-3</v>
          </cell>
          <cell r="AQ112">
            <v>1044</v>
          </cell>
          <cell r="AR112">
            <v>16554</v>
          </cell>
          <cell r="AS112">
            <v>11.59</v>
          </cell>
          <cell r="AT112">
            <v>0.73</v>
          </cell>
          <cell r="AU112">
            <v>2.4300000000000002</v>
          </cell>
          <cell r="AV112">
            <v>6.22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 t="str">
            <v>Small&amp;Micro Cap</v>
          </cell>
          <cell r="BC112" t="str">
            <v>GTA</v>
          </cell>
          <cell r="BD112">
            <v>0</v>
          </cell>
          <cell r="BE112">
            <v>1</v>
          </cell>
          <cell r="BF112">
            <v>1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 t="str">
            <v>HOSE</v>
          </cell>
        </row>
        <row r="113">
          <cell r="B113" t="str">
            <v>TRC</v>
          </cell>
          <cell r="C113" t="str">
            <v>HOSE</v>
          </cell>
          <cell r="D113" t="str">
            <v>CTCP Cao su Tây Ninh</v>
          </cell>
          <cell r="E113">
            <v>39287</v>
          </cell>
          <cell r="F113" t="str">
            <v>https://finance.vietstock.vn/GTA-ctcp-che-bien-go-thuan-an.htm</v>
          </cell>
          <cell r="G113" t="str">
            <v>Đạt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1080910442073.17</v>
          </cell>
          <cell r="AA113">
            <v>634439024.39024305</v>
          </cell>
          <cell r="AB113">
            <v>0.907524</v>
          </cell>
          <cell r="AC113" t="str">
            <v>Mid Cap</v>
          </cell>
          <cell r="AD113">
            <v>0</v>
          </cell>
          <cell r="AE113" t="str">
            <v>Chấp nhận toàn phần</v>
          </cell>
          <cell r="AF113" t="str">
            <v>Sản xuất</v>
          </cell>
          <cell r="AG113" t="str">
            <v>Sản xuất hóa chất, dược phẩm</v>
          </cell>
          <cell r="AH113" t="str">
            <v>Sản xuất hóa chất cơ bản</v>
          </cell>
          <cell r="AI113" t="str">
            <v>Sản xuất hóa chất, dược phẩm</v>
          </cell>
          <cell r="AJ113" t="str">
            <v>SX Nhựa - Hóa chất</v>
          </cell>
          <cell r="AK113">
            <v>1982674568850</v>
          </cell>
          <cell r="AL113">
            <v>1577958508456</v>
          </cell>
          <cell r="AM113">
            <v>523464064910</v>
          </cell>
          <cell r="AN113">
            <v>74.991485384000001</v>
          </cell>
          <cell r="AO113">
            <v>72.248966694999993</v>
          </cell>
          <cell r="AP113">
            <v>3.7959279065921982E-2</v>
          </cell>
          <cell r="AQ113">
            <v>2575</v>
          </cell>
          <cell r="AR113">
            <v>54179</v>
          </cell>
          <cell r="AS113">
            <v>11.85</v>
          </cell>
          <cell r="AT113">
            <v>0.56000000000000005</v>
          </cell>
          <cell r="AU113">
            <v>3.79</v>
          </cell>
          <cell r="AV113">
            <v>4.78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 t="str">
            <v>Mid Cap</v>
          </cell>
          <cell r="BC113" t="str">
            <v>TRC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 t="str">
            <v>HOSE</v>
          </cell>
        </row>
        <row r="114">
          <cell r="B114" t="str">
            <v>VNE</v>
          </cell>
          <cell r="C114" t="str">
            <v>HOSE</v>
          </cell>
          <cell r="D114" t="str">
            <v>Tổng Công ty cổ phần Xây dựng Điện Việt Nam</v>
          </cell>
          <cell r="E114">
            <v>39303</v>
          </cell>
          <cell r="F114" t="str">
            <v>https://finance.vietstock.vn/TRC-ctcp-cao-su-tay-ninh.htm</v>
          </cell>
          <cell r="G114" t="str">
            <v>Không đạt</v>
          </cell>
          <cell r="H114">
            <v>12</v>
          </cell>
          <cell r="I114">
            <v>0</v>
          </cell>
          <cell r="J114">
            <v>2</v>
          </cell>
          <cell r="K114">
            <v>0</v>
          </cell>
          <cell r="L114">
            <v>0</v>
          </cell>
          <cell r="M114">
            <v>2</v>
          </cell>
          <cell r="N114">
            <v>2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  <cell r="T114">
            <v>0</v>
          </cell>
          <cell r="U114">
            <v>0</v>
          </cell>
          <cell r="V114">
            <v>0</v>
          </cell>
          <cell r="W114">
            <v>5</v>
          </cell>
          <cell r="X114">
            <v>0</v>
          </cell>
          <cell r="Y114">
            <v>5</v>
          </cell>
          <cell r="Z114">
            <v>970723447922.74304</v>
          </cell>
          <cell r="AA114">
            <v>6191905487.8048697</v>
          </cell>
          <cell r="AB114">
            <v>6.3749149999999997</v>
          </cell>
          <cell r="AC114" t="str">
            <v>Small&amp;Micro Cap</v>
          </cell>
          <cell r="AD114">
            <v>0</v>
          </cell>
          <cell r="AE114" t="str">
            <v>Chấp nhận toàn phần</v>
          </cell>
          <cell r="AF114" t="str">
            <v>Xây dựng và Bất động sản</v>
          </cell>
          <cell r="AG114" t="str">
            <v>Xây dựng công nghiệp nặng và dân dụng</v>
          </cell>
          <cell r="AH114" t="str">
            <v>Xây dựng hệ thống tiện ích</v>
          </cell>
          <cell r="AI114" t="str">
            <v>Xây dựng công nghiệp nặng và dân dụng</v>
          </cell>
          <cell r="AJ114" t="str">
            <v>Xây dựng</v>
          </cell>
          <cell r="AK114">
            <v>4010619955860</v>
          </cell>
          <cell r="AL114">
            <v>1034349642246</v>
          </cell>
          <cell r="AM114">
            <v>2132864899915</v>
          </cell>
          <cell r="AN114">
            <v>14.471540078</v>
          </cell>
          <cell r="AO114">
            <v>25.475915368999999</v>
          </cell>
          <cell r="AP114">
            <v>-0.43195210580698168</v>
          </cell>
          <cell r="AQ114">
            <v>177</v>
          </cell>
          <cell r="AR114">
            <v>12624</v>
          </cell>
          <cell r="AS114">
            <v>51.58</v>
          </cell>
          <cell r="AT114">
            <v>0.72</v>
          </cell>
          <cell r="AU114">
            <v>0.39</v>
          </cell>
          <cell r="AV114">
            <v>0.98</v>
          </cell>
          <cell r="AW114">
            <v>0</v>
          </cell>
          <cell r="AX114">
            <v>0</v>
          </cell>
          <cell r="AY114">
            <v>1</v>
          </cell>
          <cell r="AZ114">
            <v>0</v>
          </cell>
          <cell r="BA114">
            <v>0</v>
          </cell>
          <cell r="BB114" t="str">
            <v>Small&amp;Micro Cap</v>
          </cell>
          <cell r="BC114" t="str">
            <v>VNE</v>
          </cell>
          <cell r="BD114">
            <v>2</v>
          </cell>
          <cell r="BE114">
            <v>0</v>
          </cell>
          <cell r="BF114">
            <v>2</v>
          </cell>
          <cell r="BG114">
            <v>2</v>
          </cell>
          <cell r="BH114">
            <v>0</v>
          </cell>
          <cell r="BI114">
            <v>2</v>
          </cell>
          <cell r="BJ114">
            <v>1</v>
          </cell>
          <cell r="BK114">
            <v>0</v>
          </cell>
          <cell r="BL114">
            <v>1</v>
          </cell>
          <cell r="BM114" t="str">
            <v>HOSE</v>
          </cell>
        </row>
        <row r="115">
          <cell r="B115" t="str">
            <v>PVI</v>
          </cell>
          <cell r="C115" t="str">
            <v>HNX</v>
          </cell>
          <cell r="D115" t="str">
            <v>CTCP PVI</v>
          </cell>
          <cell r="E115">
            <v>39304</v>
          </cell>
          <cell r="F115" t="str">
            <v>https://finance.vietstock.vn/RIC-ctcp-quoc-te-hoang-gia.htm</v>
          </cell>
          <cell r="G115" t="str">
            <v>Đạt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11082853993250.9</v>
          </cell>
          <cell r="AA115">
            <v>3967043984.45121</v>
          </cell>
          <cell r="AB115">
            <v>58.647869</v>
          </cell>
          <cell r="AC115" t="str">
            <v>Large Cap</v>
          </cell>
          <cell r="AD115">
            <v>0</v>
          </cell>
          <cell r="AE115" t="str">
            <v>Chấp nhận toàn phần</v>
          </cell>
          <cell r="AF115" t="str">
            <v>Tài chính và bảo hiểm</v>
          </cell>
          <cell r="AG115" t="str">
            <v>Bảo hiểm và các hoạt động liên quan</v>
          </cell>
          <cell r="AH115" t="str">
            <v>Hãng bảo hiểm</v>
          </cell>
          <cell r="AI115" t="str">
            <v>Bảo hiểm và các hoạt động liên quan</v>
          </cell>
          <cell r="AJ115" t="str">
            <v>Bảo hiểm</v>
          </cell>
          <cell r="AK115">
            <v>26123593294919</v>
          </cell>
          <cell r="AL115">
            <v>7859028255514</v>
          </cell>
          <cell r="AM115">
            <v>6495080398037</v>
          </cell>
          <cell r="AN115">
            <v>833.91060703300002</v>
          </cell>
          <cell r="AO115">
            <v>838.17425757499996</v>
          </cell>
          <cell r="AP115">
            <v>-5.0868306959647048E-3</v>
          </cell>
          <cell r="AQ115">
            <v>3560</v>
          </cell>
          <cell r="AR115">
            <v>33551</v>
          </cell>
          <cell r="AS115">
            <v>13.48</v>
          </cell>
          <cell r="AT115">
            <v>1.43</v>
          </cell>
          <cell r="AU115">
            <v>3.31</v>
          </cell>
          <cell r="AV115">
            <v>10.62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1</v>
          </cell>
          <cell r="BB115" t="str">
            <v>Large Cap</v>
          </cell>
          <cell r="BC115" t="str">
            <v>PVI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 t="str">
            <v>HNX</v>
          </cell>
        </row>
        <row r="116">
          <cell r="B116" t="str">
            <v>TNC</v>
          </cell>
          <cell r="C116" t="str">
            <v>HOSE</v>
          </cell>
          <cell r="D116" t="str">
            <v>CTCP Cao su Thống Nhất</v>
          </cell>
          <cell r="E116">
            <v>39316</v>
          </cell>
          <cell r="F116" t="str">
            <v>https://finance.vietstock.vn/VNE-tong-cong-ty-co-phan-xay-dung-dien-viet-nam.htm</v>
          </cell>
          <cell r="G116" t="str">
            <v>Đạt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1070895693597.5601</v>
          </cell>
          <cell r="AA116">
            <v>117222560.975609</v>
          </cell>
          <cell r="AB116">
            <v>0.56362000000000001</v>
          </cell>
          <cell r="AC116" t="str">
            <v>Mid Cap</v>
          </cell>
          <cell r="AD116">
            <v>0</v>
          </cell>
          <cell r="AE116" t="str">
            <v>Chấp nhận toàn phần</v>
          </cell>
          <cell r="AF116" t="str">
            <v>Sản xuất</v>
          </cell>
          <cell r="AG116" t="str">
            <v>Sản xuất hóa chất, dược phẩm</v>
          </cell>
          <cell r="AH116" t="str">
            <v>Sản xuất hóa chất cơ bản</v>
          </cell>
          <cell r="AI116" t="str">
            <v>Sản xuất hóa chất, dược phẩm</v>
          </cell>
          <cell r="AJ116" t="str">
            <v>SX Nhựa - Hóa chất</v>
          </cell>
          <cell r="AK116">
            <v>404009623355</v>
          </cell>
          <cell r="AL116">
            <v>343772344871</v>
          </cell>
          <cell r="AM116">
            <v>97357827747</v>
          </cell>
          <cell r="AN116">
            <v>51.793228184</v>
          </cell>
          <cell r="AO116">
            <v>51.816433898</v>
          </cell>
          <cell r="AP116">
            <v>-4.4784467502490899E-4</v>
          </cell>
          <cell r="AQ116">
            <v>2691</v>
          </cell>
          <cell r="AR116">
            <v>17858</v>
          </cell>
          <cell r="AS116">
            <v>25.42</v>
          </cell>
          <cell r="AT116">
            <v>3.83</v>
          </cell>
          <cell r="AU116">
            <v>13.12</v>
          </cell>
          <cell r="AV116">
            <v>15.18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 t="str">
            <v>Mid Cap</v>
          </cell>
          <cell r="BC116" t="str">
            <v>TNC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 t="str">
            <v>HOSE</v>
          </cell>
        </row>
        <row r="117">
          <cell r="B117" t="str">
            <v>ACL</v>
          </cell>
          <cell r="C117" t="str">
            <v>HOSE</v>
          </cell>
          <cell r="D117" t="str">
            <v>CTCP Xuất nhập khẩu Thủy sản Cửu Long An Giang</v>
          </cell>
          <cell r="E117">
            <v>39330</v>
          </cell>
          <cell r="F117" t="str">
            <v>https://finance.vietstock.vn/PVI-ctcp-pvi.htm</v>
          </cell>
          <cell r="G117" t="str">
            <v>Đạt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878292068881.92004</v>
          </cell>
          <cell r="AA117">
            <v>4597564024.3902397</v>
          </cell>
          <cell r="AB117">
            <v>2.8335840000000001</v>
          </cell>
          <cell r="AC117" t="str">
            <v>Small&amp;Micro Cap</v>
          </cell>
          <cell r="AD117">
            <v>0</v>
          </cell>
          <cell r="AE117" t="str">
            <v>Chấp nhận toàn phần</v>
          </cell>
          <cell r="AF117" t="str">
            <v>Sản xuất</v>
          </cell>
          <cell r="AG117" t="str">
            <v>Sản xuất thực phẩm</v>
          </cell>
          <cell r="AH117" t="str">
            <v>Sơ chế và đóng gói thủy sản</v>
          </cell>
          <cell r="AI117" t="str">
            <v>Sản xuất thực phẩm</v>
          </cell>
          <cell r="AJ117" t="str">
            <v>Chế biến thủy sản</v>
          </cell>
          <cell r="AK117">
            <v>1481370067070</v>
          </cell>
          <cell r="AL117">
            <v>824400470522</v>
          </cell>
          <cell r="AM117">
            <v>1166952761236</v>
          </cell>
          <cell r="AN117">
            <v>117.94783008500001</v>
          </cell>
          <cell r="AO117">
            <v>118.579937571</v>
          </cell>
          <cell r="AP117">
            <v>-5.3306444492055797E-3</v>
          </cell>
          <cell r="AQ117">
            <v>2351</v>
          </cell>
          <cell r="AR117">
            <v>16436</v>
          </cell>
          <cell r="AS117">
            <v>4.49</v>
          </cell>
          <cell r="AT117">
            <v>0.64</v>
          </cell>
          <cell r="AU117">
            <v>8.02</v>
          </cell>
          <cell r="AV117">
            <v>15.41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 t="str">
            <v>Small&amp;Micro Cap</v>
          </cell>
          <cell r="BC117" t="str">
            <v>ACL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 t="str">
            <v>HOSE</v>
          </cell>
        </row>
        <row r="118">
          <cell r="B118" t="str">
            <v>PET</v>
          </cell>
          <cell r="C118" t="str">
            <v>HOSE</v>
          </cell>
          <cell r="D118" t="str">
            <v>Tổng Công ty cổ phần Dịch vụ Tổng hợp Dầu khí</v>
          </cell>
          <cell r="E118">
            <v>39337</v>
          </cell>
          <cell r="F118" t="str">
            <v>https://finance.vietstock.vn/TNC-ctcp-cao-su-thong-nhat.htm</v>
          </cell>
          <cell r="G118" t="str">
            <v>Không đạt</v>
          </cell>
          <cell r="H118">
            <v>2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2</v>
          </cell>
          <cell r="X118">
            <v>0</v>
          </cell>
          <cell r="Y118">
            <v>2</v>
          </cell>
          <cell r="Z118">
            <v>3039630560303.04</v>
          </cell>
          <cell r="AA118">
            <v>31182768292.682899</v>
          </cell>
          <cell r="AB118">
            <v>2.4139680000000001</v>
          </cell>
          <cell r="AC118" t="str">
            <v>Mid Cap</v>
          </cell>
          <cell r="AD118">
            <v>0</v>
          </cell>
          <cell r="AE118" t="str">
            <v>Chấp nhận toàn phần</v>
          </cell>
          <cell r="AF118" t="str">
            <v>Bán buôn</v>
          </cell>
          <cell r="AG118" t="str">
            <v>Bán buôn hàng lâu bền</v>
          </cell>
          <cell r="AH118" t="str">
            <v>Bán buôn các mặt hàng điện, điện tử</v>
          </cell>
          <cell r="AI118" t="str">
            <v>Bán buôn hàng lâu bền</v>
          </cell>
          <cell r="AJ118" t="str">
            <v>Bán buôn</v>
          </cell>
          <cell r="AK118">
            <v>9039495579124</v>
          </cell>
          <cell r="AL118">
            <v>2062411237518</v>
          </cell>
          <cell r="AM118">
            <v>17543322605087</v>
          </cell>
          <cell r="AN118">
            <v>110.430234145</v>
          </cell>
          <cell r="AO118">
            <v>135.10523466000001</v>
          </cell>
          <cell r="AP118">
            <v>-0.18263541436492856</v>
          </cell>
          <cell r="AQ118">
            <v>1229</v>
          </cell>
          <cell r="AR118">
            <v>22957</v>
          </cell>
          <cell r="AS118">
            <v>15.01</v>
          </cell>
          <cell r="AT118">
            <v>0.8</v>
          </cell>
          <cell r="AU118">
            <v>1.26</v>
          </cell>
          <cell r="AV118">
            <v>8.3699999999999992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1</v>
          </cell>
          <cell r="BB118" t="str">
            <v>Mid Cap</v>
          </cell>
          <cell r="BC118" t="str">
            <v>PET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 t="str">
            <v>HOSE</v>
          </cell>
        </row>
        <row r="119">
          <cell r="B119" t="str">
            <v>VIC</v>
          </cell>
          <cell r="C119" t="str">
            <v>HOSE</v>
          </cell>
          <cell r="D119" t="str">
            <v>Tập đoàn VINGROUP - CTCP</v>
          </cell>
          <cell r="E119">
            <v>39344</v>
          </cell>
          <cell r="F119" t="str">
            <v>https://finance.vietstock.vn/ACL-ctcp-xuat-nhap-khau-thuy-san-cuu-long-an-giang.htm</v>
          </cell>
          <cell r="G119" t="str">
            <v>Đạt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257933053334354</v>
          </cell>
          <cell r="AA119">
            <v>149387408536.58499</v>
          </cell>
          <cell r="AB119">
            <v>12.732766</v>
          </cell>
          <cell r="AC119" t="str">
            <v>Large Cap</v>
          </cell>
          <cell r="AD119">
            <v>0</v>
          </cell>
          <cell r="AE119" t="str">
            <v>Chấp nhận toàn phần</v>
          </cell>
          <cell r="AF119" t="str">
            <v>Xây dựng và Bất động sản</v>
          </cell>
          <cell r="AG119" t="str">
            <v>Phát triển bất động sản</v>
          </cell>
          <cell r="AH119" t="str">
            <v>Phát triển bất động sản</v>
          </cell>
          <cell r="AI119" t="str">
            <v>Phát triển bất động sản</v>
          </cell>
          <cell r="AJ119" t="str">
            <v>Bất động sản</v>
          </cell>
          <cell r="AK119">
            <v>577407240000000</v>
          </cell>
          <cell r="AL119">
            <v>135655449000000</v>
          </cell>
          <cell r="AM119">
            <v>101793582000000</v>
          </cell>
          <cell r="AN119">
            <v>8781.8610000000008</v>
          </cell>
          <cell r="AO119">
            <v>8351.8529999999992</v>
          </cell>
          <cell r="AP119">
            <v>5.1486538376573639E-2</v>
          </cell>
          <cell r="AQ119">
            <v>2270</v>
          </cell>
          <cell r="AR119">
            <v>35424</v>
          </cell>
          <cell r="AS119">
            <v>23.36</v>
          </cell>
          <cell r="AT119">
            <v>1.51</v>
          </cell>
          <cell r="AU119">
            <v>1.75</v>
          </cell>
          <cell r="AV119">
            <v>5.95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1</v>
          </cell>
          <cell r="BB119" t="str">
            <v>Large Cap</v>
          </cell>
          <cell r="BC119" t="str">
            <v>VIC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 t="str">
            <v>HOSE</v>
          </cell>
        </row>
        <row r="120">
          <cell r="B120" t="str">
            <v>PVS</v>
          </cell>
          <cell r="C120" t="str">
            <v>HNX</v>
          </cell>
          <cell r="D120" t="str">
            <v>Tổng Công ty cổ phần Dịch vụ Kỹ thuật Dầu khí Việt Nam</v>
          </cell>
          <cell r="E120">
            <v>39345</v>
          </cell>
          <cell r="F120" t="str">
            <v>https://finance.vietstock.vn/PET-tong-cong-ty-co-phan-dich-vu-tong-hop-dau-khi.htm</v>
          </cell>
          <cell r="G120" t="str">
            <v>Đạt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12527671326615.801</v>
          </cell>
          <cell r="AA120">
            <v>226696733793.90201</v>
          </cell>
          <cell r="AB120">
            <v>12.918713</v>
          </cell>
          <cell r="AC120" t="str">
            <v>Large Cap</v>
          </cell>
          <cell r="AD120">
            <v>0</v>
          </cell>
          <cell r="AE120" t="str">
            <v>Chấp nhận toàn phần</v>
          </cell>
          <cell r="AF120" t="str">
            <v>Khai khoáng</v>
          </cell>
          <cell r="AG120" t="str">
            <v>Các hoạt động hỗ trợ Khai khoáng</v>
          </cell>
          <cell r="AH120" t="str">
            <v>Các hoạt động hỗ trợ cho khai thác dầu và khí đốt</v>
          </cell>
          <cell r="AI120" t="str">
            <v>Các hoạt động hỗ trợ Khai khoáng</v>
          </cell>
          <cell r="AJ120" t="str">
            <v>Khai khoáng</v>
          </cell>
          <cell r="AK120">
            <v>25827771639918</v>
          </cell>
          <cell r="AL120">
            <v>12948594801257</v>
          </cell>
          <cell r="AM120">
            <v>16372512520831</v>
          </cell>
          <cell r="AN120">
            <v>883.63625297900001</v>
          </cell>
          <cell r="AO120">
            <v>772.67270235800004</v>
          </cell>
          <cell r="AP120">
            <v>0.14361003084794832</v>
          </cell>
          <cell r="AQ120">
            <v>1849</v>
          </cell>
          <cell r="AR120">
            <v>27091</v>
          </cell>
          <cell r="AS120">
            <v>11.58</v>
          </cell>
          <cell r="AT120">
            <v>0.79</v>
          </cell>
          <cell r="AU120">
            <v>3.49</v>
          </cell>
          <cell r="AV120">
            <v>7.41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1</v>
          </cell>
          <cell r="BB120" t="str">
            <v>Large Cap</v>
          </cell>
          <cell r="BC120" t="str">
            <v>PVS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 t="str">
            <v>HNX</v>
          </cell>
        </row>
        <row r="121">
          <cell r="B121" t="str">
            <v>TSC</v>
          </cell>
          <cell r="C121" t="str">
            <v>HOSE</v>
          </cell>
          <cell r="D121" t="str">
            <v>CTCP Vật tư Kỹ thuật nông nghiệp Cần Thơ</v>
          </cell>
          <cell r="E121">
            <v>39359</v>
          </cell>
          <cell r="F121" t="str">
            <v>https://finance.vietstock.vn/VIC-tap-doan-vingroup-ctcp.htm</v>
          </cell>
          <cell r="G121" t="str">
            <v>Đạt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1412888010480.7</v>
          </cell>
          <cell r="AA121">
            <v>34030942073.1707</v>
          </cell>
          <cell r="AB121">
            <v>0.20220399999999999</v>
          </cell>
          <cell r="AC121" t="str">
            <v>Mid Cap</v>
          </cell>
          <cell r="AD121">
            <v>0</v>
          </cell>
          <cell r="AE121" t="str">
            <v>Chấp nhận toàn phần</v>
          </cell>
          <cell r="AF121" t="str">
            <v>Bán buôn</v>
          </cell>
          <cell r="AG121" t="str">
            <v>Bán buôn hàng tiêu dùng</v>
          </cell>
          <cell r="AH121" t="str">
            <v>Bán buôn hóa chất và các sản phẩm liên quan</v>
          </cell>
          <cell r="AI121" t="str">
            <v>Bán buôn hàng tiêu dùng</v>
          </cell>
          <cell r="AJ121" t="str">
            <v>Bán buôn</v>
          </cell>
          <cell r="AK121">
            <v>2723736901130</v>
          </cell>
          <cell r="AL121">
            <v>2497561611392</v>
          </cell>
          <cell r="AM121">
            <v>897673297169</v>
          </cell>
          <cell r="AN121">
            <v>-41.734412272</v>
          </cell>
          <cell r="AO121">
            <v>-42.274707712999998</v>
          </cell>
          <cell r="AP121">
            <v>1.2780583716108114E-2</v>
          </cell>
          <cell r="AQ121">
            <v>-232</v>
          </cell>
          <cell r="AR121">
            <v>12687</v>
          </cell>
          <cell r="AS121">
            <v>-13.63</v>
          </cell>
          <cell r="AT121">
            <v>0.25</v>
          </cell>
          <cell r="AU121">
            <v>-1.66</v>
          </cell>
          <cell r="AV121">
            <v>-1.85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 t="str">
            <v>Mid Cap</v>
          </cell>
          <cell r="BC121" t="str">
            <v>TSC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 t="str">
            <v>HOSE</v>
          </cell>
        </row>
        <row r="122">
          <cell r="B122" t="str">
            <v>HDC</v>
          </cell>
          <cell r="C122" t="str">
            <v>HOSE</v>
          </cell>
          <cell r="D122" t="str">
            <v>CTCP Phát triển Nhà Bà Rịa - Vũng Tàu</v>
          </cell>
          <cell r="E122">
            <v>39363</v>
          </cell>
          <cell r="F122" t="str">
            <v>https://finance.vietstock.vn/PVS-tong-cong-ty-co-phan-dich-vu-ky-thuat-dau-khi-viet-nam.htm</v>
          </cell>
          <cell r="G122" t="str">
            <v>Đạt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4965019989121.6396</v>
          </cell>
          <cell r="AA122">
            <v>63332490853.658501</v>
          </cell>
          <cell r="AB122">
            <v>1.6353279999999999</v>
          </cell>
          <cell r="AC122" t="str">
            <v>Mid Cap</v>
          </cell>
          <cell r="AD122">
            <v>0</v>
          </cell>
          <cell r="AE122" t="str">
            <v>Chấp nhận toàn phần</v>
          </cell>
          <cell r="AF122" t="str">
            <v>Xây dựng và Bất động sản</v>
          </cell>
          <cell r="AG122" t="str">
            <v>Phát triển bất động sản</v>
          </cell>
          <cell r="AH122" t="str">
            <v>Phát triển bất động sản</v>
          </cell>
          <cell r="AI122" t="str">
            <v>Phát triển bất động sản</v>
          </cell>
          <cell r="AJ122" t="str">
            <v>Bất động sản</v>
          </cell>
          <cell r="AK122">
            <v>4421840766471</v>
          </cell>
          <cell r="AL122">
            <v>1863771852230</v>
          </cell>
          <cell r="AM122">
            <v>1298030923383</v>
          </cell>
          <cell r="AN122">
            <v>419.36731893400002</v>
          </cell>
          <cell r="AO122">
            <v>419.51855085400001</v>
          </cell>
          <cell r="AP122">
            <v>-3.6048923150627956E-4</v>
          </cell>
          <cell r="AQ122">
            <v>4282</v>
          </cell>
          <cell r="AR122">
            <v>17243</v>
          </cell>
          <cell r="AS122">
            <v>6.75</v>
          </cell>
          <cell r="AT122">
            <v>1.68</v>
          </cell>
          <cell r="AU122">
            <v>10.23</v>
          </cell>
          <cell r="AV122">
            <v>25.05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 t="str">
            <v>Mid Cap</v>
          </cell>
          <cell r="BC122" t="str">
            <v>HDC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 t="str">
            <v>HOSE</v>
          </cell>
        </row>
        <row r="123">
          <cell r="B123" t="str">
            <v>VTO</v>
          </cell>
          <cell r="C123" t="str">
            <v>HOSE</v>
          </cell>
          <cell r="D123" t="str">
            <v>CTCP Vận tải Xăng dầu Vitaco</v>
          </cell>
          <cell r="E123">
            <v>39364</v>
          </cell>
          <cell r="F123" t="str">
            <v>https://finance.vietstock.vn/TSC-ctcp-vat-tu-ky-thuat-nong-nghiep-can-tho.htm</v>
          </cell>
          <cell r="G123" t="str">
            <v>Không đạt</v>
          </cell>
          <cell r="H123">
            <v>3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3</v>
          </cell>
          <cell r="X123">
            <v>0</v>
          </cell>
          <cell r="Y123">
            <v>3</v>
          </cell>
          <cell r="Z123">
            <v>754452631905.97498</v>
          </cell>
          <cell r="AA123">
            <v>4720445121.95121</v>
          </cell>
          <cell r="AB123">
            <v>1.839882</v>
          </cell>
          <cell r="AC123" t="str">
            <v>Small&amp;Micro Cap</v>
          </cell>
          <cell r="AD123">
            <v>0</v>
          </cell>
          <cell r="AE123" t="str">
            <v>Chấp nhận toàn phần</v>
          </cell>
          <cell r="AF123" t="str">
            <v>Vận tải và kho bãi</v>
          </cell>
          <cell r="AG123" t="str">
            <v>Vận tải đường thủy</v>
          </cell>
          <cell r="AH123" t="str">
            <v>Vận tải đường biển, ven biển, hồ lớn</v>
          </cell>
          <cell r="AI123" t="str">
            <v>Vận tải đường thủy</v>
          </cell>
          <cell r="AJ123" t="str">
            <v>Vận tải - Kho bãi</v>
          </cell>
          <cell r="AK123">
            <v>1692466212704</v>
          </cell>
          <cell r="AL123">
            <v>1151197947710</v>
          </cell>
          <cell r="AM123">
            <v>1180182755160</v>
          </cell>
          <cell r="AN123">
            <v>73.348040506999993</v>
          </cell>
          <cell r="AO123">
            <v>71.135701237999996</v>
          </cell>
          <cell r="AP123">
            <v>3.1100266539836784E-2</v>
          </cell>
          <cell r="AQ123">
            <v>920</v>
          </cell>
          <cell r="AR123">
            <v>14414</v>
          </cell>
          <cell r="AS123">
            <v>7.96</v>
          </cell>
          <cell r="AT123">
            <v>0.51</v>
          </cell>
          <cell r="AU123">
            <v>4.25</v>
          </cell>
          <cell r="AV123">
            <v>6.38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1</v>
          </cell>
          <cell r="BB123" t="str">
            <v>Small&amp;Micro Cap</v>
          </cell>
          <cell r="BC123" t="str">
            <v>VTO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 t="str">
            <v>HOSE</v>
          </cell>
        </row>
        <row r="124">
          <cell r="B124" t="str">
            <v>TCM</v>
          </cell>
          <cell r="C124" t="str">
            <v>HOSE</v>
          </cell>
          <cell r="D124" t="str">
            <v>CTCP Dệt may - Đầu tư - Thương mại Thành Công</v>
          </cell>
          <cell r="E124">
            <v>39370</v>
          </cell>
          <cell r="F124" t="str">
            <v>https://finance.vietstock.vn/HDC-ctcp-phat-trien-nha-ba-ria-vung-tau.htm</v>
          </cell>
          <cell r="G124" t="str">
            <v>Đạt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4188125710107.1602</v>
          </cell>
          <cell r="AA124">
            <v>38448993902.439003</v>
          </cell>
          <cell r="AB124">
            <v>46.413826999999998</v>
          </cell>
          <cell r="AC124" t="str">
            <v>Mid Cap</v>
          </cell>
          <cell r="AD124">
            <v>0</v>
          </cell>
          <cell r="AE124" t="str">
            <v>Chấp nhận toàn phần</v>
          </cell>
          <cell r="AF124" t="str">
            <v>Sản xuất</v>
          </cell>
          <cell r="AG124" t="str">
            <v>Sản xuất các sản phẩm may mặc</v>
          </cell>
          <cell r="AH124" t="str">
            <v>Sản xuất sản phẩm may mặc công nghiệp</v>
          </cell>
          <cell r="AI124" t="str">
            <v>Sản xuất các sản phẩm may mặc</v>
          </cell>
          <cell r="AJ124" t="str">
            <v>SX Hàng gia dụng</v>
          </cell>
          <cell r="AK124">
            <v>3477066569867</v>
          </cell>
          <cell r="AL124">
            <v>1978857408334</v>
          </cell>
          <cell r="AM124">
            <v>4337389009868</v>
          </cell>
          <cell r="AN124">
            <v>279.34488262399998</v>
          </cell>
          <cell r="AO124">
            <v>279.34488262399998</v>
          </cell>
          <cell r="AP124">
            <v>0</v>
          </cell>
          <cell r="AQ124">
            <v>3613</v>
          </cell>
          <cell r="AR124">
            <v>24148</v>
          </cell>
          <cell r="AS124">
            <v>14.67</v>
          </cell>
          <cell r="AT124">
            <v>2.19</v>
          </cell>
          <cell r="AU124">
            <v>7.89</v>
          </cell>
          <cell r="AV124">
            <v>15.15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1</v>
          </cell>
          <cell r="BB124" t="str">
            <v>Mid Cap</v>
          </cell>
          <cell r="BC124" t="str">
            <v>TCM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 t="str">
            <v>HOSE</v>
          </cell>
        </row>
        <row r="125">
          <cell r="B125" t="str">
            <v>DST</v>
          </cell>
          <cell r="C125" t="str">
            <v>HNX</v>
          </cell>
          <cell r="D125" t="str">
            <v>CTCP Đầu tư Sao Thăng Long</v>
          </cell>
          <cell r="E125">
            <v>39371</v>
          </cell>
          <cell r="F125" t="str">
            <v>https://finance.vietstock.vn/VTO-ctcp-van-tai-xang-dau-vitaco.htm</v>
          </cell>
          <cell r="G125" t="str">
            <v>Đạt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248577443292.68201</v>
          </cell>
          <cell r="AA125">
            <v>3863184690.8536501</v>
          </cell>
          <cell r="AB125">
            <v>0.21688299999999999</v>
          </cell>
          <cell r="AC125" t="str">
            <v>Small&amp;Micro Cap</v>
          </cell>
          <cell r="AD125">
            <v>0</v>
          </cell>
          <cell r="AE125" t="str">
            <v>Chấp nhận toàn phần</v>
          </cell>
          <cell r="AF125" t="str">
            <v>Công nghệ và thông tin</v>
          </cell>
          <cell r="AG125" t="str">
            <v>Công nghiệp xuất bản - Ngoại trừ internet</v>
          </cell>
          <cell r="AH125" t="str">
            <v>Đơn vị xuất bản báo, ấn phẩm, sách và danh mục</v>
          </cell>
          <cell r="AI125" t="str">
            <v>Công nghiệp xuất bản - Ngoại trừ internet</v>
          </cell>
          <cell r="AJ125" t="str">
            <v>Công nghệ và thông tin</v>
          </cell>
          <cell r="AK125">
            <v>413008129901</v>
          </cell>
          <cell r="AL125">
            <v>395658888202</v>
          </cell>
          <cell r="AM125">
            <v>49839284204</v>
          </cell>
          <cell r="AN125">
            <v>31.93933474</v>
          </cell>
          <cell r="AO125">
            <v>36.313243370000002</v>
          </cell>
          <cell r="AP125">
            <v>-0.12044940699550634</v>
          </cell>
          <cell r="AQ125">
            <v>991</v>
          </cell>
          <cell r="AR125">
            <v>12280</v>
          </cell>
          <cell r="AS125">
            <v>4.34</v>
          </cell>
          <cell r="AT125">
            <v>0.35</v>
          </cell>
          <cell r="AU125">
            <v>8.1199999999999992</v>
          </cell>
          <cell r="AV125">
            <v>8.4499999999999993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 t="str">
            <v>Small&amp;Micro Cap</v>
          </cell>
          <cell r="BC125" t="str">
            <v>DST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 t="str">
            <v>HNX</v>
          </cell>
        </row>
        <row r="126">
          <cell r="B126" t="str">
            <v>SC5</v>
          </cell>
          <cell r="C126" t="str">
            <v>HOSE</v>
          </cell>
          <cell r="D126" t="str">
            <v>CTCP Xây dựng Số 5</v>
          </cell>
          <cell r="E126">
            <v>39373</v>
          </cell>
          <cell r="F126" t="str">
            <v>https://finance.vietstock.vn/TCM-ctcp-det-may-dau-tu-thuong-mai-thanh-cong.htm</v>
          </cell>
          <cell r="G126" t="str">
            <v>Không đạt</v>
          </cell>
          <cell r="H126">
            <v>1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1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309208256192.68201</v>
          </cell>
          <cell r="AA126">
            <v>27838414.634146001</v>
          </cell>
          <cell r="AB126">
            <v>4.1803229999999996</v>
          </cell>
          <cell r="AC126" t="str">
            <v>Small&amp;Micro Cap</v>
          </cell>
          <cell r="AD126">
            <v>0</v>
          </cell>
          <cell r="AE126" t="str">
            <v>Chấp nhận toàn phần</v>
          </cell>
          <cell r="AF126" t="str">
            <v>Xây dựng và Bất động sản</v>
          </cell>
          <cell r="AG126" t="str">
            <v>Xây dựng nhà cửa, cao ốc</v>
          </cell>
          <cell r="AH126" t="str">
            <v>Xây dựng nhà ở, khu dân cư, cao ốc</v>
          </cell>
          <cell r="AI126" t="str">
            <v>Xây dựng nhà cửa, cao ốc</v>
          </cell>
          <cell r="AJ126" t="str">
            <v>Xây dựng</v>
          </cell>
          <cell r="AK126">
            <v>2412158586556</v>
          </cell>
          <cell r="AL126">
            <v>337138957782</v>
          </cell>
          <cell r="AM126">
            <v>2609217028112</v>
          </cell>
          <cell r="AN126">
            <v>22.537994295000001</v>
          </cell>
          <cell r="AO126">
            <v>22.599456407000002</v>
          </cell>
          <cell r="AP126">
            <v>-2.7196278925082267E-3</v>
          </cell>
          <cell r="AQ126">
            <v>1504</v>
          </cell>
          <cell r="AR126">
            <v>22501</v>
          </cell>
          <cell r="AS126">
            <v>11.3</v>
          </cell>
          <cell r="AT126">
            <v>0.76</v>
          </cell>
          <cell r="AU126">
            <v>0.94</v>
          </cell>
          <cell r="AV126">
            <v>6.57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 t="str">
            <v>Small&amp;Micro Cap</v>
          </cell>
          <cell r="BC126" t="str">
            <v>SC5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 t="str">
            <v>HOSE</v>
          </cell>
        </row>
        <row r="127">
          <cell r="B127" t="str">
            <v>APG</v>
          </cell>
          <cell r="C127" t="str">
            <v>HOSE</v>
          </cell>
          <cell r="D127" t="str">
            <v>CTCP Chứng khoán APG</v>
          </cell>
          <cell r="E127">
            <v>42704</v>
          </cell>
          <cell r="F127" t="str">
            <v>https://finance.vietstock.vn/SCI-ctcp-sci-ec.htm</v>
          </cell>
          <cell r="G127" t="str">
            <v>Không đạt</v>
          </cell>
          <cell r="H127">
            <v>6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1</v>
          </cell>
          <cell r="W127">
            <v>5</v>
          </cell>
          <cell r="X127">
            <v>0</v>
          </cell>
          <cell r="Y127">
            <v>5</v>
          </cell>
          <cell r="Z127">
            <v>1285575681033.78</v>
          </cell>
          <cell r="AA127">
            <v>20935603658.536499</v>
          </cell>
          <cell r="AB127">
            <v>1.295687</v>
          </cell>
          <cell r="AC127" t="str">
            <v>Mid Cap</v>
          </cell>
          <cell r="AD127">
            <v>0</v>
          </cell>
          <cell r="AE127" t="str">
            <v>Chấp nhận toàn phần</v>
          </cell>
          <cell r="AF127" t="str">
            <v>Tài chính và bảo hiểm</v>
          </cell>
          <cell r="AG127" t="str">
            <v>Môi giới chứng khoán, hàng hóa, đầu tư tài chính khác và các hoạt động liên quan</v>
          </cell>
          <cell r="AH127" t="str">
            <v>Môi giới chứng khoán và hàng hóa</v>
          </cell>
          <cell r="AI127" t="str">
            <v>Môi giới chứng khoán, hàng hóa, đầu tư tài chính khác và các hoạt động liên quan</v>
          </cell>
          <cell r="AJ127" t="str">
            <v>Chứng khoán</v>
          </cell>
          <cell r="AK127">
            <v>1604406994306</v>
          </cell>
          <cell r="AL127">
            <v>1549440842394</v>
          </cell>
          <cell r="AM127">
            <v>184487809541</v>
          </cell>
          <cell r="AN127">
            <v>-190.22298200700001</v>
          </cell>
          <cell r="AO127">
            <v>-207.96327095699999</v>
          </cell>
          <cell r="AP127">
            <v>8.5304914028151116E-2</v>
          </cell>
          <cell r="AQ127">
            <v>-1324</v>
          </cell>
          <cell r="AR127">
            <v>10590</v>
          </cell>
          <cell r="AS127">
            <v>-4.72</v>
          </cell>
          <cell r="AT127">
            <v>0.59</v>
          </cell>
          <cell r="AU127">
            <v>-13.7</v>
          </cell>
          <cell r="AV127">
            <v>-14.87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1</v>
          </cell>
          <cell r="BB127" t="str">
            <v>Large Cap</v>
          </cell>
          <cell r="BC127" t="str">
            <v>SSI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 t="str">
            <v>HOSE</v>
          </cell>
        </row>
        <row r="128">
          <cell r="B128" t="str">
            <v>DPM</v>
          </cell>
          <cell r="C128" t="str">
            <v>HOSE</v>
          </cell>
          <cell r="D128" t="str">
            <v>Tổng Công ty Phân bón và Hóa chất Dầu khí - CTCP</v>
          </cell>
          <cell r="E128">
            <v>39391</v>
          </cell>
          <cell r="F128" t="str">
            <v>https://finance.vietstock.vn/SC5-ctcp-xay-dung-so-5.htm</v>
          </cell>
          <cell r="G128" t="str">
            <v>Đạt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18676367903887.102</v>
          </cell>
          <cell r="AA128">
            <v>192284048780.487</v>
          </cell>
          <cell r="AB128">
            <v>15.41075</v>
          </cell>
          <cell r="AC128" t="str">
            <v>Large Cap</v>
          </cell>
          <cell r="AD128">
            <v>0</v>
          </cell>
          <cell r="AE128" t="str">
            <v>Chấp nhận toàn phần</v>
          </cell>
          <cell r="AF128" t="str">
            <v>Sản xuất</v>
          </cell>
          <cell r="AG128" t="str">
            <v>Sản xuất hóa chất, dược phẩm</v>
          </cell>
          <cell r="AH128" t="str">
            <v xml:space="preserve">Sản xuất thuốc trừ sâu, phân bón và các loại hóa chất nông nghiệp </v>
          </cell>
          <cell r="AI128" t="str">
            <v>Sản xuất hóa chất, dược phẩm</v>
          </cell>
          <cell r="AJ128" t="str">
            <v>SX Nhựa - Hóa chất</v>
          </cell>
          <cell r="AK128">
            <v>17698795735776</v>
          </cell>
          <cell r="AL128">
            <v>14017438764568</v>
          </cell>
          <cell r="AM128">
            <v>18627179544265</v>
          </cell>
          <cell r="AN128">
            <v>5564.8773779929998</v>
          </cell>
          <cell r="AO128">
            <v>5586.1627922349999</v>
          </cell>
          <cell r="AP128">
            <v>-3.8103820160034956E-3</v>
          </cell>
          <cell r="AQ128">
            <v>14220</v>
          </cell>
          <cell r="AR128">
            <v>35820</v>
          </cell>
          <cell r="AS128">
            <v>3.02</v>
          </cell>
          <cell r="AT128">
            <v>1.2</v>
          </cell>
          <cell r="AU128">
            <v>35.200000000000003</v>
          </cell>
          <cell r="AV128">
            <v>45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1</v>
          </cell>
          <cell r="BB128" t="str">
            <v>Large Cap</v>
          </cell>
          <cell r="BC128" t="str">
            <v>DPM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 t="str">
            <v>HOSE</v>
          </cell>
        </row>
        <row r="129">
          <cell r="B129" t="str">
            <v>UIC</v>
          </cell>
          <cell r="C129" t="str">
            <v>HOSE</v>
          </cell>
          <cell r="D129" t="str">
            <v>CTCP Đầu tư Phát triển Nhà và Đô thị IDICO</v>
          </cell>
          <cell r="E129">
            <v>39398</v>
          </cell>
          <cell r="F129" t="str">
            <v>https://finance.vietstock.vn/SSI-ctcp-chung-khoan-ssi.htm</v>
          </cell>
          <cell r="G129" t="str">
            <v>Không đạt</v>
          </cell>
          <cell r="H129">
            <v>1</v>
          </cell>
          <cell r="I129">
            <v>0</v>
          </cell>
          <cell r="J129">
            <v>1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362463414634.146</v>
          </cell>
          <cell r="AA129">
            <v>110682926.82926799</v>
          </cell>
          <cell r="AB129">
            <v>18.499426</v>
          </cell>
          <cell r="AC129" t="str">
            <v>Small&amp;Micro Cap</v>
          </cell>
          <cell r="AD129">
            <v>0</v>
          </cell>
          <cell r="AE129" t="str">
            <v>Chấp nhận toàn phần</v>
          </cell>
          <cell r="AF129" t="str">
            <v>Tiện ích</v>
          </cell>
          <cell r="AG129" t="str">
            <v>Phát, truyền tải và phân phối điện năng</v>
          </cell>
          <cell r="AH129" t="str">
            <v xml:space="preserve">Truyền tải, kiểm soát và phân phối điện </v>
          </cell>
          <cell r="AI129" t="str">
            <v>Phát, truyền tải và phân phối điện năng</v>
          </cell>
          <cell r="AJ129" t="str">
            <v>Tiện ích</v>
          </cell>
          <cell r="AK129">
            <v>484489613563</v>
          </cell>
          <cell r="AL129">
            <v>359344703849</v>
          </cell>
          <cell r="AM129">
            <v>2546694864168</v>
          </cell>
          <cell r="AN129">
            <v>51.819224959000003</v>
          </cell>
          <cell r="AO129">
            <v>51.819724958999998</v>
          </cell>
          <cell r="AP129">
            <v>-9.6488354654696502E-6</v>
          </cell>
          <cell r="AQ129">
            <v>6477</v>
          </cell>
          <cell r="AR129">
            <v>44918</v>
          </cell>
          <cell r="AS129">
            <v>5.84</v>
          </cell>
          <cell r="AT129">
            <v>0.84</v>
          </cell>
          <cell r="AU129">
            <v>11.12</v>
          </cell>
          <cell r="AV129">
            <v>14.97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 t="str">
            <v>Small&amp;Micro Cap</v>
          </cell>
          <cell r="BC129" t="str">
            <v>UIC</v>
          </cell>
          <cell r="BD129">
            <v>1</v>
          </cell>
          <cell r="BE129">
            <v>0</v>
          </cell>
          <cell r="BF129">
            <v>1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 t="str">
            <v>HOSE</v>
          </cell>
        </row>
        <row r="130">
          <cell r="B130" t="str">
            <v>HT1</v>
          </cell>
          <cell r="C130" t="str">
            <v>HOSE</v>
          </cell>
          <cell r="D130" t="str">
            <v>CTCP Xi Măng Vicem Hà Tiên</v>
          </cell>
          <cell r="E130">
            <v>39399</v>
          </cell>
          <cell r="F130" t="str">
            <v>https://finance.vietstock.vn/DPM-tong-cong-ty-phan-bon-va-hoa-chat-dau-khi-ctcp.htm</v>
          </cell>
          <cell r="G130" t="str">
            <v>Đạt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6090371347479.96</v>
          </cell>
          <cell r="AA130">
            <v>21081240853.658501</v>
          </cell>
          <cell r="AB130">
            <v>2.2399249999999999</v>
          </cell>
          <cell r="AC130" t="str">
            <v>Mid Cap</v>
          </cell>
          <cell r="AD130">
            <v>0</v>
          </cell>
          <cell r="AE130" t="str">
            <v>Chấp nhận toàn phần</v>
          </cell>
          <cell r="AF130" t="str">
            <v>Sản xuất</v>
          </cell>
          <cell r="AG130" t="str">
            <v>Sản xuất sản phẩm khoáng chất phi kim</v>
          </cell>
          <cell r="AH130" t="str">
            <v>Sản xuất xi măng và các sản phẩm bê tông</v>
          </cell>
          <cell r="AI130" t="str">
            <v>Sản xuất sản phẩm khoáng chất phi kim</v>
          </cell>
          <cell r="AJ130" t="str">
            <v>Vật liệu xây dựng</v>
          </cell>
          <cell r="AK130">
            <v>9385057537636</v>
          </cell>
          <cell r="AL130">
            <v>5112622180527</v>
          </cell>
          <cell r="AM130">
            <v>8917959358754</v>
          </cell>
          <cell r="AN130">
            <v>257.70630045600001</v>
          </cell>
          <cell r="AO130">
            <v>261.44959556200001</v>
          </cell>
          <cell r="AP130">
            <v>-1.4317463746515232E-2</v>
          </cell>
          <cell r="AQ130">
            <v>675</v>
          </cell>
          <cell r="AR130">
            <v>13398</v>
          </cell>
          <cell r="AS130">
            <v>15.33</v>
          </cell>
          <cell r="AT130">
            <v>0.77</v>
          </cell>
          <cell r="AU130">
            <v>2.83</v>
          </cell>
          <cell r="AV130">
            <v>5.01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1</v>
          </cell>
          <cell r="BB130" t="str">
            <v>Mid Cap</v>
          </cell>
          <cell r="BC130" t="str">
            <v>HT1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 t="str">
            <v>HOSE</v>
          </cell>
        </row>
        <row r="131">
          <cell r="B131" t="str">
            <v>HPG</v>
          </cell>
          <cell r="C131" t="str">
            <v>HOSE</v>
          </cell>
          <cell r="D131" t="str">
            <v>CTCP Tập đoàn Hòa Phát</v>
          </cell>
          <cell r="E131">
            <v>39401</v>
          </cell>
          <cell r="F131" t="str">
            <v>https://finance.vietstock.vn/UIC-ctcp-dau-tu-phat-trien-nha-va-do-thi-idico.htm</v>
          </cell>
          <cell r="G131" t="str">
            <v>Đạt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142227238310291</v>
          </cell>
          <cell r="AA131">
            <v>651820414634.146</v>
          </cell>
          <cell r="AB131">
            <v>21.839697000000001</v>
          </cell>
          <cell r="AC131" t="str">
            <v>Large Cap</v>
          </cell>
          <cell r="AD131">
            <v>0</v>
          </cell>
          <cell r="AE131" t="str">
            <v>Chấp nhận toàn phần</v>
          </cell>
          <cell r="AF131" t="str">
            <v>Sản xuất</v>
          </cell>
          <cell r="AG131" t="str">
            <v>Sản xuất các sản phẩm kim loại cơ bản</v>
          </cell>
          <cell r="AH131" t="str">
            <v>Sản xuất sản phẩm thép từ nguyên liệu thu mua</v>
          </cell>
          <cell r="AI131" t="str">
            <v>Sản xuất các sản phẩm kim loại cơ bản</v>
          </cell>
          <cell r="AJ131" t="str">
            <v>Vật liệu xây dựng</v>
          </cell>
          <cell r="AK131">
            <v>170335521637132</v>
          </cell>
          <cell r="AL131">
            <v>96112939615783</v>
          </cell>
          <cell r="AM131">
            <v>141409274460632</v>
          </cell>
          <cell r="AN131">
            <v>8483.5105540309996</v>
          </cell>
          <cell r="AO131">
            <v>8483.5105540299992</v>
          </cell>
          <cell r="AP131">
            <v>1.1792808714960234E-13</v>
          </cell>
          <cell r="AQ131">
            <v>1636</v>
          </cell>
          <cell r="AR131">
            <v>16529</v>
          </cell>
          <cell r="AS131">
            <v>11</v>
          </cell>
          <cell r="AT131">
            <v>1.0900000000000001</v>
          </cell>
          <cell r="AU131">
            <v>4.87</v>
          </cell>
          <cell r="AV131">
            <v>9.08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1</v>
          </cell>
          <cell r="BB131" t="str">
            <v>Large Cap</v>
          </cell>
          <cell r="BC131" t="str">
            <v>HPG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 t="str">
            <v>HOSE</v>
          </cell>
        </row>
        <row r="132">
          <cell r="B132" t="str">
            <v>PVC</v>
          </cell>
          <cell r="C132" t="str">
            <v>HNX</v>
          </cell>
          <cell r="D132" t="str">
            <v>Tổng Công ty Hóa chất và Dịch vụ Dầu khí - CTCP</v>
          </cell>
          <cell r="E132">
            <v>39401</v>
          </cell>
          <cell r="F132" t="str">
            <v>https://finance.vietstock.vn/HT1-ctcp-xi-mang-ha-tien-1.htm</v>
          </cell>
          <cell r="G132" t="str">
            <v>Đạt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885892530487.80396</v>
          </cell>
          <cell r="AA132">
            <v>35586649539.329201</v>
          </cell>
          <cell r="AB132">
            <v>0.60924999999999996</v>
          </cell>
          <cell r="AC132" t="str">
            <v>Small&amp;Micro Cap</v>
          </cell>
          <cell r="AD132">
            <v>0</v>
          </cell>
          <cell r="AE132" t="str">
            <v>Chấp nhận toàn phần</v>
          </cell>
          <cell r="AF132" t="str">
            <v>Khai khoáng</v>
          </cell>
          <cell r="AG132" t="str">
            <v>Các hoạt động hỗ trợ Khai khoáng</v>
          </cell>
          <cell r="AH132" t="str">
            <v>Các hoạt động hỗ trợ cho khai thác dầu và khí đốt</v>
          </cell>
          <cell r="AI132" t="str">
            <v>Các hoạt động hỗ trợ Khai khoáng</v>
          </cell>
          <cell r="AJ132" t="str">
            <v>Khai khoáng</v>
          </cell>
          <cell r="AK132">
            <v>2245543207111</v>
          </cell>
          <cell r="AL132">
            <v>833454492011</v>
          </cell>
          <cell r="AM132">
            <v>2934351702268</v>
          </cell>
          <cell r="AN132">
            <v>11.502879561</v>
          </cell>
          <cell r="AO132">
            <v>11.052479561</v>
          </cell>
          <cell r="AP132">
            <v>4.0751036680428759E-2</v>
          </cell>
          <cell r="AQ132">
            <v>231</v>
          </cell>
          <cell r="AR132">
            <v>16669</v>
          </cell>
          <cell r="AS132">
            <v>51.87</v>
          </cell>
          <cell r="AT132">
            <v>0.72</v>
          </cell>
          <cell r="AU132">
            <v>0.56999999999999995</v>
          </cell>
          <cell r="AV132">
            <v>3.33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1</v>
          </cell>
          <cell r="BB132" t="str">
            <v>Small&amp;Micro Cap</v>
          </cell>
          <cell r="BC132" t="str">
            <v>PVC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 t="str">
            <v>HNX</v>
          </cell>
        </row>
        <row r="133">
          <cell r="B133" t="str">
            <v>PGS</v>
          </cell>
          <cell r="C133" t="str">
            <v>HNX</v>
          </cell>
          <cell r="D133" t="str">
            <v>CTCP Kinh doanh Khí Miền Nam</v>
          </cell>
          <cell r="E133">
            <v>39401</v>
          </cell>
          <cell r="F133" t="str">
            <v>https://finance.vietstock.vn/HPG-ctcp-tap-doan-hoa-phat.htm</v>
          </cell>
          <cell r="G133" t="str">
            <v>Đạt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1314099400718.8999</v>
          </cell>
          <cell r="AA133">
            <v>772257134.75609696</v>
          </cell>
          <cell r="AB133">
            <v>2.5461610000000001</v>
          </cell>
          <cell r="AC133" t="str">
            <v>Mid Cap</v>
          </cell>
          <cell r="AD133">
            <v>0</v>
          </cell>
          <cell r="AE133" t="str">
            <v>Chấp nhận toàn phần</v>
          </cell>
          <cell r="AF133" t="str">
            <v>Tiện ích</v>
          </cell>
          <cell r="AG133" t="str">
            <v>Phân phối khí đốt thiên nhiên</v>
          </cell>
          <cell r="AH133" t="str">
            <v>Phân phối khí đốt thiên nhiên</v>
          </cell>
          <cell r="AI133" t="str">
            <v>Phân phối khí đốt thiên nhiên</v>
          </cell>
          <cell r="AJ133" t="str">
            <v>Tiện ích</v>
          </cell>
          <cell r="AK133">
            <v>2389451316230</v>
          </cell>
          <cell r="AL133">
            <v>1018991764233</v>
          </cell>
          <cell r="AM133">
            <v>6820689059105</v>
          </cell>
          <cell r="AN133">
            <v>98.858815868999997</v>
          </cell>
          <cell r="AO133">
            <v>98.370007049999998</v>
          </cell>
          <cell r="AP133">
            <v>4.9690839073697011E-3</v>
          </cell>
          <cell r="AQ133">
            <v>1977</v>
          </cell>
          <cell r="AR133">
            <v>20380</v>
          </cell>
          <cell r="AS133">
            <v>13.05</v>
          </cell>
          <cell r="AT133">
            <v>1.27</v>
          </cell>
          <cell r="AU133">
            <v>4.12</v>
          </cell>
          <cell r="AV133">
            <v>9.76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1</v>
          </cell>
          <cell r="BB133" t="str">
            <v>Mid Cap</v>
          </cell>
          <cell r="BC133" t="str">
            <v>PGS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 t="str">
            <v>HNX</v>
          </cell>
        </row>
        <row r="134">
          <cell r="B134" t="str">
            <v>HHC</v>
          </cell>
          <cell r="C134" t="str">
            <v>HNX</v>
          </cell>
          <cell r="D134" t="str">
            <v xml:space="preserve">CTCP Bánh kẹo Hải Hà </v>
          </cell>
          <cell r="E134">
            <v>39406</v>
          </cell>
          <cell r="F134" t="str">
            <v>https://finance.vietstock.vn/PVC-tong-cong-ty-hoa-chat-va-dich-vu-dau-khi-ctcp.htm</v>
          </cell>
          <cell r="G134" t="str">
            <v>Không đạt</v>
          </cell>
          <cell r="H134">
            <v>5</v>
          </cell>
          <cell r="I134">
            <v>1</v>
          </cell>
          <cell r="J134">
            <v>1</v>
          </cell>
          <cell r="K134">
            <v>0</v>
          </cell>
          <cell r="L134">
            <v>1</v>
          </cell>
          <cell r="M134">
            <v>1</v>
          </cell>
          <cell r="N134">
            <v>0</v>
          </cell>
          <cell r="O134">
            <v>0</v>
          </cell>
          <cell r="P134">
            <v>1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1480868986280.48</v>
          </cell>
          <cell r="AA134">
            <v>9330109.4512189999</v>
          </cell>
          <cell r="AB134">
            <v>0.22555700000000001</v>
          </cell>
          <cell r="AC134" t="str">
            <v>Mid Cap</v>
          </cell>
          <cell r="AD134">
            <v>0</v>
          </cell>
          <cell r="AE134" t="str">
            <v>Chấp nhận toàn phần</v>
          </cell>
          <cell r="AF134" t="str">
            <v>Sản xuất</v>
          </cell>
          <cell r="AG134" t="str">
            <v>Sản xuất thực phẩm</v>
          </cell>
          <cell r="AH134" t="str">
            <v>Sản xuất bánh và bánh mì các loại</v>
          </cell>
          <cell r="AI134" t="str">
            <v>Sản xuất thực phẩm</v>
          </cell>
          <cell r="AJ134" t="str">
            <v>Thực phẩm - Đồ uống</v>
          </cell>
          <cell r="AK134">
            <v>1244904103839</v>
          </cell>
          <cell r="AL134">
            <v>552538934518</v>
          </cell>
          <cell r="AM134">
            <v>1454562802336</v>
          </cell>
          <cell r="AN134">
            <v>52.786418603999998</v>
          </cell>
          <cell r="AO134">
            <v>52.548588465999998</v>
          </cell>
          <cell r="AP134">
            <v>4.5259091622200385E-3</v>
          </cell>
          <cell r="AQ134">
            <v>3214</v>
          </cell>
          <cell r="AR134">
            <v>33640</v>
          </cell>
          <cell r="AS134">
            <v>32.67</v>
          </cell>
          <cell r="AT134">
            <v>3.12</v>
          </cell>
          <cell r="AU134">
            <v>4.24</v>
          </cell>
          <cell r="AV134">
            <v>10.01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 t="str">
            <v>Mid Cap</v>
          </cell>
          <cell r="BC134" t="str">
            <v>HHC</v>
          </cell>
          <cell r="BD134">
            <v>1</v>
          </cell>
          <cell r="BE134">
            <v>0</v>
          </cell>
          <cell r="BF134">
            <v>1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 t="str">
            <v>HNX</v>
          </cell>
        </row>
        <row r="135">
          <cell r="B135" t="str">
            <v>TNG</v>
          </cell>
          <cell r="C135" t="str">
            <v>HNX</v>
          </cell>
          <cell r="D135" t="str">
            <v>CTCP Đầu tư và Thương mại TNG</v>
          </cell>
          <cell r="E135">
            <v>39408</v>
          </cell>
          <cell r="F135" t="str">
            <v>https://finance.vietstock.vn/PGS-ctcp-kinh-doanh-khi-mien-nam.htm</v>
          </cell>
          <cell r="G135" t="str">
            <v>Đạt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2323313076985.9702</v>
          </cell>
          <cell r="AA135">
            <v>63346921121.646301</v>
          </cell>
          <cell r="AB135">
            <v>5.8343720000000001</v>
          </cell>
          <cell r="AC135" t="str">
            <v>Mid Cap</v>
          </cell>
          <cell r="AD135">
            <v>0</v>
          </cell>
          <cell r="AE135" t="str">
            <v>Chấp nhận toàn phần</v>
          </cell>
          <cell r="AF135" t="str">
            <v>Sản xuất</v>
          </cell>
          <cell r="AG135" t="str">
            <v>Sản xuất các sản phẩm may mặc</v>
          </cell>
          <cell r="AH135" t="str">
            <v>Sản xuất sản phẩm may mặc công nghiệp</v>
          </cell>
          <cell r="AI135" t="str">
            <v>Sản xuất các sản phẩm may mặc</v>
          </cell>
          <cell r="AJ135" t="str">
            <v>SX Hàng gia dụng</v>
          </cell>
          <cell r="AK135">
            <v>5291843839200</v>
          </cell>
          <cell r="AL135">
            <v>1650828080109</v>
          </cell>
          <cell r="AM135">
            <v>6772345206702</v>
          </cell>
          <cell r="AN135">
            <v>292.99652123300001</v>
          </cell>
          <cell r="AO135">
            <v>292.24988192900003</v>
          </cell>
          <cell r="AP135">
            <v>2.5547976241146091E-3</v>
          </cell>
          <cell r="AQ135">
            <v>3030</v>
          </cell>
          <cell r="AR135">
            <v>15705</v>
          </cell>
          <cell r="AS135">
            <v>4.3899999999999997</v>
          </cell>
          <cell r="AT135">
            <v>0.85</v>
          </cell>
          <cell r="AU135">
            <v>6.07</v>
          </cell>
          <cell r="AV135">
            <v>18.82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1</v>
          </cell>
          <cell r="BB135" t="str">
            <v>Mid Cap</v>
          </cell>
          <cell r="BC135" t="str">
            <v>TNG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 t="str">
            <v>HNX</v>
          </cell>
        </row>
        <row r="136">
          <cell r="B136" t="str">
            <v>HCT</v>
          </cell>
          <cell r="C136" t="str">
            <v>HNX</v>
          </cell>
          <cell r="D136" t="str">
            <v>CTCP Thương mại Dịch vụ Vận tải Xi măng Hải Phòng</v>
          </cell>
          <cell r="E136">
            <v>39413</v>
          </cell>
          <cell r="F136" t="str">
            <v>https://finance.vietstock.vn/C92-ctcp-xay-dung-va-dau-tu-492.htm</v>
          </cell>
          <cell r="G136" t="str">
            <v>Không đạt</v>
          </cell>
          <cell r="H136">
            <v>1</v>
          </cell>
          <cell r="I136">
            <v>0</v>
          </cell>
          <cell r="J136">
            <v>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32333471176.829201</v>
          </cell>
          <cell r="AA136">
            <v>775165.85365800001</v>
          </cell>
          <cell r="AB136">
            <v>0.44049100000000002</v>
          </cell>
          <cell r="AC136" t="str">
            <v>Small&amp;Micro Cap</v>
          </cell>
          <cell r="AD136">
            <v>0</v>
          </cell>
          <cell r="AE136" t="str">
            <v>Chấp nhận toàn phần</v>
          </cell>
          <cell r="AF136" t="str">
            <v>Vận tải và kho bãi</v>
          </cell>
          <cell r="AG136" t="str">
            <v>Vận tải đường bộ</v>
          </cell>
          <cell r="AH136" t="str">
            <v xml:space="preserve">Vận tải đường bộ </v>
          </cell>
          <cell r="AI136" t="str">
            <v>Vận tải đường bộ</v>
          </cell>
          <cell r="AJ136" t="str">
            <v>Vận tải - Kho bãi</v>
          </cell>
          <cell r="AK136">
            <v>44509551247</v>
          </cell>
          <cell r="AL136">
            <v>40829013747</v>
          </cell>
          <cell r="AM136">
            <v>70621646527</v>
          </cell>
          <cell r="AN136">
            <v>0.63427553699999994</v>
          </cell>
          <cell r="AO136">
            <v>0.63390175800000004</v>
          </cell>
          <cell r="AP136">
            <v>5.8964815175651785E-4</v>
          </cell>
          <cell r="AQ136">
            <v>315</v>
          </cell>
          <cell r="AR136">
            <v>20249</v>
          </cell>
          <cell r="AS136">
            <v>53.73</v>
          </cell>
          <cell r="AT136">
            <v>0.83</v>
          </cell>
          <cell r="AU136">
            <v>1.43</v>
          </cell>
          <cell r="AV136">
            <v>1.55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 t="str">
            <v>Small&amp;Micro Cap</v>
          </cell>
          <cell r="BC136" t="str">
            <v>HCT</v>
          </cell>
          <cell r="BD136">
            <v>0</v>
          </cell>
          <cell r="BE136">
            <v>1</v>
          </cell>
          <cell r="BF136">
            <v>1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 t="str">
            <v>HNX</v>
          </cell>
        </row>
        <row r="137">
          <cell r="B137" t="str">
            <v>TPC</v>
          </cell>
          <cell r="C137" t="str">
            <v>HOSE</v>
          </cell>
          <cell r="D137" t="str">
            <v>CTCP Nhựa Tân Đại Hưng</v>
          </cell>
          <cell r="E137">
            <v>39414</v>
          </cell>
          <cell r="F137" t="str">
            <v>https://finance.vietstock.vn/HHC-ctcp-banh-keo-hai-ha.htm</v>
          </cell>
          <cell r="G137" t="str">
            <v>Đạt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197890405104.51199</v>
          </cell>
          <cell r="AA137">
            <v>37359756.097560003</v>
          </cell>
          <cell r="AB137">
            <v>2.21075</v>
          </cell>
          <cell r="AC137" t="str">
            <v>Small&amp;Micro Cap</v>
          </cell>
          <cell r="AD137">
            <v>0</v>
          </cell>
          <cell r="AE137" t="str">
            <v>Chấp nhận toàn phần</v>
          </cell>
          <cell r="AF137" t="str">
            <v>Sản xuất</v>
          </cell>
          <cell r="AG137" t="str">
            <v>Sản xuất các sản phẩm nhựa và cao su</v>
          </cell>
          <cell r="AH137" t="str">
            <v>Sản xuất các sản phẩm nhựa</v>
          </cell>
          <cell r="AI137" t="str">
            <v>Sản xuất các sản phẩm nhựa và cao su</v>
          </cell>
          <cell r="AJ137" t="str">
            <v>SX Nhựa - Hóa chất</v>
          </cell>
          <cell r="AK137">
            <v>641562410234</v>
          </cell>
          <cell r="AL137">
            <v>335934570703</v>
          </cell>
          <cell r="AM137">
            <v>1033094121863</v>
          </cell>
          <cell r="AN137">
            <v>14.959332695000001</v>
          </cell>
          <cell r="AO137">
            <v>14.959332695000001</v>
          </cell>
          <cell r="AP137">
            <v>0</v>
          </cell>
          <cell r="AQ137">
            <v>664</v>
          </cell>
          <cell r="AR137">
            <v>14919</v>
          </cell>
          <cell r="AS137">
            <v>10.01</v>
          </cell>
          <cell r="AT137">
            <v>0.45</v>
          </cell>
          <cell r="AU137">
            <v>2.15</v>
          </cell>
          <cell r="AV137">
            <v>4.45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 t="str">
            <v>Small&amp;Micro Cap</v>
          </cell>
          <cell r="BC137" t="str">
            <v>TPC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 t="str">
            <v>HOSE</v>
          </cell>
        </row>
        <row r="138">
          <cell r="B138" t="str">
            <v>DPR</v>
          </cell>
          <cell r="C138" t="str">
            <v>HOSE</v>
          </cell>
          <cell r="D138" t="str">
            <v>CTCP Cao su Đồng Phú</v>
          </cell>
          <cell r="E138">
            <v>39416</v>
          </cell>
          <cell r="F138" t="str">
            <v>https://finance.vietstock.vn/TNG-ctcp-dau-tu-va-thuong-mai-tng.htm</v>
          </cell>
          <cell r="G138" t="str">
            <v>Không đạt</v>
          </cell>
          <cell r="H138">
            <v>5</v>
          </cell>
          <cell r="I138">
            <v>0</v>
          </cell>
          <cell r="J138">
            <v>0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4</v>
          </cell>
          <cell r="X138">
            <v>0</v>
          </cell>
          <cell r="Y138">
            <v>4</v>
          </cell>
          <cell r="Z138">
            <v>2810443240021.9502</v>
          </cell>
          <cell r="AA138">
            <v>16628887195.121901</v>
          </cell>
          <cell r="AB138">
            <v>3.557493</v>
          </cell>
          <cell r="AC138" t="str">
            <v>Mid Cap</v>
          </cell>
          <cell r="AD138">
            <v>0</v>
          </cell>
          <cell r="AE138" t="str">
            <v>Chấp nhận toàn phần</v>
          </cell>
          <cell r="AF138" t="str">
            <v>Sản xuất</v>
          </cell>
          <cell r="AG138" t="str">
            <v>Sản xuất hóa chất, dược phẩm</v>
          </cell>
          <cell r="AH138" t="str">
            <v>Sản xuất hóa chất cơ bản</v>
          </cell>
          <cell r="AI138" t="str">
            <v>Sản xuất hóa chất, dược phẩm</v>
          </cell>
          <cell r="AJ138" t="str">
            <v>SX Nhựa - Hóa chất</v>
          </cell>
          <cell r="AK138">
            <v>4164860326412</v>
          </cell>
          <cell r="AL138">
            <v>2994576946347</v>
          </cell>
          <cell r="AM138">
            <v>1210731831577</v>
          </cell>
          <cell r="AN138">
            <v>247.96465609200001</v>
          </cell>
          <cell r="AO138">
            <v>239.60677972100001</v>
          </cell>
          <cell r="AP138">
            <v>3.4881635572799649E-2</v>
          </cell>
          <cell r="AQ138">
            <v>5767</v>
          </cell>
          <cell r="AR138">
            <v>69641</v>
          </cell>
          <cell r="AS138">
            <v>9.16</v>
          </cell>
          <cell r="AT138">
            <v>0.76</v>
          </cell>
          <cell r="AU138">
            <v>6.05</v>
          </cell>
          <cell r="AV138">
            <v>8.65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 t="str">
            <v>Mid Cap</v>
          </cell>
          <cell r="BC138" t="str">
            <v>DPR</v>
          </cell>
          <cell r="BD138">
            <v>0</v>
          </cell>
          <cell r="BE138">
            <v>1</v>
          </cell>
          <cell r="BF138">
            <v>1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 t="str">
            <v>HOSE</v>
          </cell>
        </row>
        <row r="139">
          <cell r="B139" t="str">
            <v>ANV</v>
          </cell>
          <cell r="C139" t="str">
            <v>HOSE</v>
          </cell>
          <cell r="D139" t="str">
            <v>CTCP Nam Việt</v>
          </cell>
          <cell r="E139">
            <v>39423</v>
          </cell>
          <cell r="F139" t="str">
            <v>https://finance.vietstock.vn/HCT-ctcp-thuong-mai-dich-vu-van-tai-xi-mang-hai-phong.htm</v>
          </cell>
          <cell r="G139" t="str">
            <v>Không đạt</v>
          </cell>
          <cell r="H139">
            <v>1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1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4775671037519.0498</v>
          </cell>
          <cell r="AA139">
            <v>50757878048.780403</v>
          </cell>
          <cell r="AB139">
            <v>3.360957</v>
          </cell>
          <cell r="AC139" t="str">
            <v>Mid Cap</v>
          </cell>
          <cell r="AD139">
            <v>0</v>
          </cell>
          <cell r="AE139" t="str">
            <v>Chấp nhận toàn phần</v>
          </cell>
          <cell r="AF139" t="str">
            <v>Sản xuất</v>
          </cell>
          <cell r="AG139" t="str">
            <v>Sản xuất thực phẩm</v>
          </cell>
          <cell r="AH139" t="str">
            <v>Sơ chế và đóng gói thủy sản</v>
          </cell>
          <cell r="AI139" t="str">
            <v>Sản xuất thực phẩm</v>
          </cell>
          <cell r="AJ139" t="str">
            <v>Chế biến thủy sản</v>
          </cell>
          <cell r="AK139">
            <v>5467653137750</v>
          </cell>
          <cell r="AL139">
            <v>2882202985499</v>
          </cell>
          <cell r="AM139">
            <v>4896647040438</v>
          </cell>
          <cell r="AN139">
            <v>673.74523434699995</v>
          </cell>
          <cell r="AO139">
            <v>673.74523434699995</v>
          </cell>
          <cell r="AP139">
            <v>0</v>
          </cell>
          <cell r="AQ139">
            <v>5300</v>
          </cell>
          <cell r="AR139">
            <v>22672</v>
          </cell>
          <cell r="AS139">
            <v>4.25</v>
          </cell>
          <cell r="AT139">
            <v>0.99</v>
          </cell>
          <cell r="AU139">
            <v>13.01</v>
          </cell>
          <cell r="AV139">
            <v>25.82</v>
          </cell>
          <cell r="AW139">
            <v>0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 t="str">
            <v>Mid Cap</v>
          </cell>
          <cell r="BC139" t="str">
            <v>ANV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 t="str">
            <v>HOSE</v>
          </cell>
        </row>
        <row r="140">
          <cell r="B140" t="str">
            <v>PVT</v>
          </cell>
          <cell r="C140" t="str">
            <v>HOSE</v>
          </cell>
          <cell r="D140" t="str">
            <v>Tổng Công ty cổ phần Vận tải Dầu khí</v>
          </cell>
          <cell r="E140">
            <v>39426</v>
          </cell>
          <cell r="F140" t="str">
            <v>https://finance.vietstock.vn/TPC-ctcp-nhua-tan-dai-hung.htm</v>
          </cell>
          <cell r="G140" t="str">
            <v>Đạt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6762238884032.3096</v>
          </cell>
          <cell r="AA140">
            <v>62455420731.707298</v>
          </cell>
          <cell r="AB140">
            <v>14.731427</v>
          </cell>
          <cell r="AC140" t="str">
            <v>Mid Cap</v>
          </cell>
          <cell r="AD140">
            <v>0</v>
          </cell>
          <cell r="AE140" t="str">
            <v>Chấp nhận toàn phần</v>
          </cell>
          <cell r="AF140" t="str">
            <v>Vận tải và kho bãi</v>
          </cell>
          <cell r="AG140" t="str">
            <v>Vận tải đường thủy</v>
          </cell>
          <cell r="AH140" t="str">
            <v>Vận tải đường biển, ven biển, hồ lớn</v>
          </cell>
          <cell r="AI140" t="str">
            <v>Vận tải đường thủy</v>
          </cell>
          <cell r="AJ140" t="str">
            <v>Vận tải - Kho bãi</v>
          </cell>
          <cell r="AK140">
            <v>14251652954694</v>
          </cell>
          <cell r="AL140">
            <v>8014058773970</v>
          </cell>
          <cell r="AM140">
            <v>9047363208116</v>
          </cell>
          <cell r="AN140">
            <v>857.33877929599998</v>
          </cell>
          <cell r="AO140">
            <v>861.34856361699997</v>
          </cell>
          <cell r="AP140">
            <v>-4.6552400391334965E-3</v>
          </cell>
          <cell r="AQ140">
            <v>2649</v>
          </cell>
          <cell r="AR140">
            <v>24761</v>
          </cell>
          <cell r="AS140">
            <v>8.31</v>
          </cell>
          <cell r="AT140">
            <v>0.89</v>
          </cell>
          <cell r="AU140">
            <v>6.41</v>
          </cell>
          <cell r="AV140">
            <v>15.43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1</v>
          </cell>
          <cell r="BB140" t="str">
            <v>Mid Cap</v>
          </cell>
          <cell r="BC140" t="str">
            <v>PVT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 t="str">
            <v>HOSE</v>
          </cell>
        </row>
        <row r="141">
          <cell r="B141" t="str">
            <v>HEV</v>
          </cell>
          <cell r="C141" t="str">
            <v>HNX</v>
          </cell>
          <cell r="D141" t="str">
            <v>CTCP Sách Đại học - Dạy nghề</v>
          </cell>
          <cell r="E141">
            <v>39427</v>
          </cell>
          <cell r="F141" t="str">
            <v>https://finance.vietstock.vn/DPR-ctcp-cao-su-dong-phu.htm</v>
          </cell>
          <cell r="G141" t="str">
            <v>Không đạt</v>
          </cell>
          <cell r="H141">
            <v>1</v>
          </cell>
          <cell r="I141">
            <v>0</v>
          </cell>
          <cell r="J141">
            <v>1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37445121951.219498</v>
          </cell>
          <cell r="AA141">
            <v>1918129.8780479999</v>
          </cell>
          <cell r="AB141">
            <v>2.2106560000000002</v>
          </cell>
          <cell r="AC141" t="str">
            <v>Small&amp;Micro Cap</v>
          </cell>
          <cell r="AD141">
            <v>0</v>
          </cell>
          <cell r="AE141" t="str">
            <v>Chấp nhận toàn phần</v>
          </cell>
          <cell r="AF141" t="str">
            <v>Công nghệ và thông tin</v>
          </cell>
          <cell r="AG141" t="str">
            <v>Công nghiệp xuất bản - Ngoại trừ internet</v>
          </cell>
          <cell r="AH141" t="str">
            <v>Đơn vị xuất bản báo, ấn phẩm, sách và danh mục</v>
          </cell>
          <cell r="AI141" t="str">
            <v>Công nghiệp xuất bản - Ngoại trừ internet</v>
          </cell>
          <cell r="AJ141" t="str">
            <v>Công nghệ và thông tin</v>
          </cell>
          <cell r="AK141">
            <v>18070457806</v>
          </cell>
          <cell r="AL141">
            <v>16027758515</v>
          </cell>
          <cell r="AM141">
            <v>40051891923</v>
          </cell>
          <cell r="AN141">
            <v>1.5812719909999999</v>
          </cell>
          <cell r="AO141">
            <v>1.5812719909999999</v>
          </cell>
          <cell r="AP141">
            <v>0</v>
          </cell>
          <cell r="AQ141">
            <v>1581</v>
          </cell>
          <cell r="AR141">
            <v>16028</v>
          </cell>
          <cell r="AS141">
            <v>22.7</v>
          </cell>
          <cell r="AT141">
            <v>2.2400000000000002</v>
          </cell>
          <cell r="AU141">
            <v>8.01</v>
          </cell>
          <cell r="AV141">
            <v>9.8699999999999992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 t="str">
            <v>Small&amp;Micro Cap</v>
          </cell>
          <cell r="BC141" t="str">
            <v>HEV</v>
          </cell>
          <cell r="BD141">
            <v>1</v>
          </cell>
          <cell r="BE141">
            <v>0</v>
          </cell>
          <cell r="BF141">
            <v>1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 t="str">
            <v>HNX</v>
          </cell>
        </row>
        <row r="142">
          <cell r="B142" t="str">
            <v>VC3</v>
          </cell>
          <cell r="C142" t="str">
            <v>HNX</v>
          </cell>
          <cell r="D142" t="str">
            <v>CTCP Tập đoàn Nam Mê Kông</v>
          </cell>
          <cell r="E142">
            <v>39429</v>
          </cell>
          <cell r="F142" t="str">
            <v>https://finance.vietstock.vn/SD2-ctcp-song-da-2.htm</v>
          </cell>
          <cell r="G142" t="str">
            <v>Không đạt</v>
          </cell>
          <cell r="H142">
            <v>5</v>
          </cell>
          <cell r="I142">
            <v>2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1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2</v>
          </cell>
          <cell r="X142">
            <v>0</v>
          </cell>
          <cell r="Y142">
            <v>2</v>
          </cell>
          <cell r="Z142">
            <v>3163558894997.5601</v>
          </cell>
          <cell r="AA142">
            <v>9068904221.95121</v>
          </cell>
          <cell r="AB142">
            <v>2.1949999999999999E-3</v>
          </cell>
          <cell r="AC142" t="str">
            <v>Mid Cap</v>
          </cell>
          <cell r="AD142">
            <v>0</v>
          </cell>
          <cell r="AE142" t="str">
            <v>Chấp nhận toàn phần</v>
          </cell>
          <cell r="AF142" t="str">
            <v>Xây dựng và Bất động sản</v>
          </cell>
          <cell r="AG142" t="str">
            <v>Phát triển bất động sản</v>
          </cell>
          <cell r="AH142" t="str">
            <v>Phát triển bất động sản</v>
          </cell>
          <cell r="AI142" t="str">
            <v>Phát triển bất động sản</v>
          </cell>
          <cell r="AJ142" t="str">
            <v>Bất động sản</v>
          </cell>
          <cell r="AK142">
            <v>3713348374521</v>
          </cell>
          <cell r="AL142">
            <v>1199090606345</v>
          </cell>
          <cell r="AM142">
            <v>514209618219</v>
          </cell>
          <cell r="AN142">
            <v>73.392430232999999</v>
          </cell>
          <cell r="AO142">
            <v>80.528003745000007</v>
          </cell>
          <cell r="AP142">
            <v>-8.8609839809211166E-2</v>
          </cell>
          <cell r="AQ142">
            <v>973</v>
          </cell>
          <cell r="AR142">
            <v>11965</v>
          </cell>
          <cell r="AS142">
            <v>28.87</v>
          </cell>
          <cell r="AT142">
            <v>2.35</v>
          </cell>
          <cell r="AU142">
            <v>2.8</v>
          </cell>
          <cell r="AV142">
            <v>7.41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1</v>
          </cell>
          <cell r="BB142" t="str">
            <v>Mid Cap</v>
          </cell>
          <cell r="BC142" t="str">
            <v>VC3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 t="str">
            <v>HNX</v>
          </cell>
        </row>
        <row r="143">
          <cell r="B143" t="str">
            <v>VCS</v>
          </cell>
          <cell r="C143" t="str">
            <v>HNX</v>
          </cell>
          <cell r="D143" t="str">
            <v>CTCP Vicostone</v>
          </cell>
          <cell r="E143">
            <v>39433</v>
          </cell>
          <cell r="F143" t="str">
            <v>https://finance.vietstock.vn/ANV-ctcp-nam-viet.htm</v>
          </cell>
          <cell r="G143" t="str">
            <v>Không đạt</v>
          </cell>
          <cell r="H143">
            <v>1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1</v>
          </cell>
          <cell r="W143">
            <v>0</v>
          </cell>
          <cell r="X143">
            <v>0</v>
          </cell>
          <cell r="Y143">
            <v>0</v>
          </cell>
          <cell r="Z143">
            <v>11854878048780.4</v>
          </cell>
          <cell r="AA143">
            <v>7738379660.0609703</v>
          </cell>
          <cell r="AB143">
            <v>3.2187770000000002</v>
          </cell>
          <cell r="AC143" t="str">
            <v>Large Cap</v>
          </cell>
          <cell r="AD143">
            <v>0</v>
          </cell>
          <cell r="AE143" t="str">
            <v>Chấp nhận toàn phần</v>
          </cell>
          <cell r="AF143" t="str">
            <v>Sản xuất</v>
          </cell>
          <cell r="AG143" t="str">
            <v>Sản xuất sản phẩm khoáng chất phi kim</v>
          </cell>
          <cell r="AH143" t="str">
            <v>Sản xuất các sản phẩm từ đất sét và vật liệu chịu nhiệt</v>
          </cell>
          <cell r="AI143" t="str">
            <v>Sản xuất sản phẩm khoáng chất phi kim</v>
          </cell>
          <cell r="AJ143" t="str">
            <v>Vật liệu xây dựng</v>
          </cell>
          <cell r="AK143">
            <v>6589904840964</v>
          </cell>
          <cell r="AL143">
            <v>4868737646257</v>
          </cell>
          <cell r="AM143">
            <v>5660265444192</v>
          </cell>
          <cell r="AN143">
            <v>1148.702304551</v>
          </cell>
          <cell r="AO143">
            <v>1148.702304551</v>
          </cell>
          <cell r="AP143">
            <v>0</v>
          </cell>
          <cell r="AQ143">
            <v>7179</v>
          </cell>
          <cell r="AR143">
            <v>30430</v>
          </cell>
          <cell r="AS143">
            <v>7.83</v>
          </cell>
          <cell r="AT143">
            <v>1.85</v>
          </cell>
          <cell r="AU143">
            <v>17.04</v>
          </cell>
          <cell r="AV143">
            <v>23.58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1</v>
          </cell>
          <cell r="BB143" t="str">
            <v>Large Cap</v>
          </cell>
          <cell r="BC143" t="str">
            <v>VCS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 t="str">
            <v>HNX</v>
          </cell>
        </row>
        <row r="144">
          <cell r="B144" t="str">
            <v>TJC</v>
          </cell>
          <cell r="C144" t="str">
            <v>HNX</v>
          </cell>
          <cell r="D144" t="str">
            <v>CTCP Dịch vụ Vận tải và Thương mại</v>
          </cell>
          <cell r="E144">
            <v>39433</v>
          </cell>
          <cell r="F144" t="str">
            <v>https://finance.vietstock.vn/PVT-tong-cong-ty-co-phan-van-tai-dau-khi.htm</v>
          </cell>
          <cell r="G144" t="str">
            <v>Không đạt</v>
          </cell>
          <cell r="H144">
            <v>2</v>
          </cell>
          <cell r="I144">
            <v>0</v>
          </cell>
          <cell r="J144">
            <v>1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1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150313841463.414</v>
          </cell>
          <cell r="AA144">
            <v>28368911.280487001</v>
          </cell>
          <cell r="AB144">
            <v>0.49893399999999999</v>
          </cell>
          <cell r="AC144" t="str">
            <v>Small&amp;Micro Cap</v>
          </cell>
          <cell r="AD144">
            <v>0</v>
          </cell>
          <cell r="AE144" t="str">
            <v>Chấp nhận toàn phần</v>
          </cell>
          <cell r="AF144" t="str">
            <v>Vận tải và kho bãi</v>
          </cell>
          <cell r="AG144" t="str">
            <v>Vận tải đường thủy</v>
          </cell>
          <cell r="AH144" t="str">
            <v>Vận tải đường biển, ven biển, hồ lớn</v>
          </cell>
          <cell r="AI144" t="str">
            <v>Vận tải đường thủy</v>
          </cell>
          <cell r="AJ144" t="str">
            <v>Vận tải - Kho bãi</v>
          </cell>
          <cell r="AK144">
            <v>174082095804</v>
          </cell>
          <cell r="AL144">
            <v>152494318227</v>
          </cell>
          <cell r="AM144">
            <v>167446381528</v>
          </cell>
          <cell r="AN144">
            <v>49.362374774999999</v>
          </cell>
          <cell r="AO144">
            <v>49.362374774999999</v>
          </cell>
          <cell r="AP144">
            <v>0</v>
          </cell>
          <cell r="AQ144">
            <v>5740</v>
          </cell>
          <cell r="AR144">
            <v>17732</v>
          </cell>
          <cell r="AS144">
            <v>3.83</v>
          </cell>
          <cell r="AT144">
            <v>1.24</v>
          </cell>
          <cell r="AU144">
            <v>31.73</v>
          </cell>
          <cell r="AV144">
            <v>37.22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 t="str">
            <v>Small&amp;Micro Cap</v>
          </cell>
          <cell r="BC144" t="str">
            <v>TJC</v>
          </cell>
          <cell r="BD144">
            <v>1</v>
          </cell>
          <cell r="BE144">
            <v>0</v>
          </cell>
          <cell r="BF144">
            <v>1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 t="str">
            <v>HNX</v>
          </cell>
        </row>
        <row r="145">
          <cell r="B145" t="str">
            <v>ST8</v>
          </cell>
          <cell r="C145" t="str">
            <v>HOSE</v>
          </cell>
          <cell r="D145" t="str">
            <v>CTCP Siêu Thanh</v>
          </cell>
          <cell r="E145">
            <v>39434</v>
          </cell>
          <cell r="F145" t="str">
            <v>https://finance.vietstock.vn/HEV-ctcp-sach-dai-hoc-day-nghe.htm</v>
          </cell>
          <cell r="G145" t="str">
            <v>Không đạt</v>
          </cell>
          <cell r="H145">
            <v>3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3</v>
          </cell>
          <cell r="X145">
            <v>0</v>
          </cell>
          <cell r="Y145">
            <v>3</v>
          </cell>
          <cell r="Z145">
            <v>350487282615.914</v>
          </cell>
          <cell r="AA145">
            <v>1295503048.7804799</v>
          </cell>
          <cell r="AB145">
            <v>44.43235</v>
          </cell>
          <cell r="AC145" t="str">
            <v>Small&amp;Micro Cap</v>
          </cell>
          <cell r="AD145">
            <v>0</v>
          </cell>
          <cell r="AE145" t="str">
            <v>Chấp nhận toàn phần</v>
          </cell>
          <cell r="AF145" t="str">
            <v>Bán buôn</v>
          </cell>
          <cell r="AG145" t="str">
            <v>Bán buôn hàng lâu bền</v>
          </cell>
          <cell r="AH145" t="str">
            <v>Bán buôn xe cơ giới và phụ tùng xe cơ giới</v>
          </cell>
          <cell r="AI145" t="str">
            <v>Bán buôn hàng lâu bền</v>
          </cell>
          <cell r="AJ145" t="str">
            <v>Bán buôn</v>
          </cell>
          <cell r="AK145">
            <v>312093913389</v>
          </cell>
          <cell r="AL145">
            <v>258440786193</v>
          </cell>
          <cell r="AM145">
            <v>340057525933</v>
          </cell>
          <cell r="AN145">
            <v>204.02100277299999</v>
          </cell>
          <cell r="AO145">
            <v>216.11141673</v>
          </cell>
          <cell r="AP145">
            <v>-5.5945281095932269E-2</v>
          </cell>
          <cell r="AQ145">
            <v>7932</v>
          </cell>
          <cell r="AR145">
            <v>10048</v>
          </cell>
          <cell r="AS145">
            <v>0.96</v>
          </cell>
          <cell r="AT145">
            <v>0.76</v>
          </cell>
          <cell r="AU145">
            <v>51.97</v>
          </cell>
          <cell r="AV145">
            <v>69.709999999999994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1</v>
          </cell>
          <cell r="BB145" t="str">
            <v>Small&amp;Micro Cap</v>
          </cell>
          <cell r="BC145" t="str">
            <v>ST8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 t="str">
            <v>HOSE</v>
          </cell>
        </row>
        <row r="146">
          <cell r="B146" t="str">
            <v>NTL</v>
          </cell>
          <cell r="C146" t="str">
            <v>HOSE</v>
          </cell>
          <cell r="D146" t="str">
            <v>CTCP Phát triển Đô thị Từ Liêm</v>
          </cell>
          <cell r="E146">
            <v>39437</v>
          </cell>
          <cell r="F146" t="str">
            <v>https://finance.vietstock.vn/VC3-ctcp-tap-doan-nam-me-kong.htm</v>
          </cell>
          <cell r="G146" t="str">
            <v>Không đạt</v>
          </cell>
          <cell r="H146">
            <v>5</v>
          </cell>
          <cell r="I146">
            <v>1</v>
          </cell>
          <cell r="J146">
            <v>1</v>
          </cell>
          <cell r="K146">
            <v>0</v>
          </cell>
          <cell r="L146">
            <v>1</v>
          </cell>
          <cell r="M146">
            <v>0</v>
          </cell>
          <cell r="N146">
            <v>0</v>
          </cell>
          <cell r="O146">
            <v>0</v>
          </cell>
          <cell r="P146">
            <v>1</v>
          </cell>
          <cell r="Q146">
            <v>0</v>
          </cell>
          <cell r="R146">
            <v>0</v>
          </cell>
          <cell r="S146">
            <v>0</v>
          </cell>
          <cell r="T146">
            <v>1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1519458615617.3701</v>
          </cell>
          <cell r="AA146">
            <v>12832542682.9268</v>
          </cell>
          <cell r="AB146">
            <v>10.267037</v>
          </cell>
          <cell r="AC146" t="str">
            <v>Mid Cap</v>
          </cell>
          <cell r="AD146">
            <v>0</v>
          </cell>
          <cell r="AE146" t="str">
            <v>Chấp nhận toàn phần</v>
          </cell>
          <cell r="AF146" t="str">
            <v>Xây dựng và Bất động sản</v>
          </cell>
          <cell r="AG146" t="str">
            <v>Phát triển bất động sản</v>
          </cell>
          <cell r="AH146" t="str">
            <v>Phát triển bất động sản</v>
          </cell>
          <cell r="AI146" t="str">
            <v>Phát triển bất động sản</v>
          </cell>
          <cell r="AJ146" t="str">
            <v>Bất động sản</v>
          </cell>
          <cell r="AK146">
            <v>1685279911312</v>
          </cell>
          <cell r="AL146">
            <v>1257920037603</v>
          </cell>
          <cell r="AM146">
            <v>391277326966</v>
          </cell>
          <cell r="AN146">
            <v>106.500409483</v>
          </cell>
          <cell r="AO146">
            <v>109.200975524</v>
          </cell>
          <cell r="AP146">
            <v>-2.4730237326556447E-2</v>
          </cell>
          <cell r="AQ146">
            <v>1746</v>
          </cell>
          <cell r="AR146">
            <v>20625</v>
          </cell>
          <cell r="AS146">
            <v>8.8800000000000008</v>
          </cell>
          <cell r="AT146">
            <v>0.75</v>
          </cell>
          <cell r="AU146">
            <v>5.98</v>
          </cell>
          <cell r="AV146">
            <v>8.56</v>
          </cell>
          <cell r="AW146">
            <v>0</v>
          </cell>
          <cell r="AX146">
            <v>0</v>
          </cell>
          <cell r="AY146">
            <v>0</v>
          </cell>
          <cell r="AZ146">
            <v>1</v>
          </cell>
          <cell r="BA146">
            <v>0</v>
          </cell>
          <cell r="BB146" t="str">
            <v>Mid Cap</v>
          </cell>
          <cell r="BC146" t="str">
            <v>NTL</v>
          </cell>
          <cell r="BD146">
            <v>1</v>
          </cell>
          <cell r="BE146">
            <v>0</v>
          </cell>
          <cell r="BF146">
            <v>1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1</v>
          </cell>
          <cell r="BL146">
            <v>1</v>
          </cell>
          <cell r="BM146" t="str">
            <v>HOSE</v>
          </cell>
        </row>
        <row r="147">
          <cell r="B147" t="str">
            <v>HCC</v>
          </cell>
          <cell r="C147" t="str">
            <v>HNX</v>
          </cell>
          <cell r="D147" t="str">
            <v>CTCP Bê tông Hòa Cầm - Intimex</v>
          </cell>
          <cell r="E147">
            <v>39440</v>
          </cell>
          <cell r="F147" t="str">
            <v>https://finance.vietstock.vn/TST-ctcp-dich-vu-ky-thuat-vien-thong.htm</v>
          </cell>
          <cell r="G147" t="str">
            <v>Không đạt</v>
          </cell>
          <cell r="H147">
            <v>1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1</v>
          </cell>
          <cell r="W147">
            <v>0</v>
          </cell>
          <cell r="X147">
            <v>0</v>
          </cell>
          <cell r="Y147">
            <v>0</v>
          </cell>
          <cell r="Z147">
            <v>70451979009.146301</v>
          </cell>
          <cell r="AA147">
            <v>30809378.963413998</v>
          </cell>
          <cell r="AB147">
            <v>19.990292</v>
          </cell>
          <cell r="AC147" t="str">
            <v>Small&amp;Micro Cap</v>
          </cell>
          <cell r="AD147">
            <v>0</v>
          </cell>
          <cell r="AE147" t="str">
            <v>Chấp nhận toàn phần</v>
          </cell>
          <cell r="AF147" t="str">
            <v>Sản xuất</v>
          </cell>
          <cell r="AG147" t="str">
            <v>Sản xuất sản phẩm khoáng chất phi kim</v>
          </cell>
          <cell r="AH147" t="str">
            <v>Sản xuất xi măng và các sản phẩm bê tông</v>
          </cell>
          <cell r="AI147" t="str">
            <v>Sản xuất sản phẩm khoáng chất phi kim</v>
          </cell>
          <cell r="AJ147" t="str">
            <v>Vật liệu xây dựng</v>
          </cell>
          <cell r="AK147">
            <v>151706480520</v>
          </cell>
          <cell r="AL147">
            <v>82087629354</v>
          </cell>
          <cell r="AM147">
            <v>282832220799</v>
          </cell>
          <cell r="AN147">
            <v>10.312557962</v>
          </cell>
          <cell r="AO147">
            <v>10.312557962</v>
          </cell>
          <cell r="AP147">
            <v>0</v>
          </cell>
          <cell r="AQ147">
            <v>1582</v>
          </cell>
          <cell r="AR147">
            <v>12593</v>
          </cell>
          <cell r="AS147">
            <v>5.82</v>
          </cell>
          <cell r="AT147">
            <v>0.73</v>
          </cell>
          <cell r="AU147">
            <v>7</v>
          </cell>
          <cell r="AV147">
            <v>13.2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 t="str">
            <v>Small&amp;Micro Cap</v>
          </cell>
          <cell r="BC147" t="str">
            <v>HCC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 t="str">
            <v>HNX</v>
          </cell>
        </row>
        <row r="148">
          <cell r="B148" t="str">
            <v>VHC</v>
          </cell>
          <cell r="C148" t="str">
            <v>HOSE</v>
          </cell>
          <cell r="D148" t="str">
            <v>CTCP Vĩnh Hoàn</v>
          </cell>
          <cell r="E148">
            <v>39440</v>
          </cell>
          <cell r="F148" t="str">
            <v>https://finance.vietstock.vn/VCS-ctcp-vicostone.htm</v>
          </cell>
          <cell r="G148" t="str">
            <v>Không đạt</v>
          </cell>
          <cell r="H148">
            <v>6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2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4</v>
          </cell>
          <cell r="X148">
            <v>0</v>
          </cell>
          <cell r="Y148">
            <v>4</v>
          </cell>
          <cell r="Z148">
            <v>14099555279621.9</v>
          </cell>
          <cell r="AA148">
            <v>78751146341.463394</v>
          </cell>
          <cell r="AB148">
            <v>27.943518000000001</v>
          </cell>
          <cell r="AC148" t="str">
            <v>Large Cap</v>
          </cell>
          <cell r="AD148">
            <v>0</v>
          </cell>
          <cell r="AE148" t="str">
            <v>Chấp nhận toàn phần</v>
          </cell>
          <cell r="AF148" t="str">
            <v>Sản xuất</v>
          </cell>
          <cell r="AG148" t="str">
            <v>Sản xuất thực phẩm</v>
          </cell>
          <cell r="AH148" t="str">
            <v>Sơ chế và đóng gói thủy sản</v>
          </cell>
          <cell r="AI148" t="str">
            <v>Sản xuất thực phẩm</v>
          </cell>
          <cell r="AJ148" t="str">
            <v>Chế biến thủy sản</v>
          </cell>
          <cell r="AK148">
            <v>11583289702919</v>
          </cell>
          <cell r="AL148">
            <v>7694388198987</v>
          </cell>
          <cell r="AM148">
            <v>13230800186919</v>
          </cell>
          <cell r="AN148">
            <v>1975.2323412400001</v>
          </cell>
          <cell r="AO148">
            <v>1976.8418976790001</v>
          </cell>
          <cell r="AP148">
            <v>-8.142059518719166E-4</v>
          </cell>
          <cell r="AQ148">
            <v>10808</v>
          </cell>
          <cell r="AR148">
            <v>41959</v>
          </cell>
          <cell r="AS148">
            <v>6.46</v>
          </cell>
          <cell r="AT148">
            <v>1.66</v>
          </cell>
          <cell r="AU148">
            <v>19.440000000000001</v>
          </cell>
          <cell r="AV148">
            <v>29.09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1</v>
          </cell>
          <cell r="BB148" t="str">
            <v>Large Cap</v>
          </cell>
          <cell r="BC148" t="str">
            <v>VHC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 t="str">
            <v>HOSE</v>
          </cell>
        </row>
        <row r="149">
          <cell r="B149" t="str">
            <v>L10</v>
          </cell>
          <cell r="C149" t="str">
            <v>HOSE</v>
          </cell>
          <cell r="D149" t="str">
            <v>CTCP Lilama 10</v>
          </cell>
          <cell r="E149">
            <v>39441</v>
          </cell>
          <cell r="F149" t="str">
            <v>https://finance.vietstock.vn/TJC-ctcp-dich-vu-van-tai-va-thuong-mai.htm</v>
          </cell>
          <cell r="G149" t="str">
            <v>Đạt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263113711890.24301</v>
          </cell>
          <cell r="AA149">
            <v>6560975.6097560003</v>
          </cell>
          <cell r="AB149">
            <v>1.15106</v>
          </cell>
          <cell r="AC149" t="str">
            <v>Small&amp;Micro Cap</v>
          </cell>
          <cell r="AD149">
            <v>0</v>
          </cell>
          <cell r="AE149" t="str">
            <v>Chấp nhận toàn phần</v>
          </cell>
          <cell r="AF149" t="str">
            <v>Xây dựng và Bất động sản</v>
          </cell>
          <cell r="AG149" t="str">
            <v>Nhà thầu chuyên môn</v>
          </cell>
          <cell r="AH149" t="str">
            <v>Nhà thầu về nền móng, cấu trúc và bề mặt ngoài</v>
          </cell>
          <cell r="AI149" t="str">
            <v>Nhà thầu chuyên môn</v>
          </cell>
          <cell r="AJ149" t="str">
            <v>Xây dựng</v>
          </cell>
          <cell r="AK149">
            <v>1044503378345</v>
          </cell>
          <cell r="AL149">
            <v>255205543271</v>
          </cell>
          <cell r="AM149">
            <v>1035895432262</v>
          </cell>
          <cell r="AN149">
            <v>16.844528323999999</v>
          </cell>
          <cell r="AO149">
            <v>16.619528324000001</v>
          </cell>
          <cell r="AP149">
            <v>1.3538290354190069E-2</v>
          </cell>
          <cell r="AQ149">
            <v>1721</v>
          </cell>
          <cell r="AR149">
            <v>26068</v>
          </cell>
          <cell r="AS149">
            <v>14.53</v>
          </cell>
          <cell r="AT149">
            <v>0.96</v>
          </cell>
          <cell r="AU149">
            <v>1.46</v>
          </cell>
          <cell r="AV149">
            <v>6.65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 t="str">
            <v>Small&amp;Micro Cap</v>
          </cell>
          <cell r="BC149" t="str">
            <v>L10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 t="str">
            <v>HOSE</v>
          </cell>
        </row>
        <row r="150">
          <cell r="B150" t="str">
            <v>VC7</v>
          </cell>
          <cell r="C150" t="str">
            <v>HNX</v>
          </cell>
          <cell r="D150" t="str">
            <v>CTCP Tập đoàn BGI</v>
          </cell>
          <cell r="E150">
            <v>39444</v>
          </cell>
          <cell r="F150" t="str">
            <v>https://finance.vietstock.vn/ST8-ctcp-sieu-thanh.htm</v>
          </cell>
          <cell r="G150" t="str">
            <v>Không đạt</v>
          </cell>
          <cell r="H150">
            <v>1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1</v>
          </cell>
          <cell r="X150">
            <v>0</v>
          </cell>
          <cell r="Y150">
            <v>1</v>
          </cell>
          <cell r="Z150">
            <v>575591219210.36499</v>
          </cell>
          <cell r="AA150">
            <v>3196596939.0243902</v>
          </cell>
          <cell r="AB150">
            <v>3.7125999999999999E-2</v>
          </cell>
          <cell r="AC150" t="str">
            <v>Small&amp;Micro Cap</v>
          </cell>
          <cell r="AD150">
            <v>0</v>
          </cell>
          <cell r="AE150" t="str">
            <v>Chấp nhận toàn phần</v>
          </cell>
          <cell r="AF150" t="str">
            <v>Xây dựng và Bất động sản</v>
          </cell>
          <cell r="AG150" t="str">
            <v>Phát triển bất động sản</v>
          </cell>
          <cell r="AH150" t="str">
            <v>Phát triển bất động sản</v>
          </cell>
          <cell r="AI150" t="str">
            <v>Phát triển bất động sản</v>
          </cell>
          <cell r="AJ150" t="str">
            <v>Bất động sản</v>
          </cell>
          <cell r="AK150">
            <v>840676220915</v>
          </cell>
          <cell r="AL150">
            <v>521971115924</v>
          </cell>
          <cell r="AM150">
            <v>325139450897</v>
          </cell>
          <cell r="AN150">
            <v>12.546900816000001</v>
          </cell>
          <cell r="AO150">
            <v>12.476568203999999</v>
          </cell>
          <cell r="AP150">
            <v>5.6371760928179519E-3</v>
          </cell>
          <cell r="AQ150">
            <v>261</v>
          </cell>
          <cell r="AR150">
            <v>10864</v>
          </cell>
          <cell r="AS150">
            <v>25.66</v>
          </cell>
          <cell r="AT150">
            <v>0.62</v>
          </cell>
          <cell r="AU150">
            <v>1.56</v>
          </cell>
          <cell r="AV150">
            <v>2.5099999999999998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 t="str">
            <v>Small&amp;Micro Cap</v>
          </cell>
          <cell r="BC150" t="str">
            <v>VC7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 t="str">
            <v>HNX</v>
          </cell>
        </row>
        <row r="151">
          <cell r="B151" t="str">
            <v>LUT</v>
          </cell>
          <cell r="C151" t="str">
            <v>HNX</v>
          </cell>
          <cell r="D151" t="str">
            <v>CTCP Đầu tư Xây dựng Lương Tài</v>
          </cell>
          <cell r="E151">
            <v>39451</v>
          </cell>
          <cell r="F151" t="str">
            <v>https://finance.vietstock.vn/NTL-ctcp-phat-trien-do-thi-tu-liem.htm</v>
          </cell>
          <cell r="G151" t="str">
            <v>Không đạt</v>
          </cell>
          <cell r="H151">
            <v>6</v>
          </cell>
          <cell r="I151">
            <v>1</v>
          </cell>
          <cell r="J151">
            <v>1</v>
          </cell>
          <cell r="K151">
            <v>1</v>
          </cell>
          <cell r="L151">
            <v>0</v>
          </cell>
          <cell r="M151">
            <v>0</v>
          </cell>
          <cell r="N151">
            <v>1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1</v>
          </cell>
          <cell r="U151">
            <v>0</v>
          </cell>
          <cell r="V151">
            <v>0</v>
          </cell>
          <cell r="W151">
            <v>1</v>
          </cell>
          <cell r="X151">
            <v>0</v>
          </cell>
          <cell r="Y151">
            <v>1</v>
          </cell>
          <cell r="Z151">
            <v>68920902439.024307</v>
          </cell>
          <cell r="AA151">
            <v>439447984.45121902</v>
          </cell>
          <cell r="AB151">
            <v>0.33338200000000001</v>
          </cell>
          <cell r="AC151" t="str">
            <v>Small&amp;Micro Cap</v>
          </cell>
          <cell r="AD151">
            <v>0</v>
          </cell>
          <cell r="AE151" t="str">
            <v>Từ chối - Không thể đưa ra ý kiến</v>
          </cell>
          <cell r="AF151" t="str">
            <v>Xây dựng và Bất động sản</v>
          </cell>
          <cell r="AG151" t="str">
            <v>Xây dựng công nghiệp nặng và dân dụng</v>
          </cell>
          <cell r="AH151" t="str">
            <v>Xây dựng cầu đường, đường cao tốc</v>
          </cell>
          <cell r="AI151" t="str">
            <v>Xây dựng công nghiệp nặng và dân dụng</v>
          </cell>
          <cell r="AJ151" t="str">
            <v>Xây dựng</v>
          </cell>
          <cell r="AK151">
            <v>479629776687</v>
          </cell>
          <cell r="AL151">
            <v>108742917775</v>
          </cell>
          <cell r="AM151">
            <v>53699930209</v>
          </cell>
          <cell r="AN151">
            <v>-74.820665324000004</v>
          </cell>
          <cell r="AO151">
            <v>-1.1539956469999999</v>
          </cell>
          <cell r="AP151">
            <v>-63.836176391573517</v>
          </cell>
          <cell r="AQ151">
            <v>-5001</v>
          </cell>
          <cell r="AR151">
            <v>7269</v>
          </cell>
          <cell r="AS151">
            <v>-0.34</v>
          </cell>
          <cell r="AT151">
            <v>0.23</v>
          </cell>
          <cell r="AU151">
            <v>-15.44</v>
          </cell>
          <cell r="AV151">
            <v>-51.19</v>
          </cell>
          <cell r="AW151">
            <v>1</v>
          </cell>
          <cell r="AX151">
            <v>0</v>
          </cell>
          <cell r="AY151">
            <v>0</v>
          </cell>
          <cell r="AZ151">
            <v>1</v>
          </cell>
          <cell r="BA151">
            <v>0</v>
          </cell>
          <cell r="BB151" t="str">
            <v>Small&amp;Micro Cap</v>
          </cell>
          <cell r="BC151" t="str">
            <v>LUT</v>
          </cell>
          <cell r="BD151">
            <v>1</v>
          </cell>
          <cell r="BE151">
            <v>1</v>
          </cell>
          <cell r="BF151">
            <v>2</v>
          </cell>
          <cell r="BG151">
            <v>1</v>
          </cell>
          <cell r="BH151">
            <v>0</v>
          </cell>
          <cell r="BI151">
            <v>1</v>
          </cell>
          <cell r="BJ151">
            <v>0</v>
          </cell>
          <cell r="BK151">
            <v>1</v>
          </cell>
          <cell r="BL151">
            <v>1</v>
          </cell>
          <cell r="BM151" t="str">
            <v>HNX</v>
          </cell>
        </row>
        <row r="152">
          <cell r="B152" t="str">
            <v>VSC</v>
          </cell>
          <cell r="C152" t="str">
            <v>HOSE</v>
          </cell>
          <cell r="D152" t="str">
            <v>CTCP Container Việt Nam</v>
          </cell>
          <cell r="E152">
            <v>39456</v>
          </cell>
          <cell r="F152" t="str">
            <v>https://finance.vietstock.vn/HCC-ctcp-be-tong-hoa-cam-intimex.htm</v>
          </cell>
          <cell r="G152" t="str">
            <v>Đạt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4261254185355.6401</v>
          </cell>
          <cell r="AA152">
            <v>22512896341.463402</v>
          </cell>
          <cell r="AB152">
            <v>5.4388069999999997</v>
          </cell>
          <cell r="AC152" t="str">
            <v>Mid Cap</v>
          </cell>
          <cell r="AD152">
            <v>0</v>
          </cell>
          <cell r="AE152" t="str">
            <v>Chấp nhận toàn phần</v>
          </cell>
          <cell r="AF152" t="str">
            <v>Vận tải và kho bãi</v>
          </cell>
          <cell r="AG152" t="str">
            <v>Hỗ trợ vận tải</v>
          </cell>
          <cell r="AH152" t="str">
            <v>Hoạt động hỗ trợ vận tải đường thủy</v>
          </cell>
          <cell r="AI152" t="str">
            <v>Hỗ trợ vận tải</v>
          </cell>
          <cell r="AJ152" t="str">
            <v>Vận tải - Kho bãi</v>
          </cell>
          <cell r="AK152">
            <v>4366810324093</v>
          </cell>
          <cell r="AL152">
            <v>3201200347306</v>
          </cell>
          <cell r="AM152">
            <v>2007397494749</v>
          </cell>
          <cell r="AN152">
            <v>314.293593407</v>
          </cell>
          <cell r="AO152">
            <v>314.293593407</v>
          </cell>
          <cell r="AP152">
            <v>0</v>
          </cell>
          <cell r="AQ152">
            <v>2769</v>
          </cell>
          <cell r="AR152">
            <v>26397</v>
          </cell>
          <cell r="AS152">
            <v>10.96</v>
          </cell>
          <cell r="AT152">
            <v>1.1499999999999999</v>
          </cell>
          <cell r="AU152">
            <v>8.23</v>
          </cell>
          <cell r="AV152">
            <v>10.14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1</v>
          </cell>
          <cell r="BB152" t="str">
            <v>Mid Cap</v>
          </cell>
          <cell r="BC152" t="str">
            <v>VSC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 t="str">
            <v>HOSE</v>
          </cell>
        </row>
        <row r="153">
          <cell r="B153" t="str">
            <v>SGT</v>
          </cell>
          <cell r="C153" t="str">
            <v>HOSE</v>
          </cell>
          <cell r="D153" t="str">
            <v>CTCP Công nghệ Viễn Thông Sài Gòn</v>
          </cell>
          <cell r="E153">
            <v>39465</v>
          </cell>
          <cell r="F153" t="str">
            <v>https://finance.vietstock.vn/VHC-ctcp-vinh-hoan.htm</v>
          </cell>
          <cell r="G153" t="str">
            <v>Không đạt</v>
          </cell>
          <cell r="H153">
            <v>10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10</v>
          </cell>
          <cell r="X153">
            <v>0</v>
          </cell>
          <cell r="Y153">
            <v>10</v>
          </cell>
          <cell r="Z153">
            <v>1898091507377.8</v>
          </cell>
          <cell r="AA153">
            <v>2879274390.2438998</v>
          </cell>
          <cell r="AB153">
            <v>8.9708299999999994</v>
          </cell>
          <cell r="AC153" t="str">
            <v>Mid Cap</v>
          </cell>
          <cell r="AD153">
            <v>0</v>
          </cell>
          <cell r="AE153" t="str">
            <v>Chấp nhận toàn phần</v>
          </cell>
          <cell r="AF153" t="str">
            <v>Bán buôn</v>
          </cell>
          <cell r="AG153" t="str">
            <v>Bán buôn hàng lâu bền</v>
          </cell>
          <cell r="AH153" t="str">
            <v>Bán buôn các thiết bị, vật tư chuyên môn và thương mại</v>
          </cell>
          <cell r="AI153" t="str">
            <v>Bán buôn hàng lâu bền</v>
          </cell>
          <cell r="AJ153" t="str">
            <v>Bán buôn</v>
          </cell>
          <cell r="AK153">
            <v>5488034476719</v>
          </cell>
          <cell r="AL153">
            <v>1858607478414</v>
          </cell>
          <cell r="AM153">
            <v>1453972737528</v>
          </cell>
          <cell r="AN153">
            <v>78.698993770000001</v>
          </cell>
          <cell r="AO153">
            <v>106.693566039</v>
          </cell>
          <cell r="AP153">
            <v>-0.26238294686642177</v>
          </cell>
          <cell r="AQ153">
            <v>919</v>
          </cell>
          <cell r="AR153">
            <v>12558</v>
          </cell>
          <cell r="AS153">
            <v>16.53</v>
          </cell>
          <cell r="AT153">
            <v>1.21</v>
          </cell>
          <cell r="AU153">
            <v>1.59</v>
          </cell>
          <cell r="AV153">
            <v>5.32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 t="str">
            <v>Mid Cap</v>
          </cell>
          <cell r="BC153" t="str">
            <v>SGT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 t="str">
            <v>HOSE</v>
          </cell>
        </row>
        <row r="154">
          <cell r="B154" t="str">
            <v>SRA</v>
          </cell>
          <cell r="C154" t="str">
            <v>HNX</v>
          </cell>
          <cell r="D154" t="str">
            <v>CTCP Sara Việt Nam</v>
          </cell>
          <cell r="E154">
            <v>39465</v>
          </cell>
          <cell r="F154" t="str">
            <v>https://finance.vietstock.vn/L10-ctcp-lilama-10.htm</v>
          </cell>
          <cell r="G154" t="str">
            <v>Không đạt</v>
          </cell>
          <cell r="H154">
            <v>2</v>
          </cell>
          <cell r="I154">
            <v>1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277059345446.341</v>
          </cell>
          <cell r="AA154">
            <v>3284383839.9390202</v>
          </cell>
          <cell r="AB154">
            <v>0.100975</v>
          </cell>
          <cell r="AC154" t="str">
            <v>Small&amp;Micro Cap</v>
          </cell>
          <cell r="AD154">
            <v>0</v>
          </cell>
          <cell r="AE154" t="str">
            <v>Chấp nhận toàn phần</v>
          </cell>
          <cell r="AF154" t="str">
            <v>Bán buôn</v>
          </cell>
          <cell r="AG154" t="str">
            <v>Bán buôn hàng lâu bền</v>
          </cell>
          <cell r="AH154" t="str">
            <v>Bán buôn máy móc, thiết bị và vật tư</v>
          </cell>
          <cell r="AI154" t="str">
            <v>Bán buôn hàng lâu bền</v>
          </cell>
          <cell r="AJ154" t="str">
            <v>Bán buôn</v>
          </cell>
          <cell r="AK154">
            <v>649690396246</v>
          </cell>
          <cell r="AL154">
            <v>629922261142</v>
          </cell>
          <cell r="AM154">
            <v>107303680260</v>
          </cell>
          <cell r="AN154">
            <v>33.164052175999998</v>
          </cell>
          <cell r="AO154">
            <v>31.581888452000001</v>
          </cell>
          <cell r="AP154">
            <v>5.0097185493029085E-2</v>
          </cell>
          <cell r="AQ154">
            <v>768</v>
          </cell>
          <cell r="AR154">
            <v>14582</v>
          </cell>
          <cell r="AS154">
            <v>3.91</v>
          </cell>
          <cell r="AT154">
            <v>0.21</v>
          </cell>
          <cell r="AU154">
            <v>5.3</v>
          </cell>
          <cell r="AV154">
            <v>5.42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 t="str">
            <v>Small&amp;Micro Cap</v>
          </cell>
          <cell r="BC154" t="str">
            <v>SRA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 t="str">
            <v>HNX</v>
          </cell>
        </row>
        <row r="155">
          <cell r="B155" t="str">
            <v>PIT</v>
          </cell>
          <cell r="C155" t="str">
            <v>HOSE</v>
          </cell>
          <cell r="D155" t="str">
            <v>CTCP Xuất nhập khẩu Petrolimex</v>
          </cell>
          <cell r="E155">
            <v>39471</v>
          </cell>
          <cell r="F155" t="str">
            <v>https://finance.vietstock.vn/VC7-ctcp-tap-doan-bgi.htm</v>
          </cell>
          <cell r="G155" t="str">
            <v>Đạt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94030531836.128006</v>
          </cell>
          <cell r="AA155">
            <v>206826219.51219499</v>
          </cell>
          <cell r="AB155">
            <v>0.79801</v>
          </cell>
          <cell r="AC155" t="str">
            <v>Small&amp;Micro Cap</v>
          </cell>
          <cell r="AD155">
            <v>0</v>
          </cell>
          <cell r="AE155" t="str">
            <v>Chấp nhận toàn phần</v>
          </cell>
          <cell r="AF155" t="str">
            <v>Bán buôn</v>
          </cell>
          <cell r="AG155" t="str">
            <v>Bán buôn hàng tiêu dùng</v>
          </cell>
          <cell r="AH155" t="str">
            <v>Bán buôn dầu và các sản phẩm dầu khí</v>
          </cell>
          <cell r="AI155" t="str">
            <v>Bán buôn hàng tiêu dùng</v>
          </cell>
          <cell r="AJ155" t="str">
            <v>Bán buôn</v>
          </cell>
          <cell r="AK155">
            <v>272449745684</v>
          </cell>
          <cell r="AL155">
            <v>118331472286</v>
          </cell>
          <cell r="AM155">
            <v>791750875340</v>
          </cell>
          <cell r="AN155">
            <v>3.1677176829999998</v>
          </cell>
          <cell r="AO155">
            <v>3.162343055</v>
          </cell>
          <cell r="AP155">
            <v>1.6995714590489837E-3</v>
          </cell>
          <cell r="AQ155">
            <v>223</v>
          </cell>
          <cell r="AR155">
            <v>8327</v>
          </cell>
          <cell r="AS155">
            <v>20.68</v>
          </cell>
          <cell r="AT155">
            <v>0.55000000000000004</v>
          </cell>
          <cell r="AU155">
            <v>1.05</v>
          </cell>
          <cell r="AV155">
            <v>2.71</v>
          </cell>
          <cell r="AW155">
            <v>1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 t="str">
            <v>Small&amp;Micro Cap</v>
          </cell>
          <cell r="BC155" t="str">
            <v>PIT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 t="str">
            <v>HOSE</v>
          </cell>
        </row>
        <row r="156">
          <cell r="B156" t="str">
            <v>VC6</v>
          </cell>
          <cell r="C156" t="str">
            <v>HNX</v>
          </cell>
          <cell r="D156" t="str">
            <v>CTCP Xây dựng và Đầu tư Visicons</v>
          </cell>
          <cell r="E156">
            <v>39475</v>
          </cell>
          <cell r="F156" t="str">
            <v>https://finance.vietstock.vn/LUT-ctcp-dau-tu-xay-dung-luong-tai.htm</v>
          </cell>
          <cell r="G156" t="str">
            <v>Không đạt</v>
          </cell>
          <cell r="H156">
            <v>2</v>
          </cell>
          <cell r="I156">
            <v>0</v>
          </cell>
          <cell r="J156">
            <v>0</v>
          </cell>
          <cell r="K156">
            <v>0</v>
          </cell>
          <cell r="L156">
            <v>2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85617485978.048706</v>
          </cell>
          <cell r="AA156">
            <v>20709279.573169999</v>
          </cell>
          <cell r="AB156">
            <v>10.072514999999999</v>
          </cell>
          <cell r="AC156" t="str">
            <v>Small&amp;Micro Cap</v>
          </cell>
          <cell r="AD156">
            <v>0</v>
          </cell>
          <cell r="AE156" t="str">
            <v>Chấp nhận toàn phần</v>
          </cell>
          <cell r="AF156" t="str">
            <v>Xây dựng và Bất động sản</v>
          </cell>
          <cell r="AG156" t="str">
            <v>Xây dựng nhà cửa, cao ốc</v>
          </cell>
          <cell r="AH156" t="str">
            <v>Xây dựng nhà ở, khu dân cư, cao ốc</v>
          </cell>
          <cell r="AI156" t="str">
            <v>Xây dựng nhà cửa, cao ốc</v>
          </cell>
          <cell r="AJ156" t="str">
            <v>Xây dựng</v>
          </cell>
          <cell r="AK156">
            <v>714094614687</v>
          </cell>
          <cell r="AL156">
            <v>133945786622</v>
          </cell>
          <cell r="AM156">
            <v>786499293295</v>
          </cell>
          <cell r="AN156">
            <v>8.9118697630000003</v>
          </cell>
          <cell r="AO156">
            <v>8.9190029919999994</v>
          </cell>
          <cell r="AP156">
            <v>-7.9977874280311937E-4</v>
          </cell>
          <cell r="AQ156">
            <v>1069</v>
          </cell>
          <cell r="AR156">
            <v>15221</v>
          </cell>
          <cell r="AS156">
            <v>7.86</v>
          </cell>
          <cell r="AT156">
            <v>0.55000000000000004</v>
          </cell>
          <cell r="AU156">
            <v>1.31</v>
          </cell>
          <cell r="AV156">
            <v>7.17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1</v>
          </cell>
          <cell r="BB156" t="str">
            <v>Small&amp;Micro Cap</v>
          </cell>
          <cell r="BC156" t="str">
            <v>VC6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 t="str">
            <v>HNX</v>
          </cell>
        </row>
        <row r="157">
          <cell r="B157" t="str">
            <v>ASP</v>
          </cell>
          <cell r="C157" t="str">
            <v>HOSE</v>
          </cell>
          <cell r="D157" t="str">
            <v>CTCP Tập đoàn Dầu khí An Pha</v>
          </cell>
          <cell r="E157">
            <v>39493</v>
          </cell>
          <cell r="F157" t="str">
            <v>https://finance.vietstock.vn/VSC-ctcp-container-viet-nam.htm</v>
          </cell>
          <cell r="G157" t="str">
            <v>Không đạt</v>
          </cell>
          <cell r="H157">
            <v>15</v>
          </cell>
          <cell r="I157">
            <v>1</v>
          </cell>
          <cell r="J157">
            <v>2</v>
          </cell>
          <cell r="K157">
            <v>0</v>
          </cell>
          <cell r="L157">
            <v>2</v>
          </cell>
          <cell r="M157">
            <v>2</v>
          </cell>
          <cell r="N157">
            <v>2</v>
          </cell>
          <cell r="O157">
            <v>0</v>
          </cell>
          <cell r="P157">
            <v>0</v>
          </cell>
          <cell r="Q157">
            <v>1</v>
          </cell>
          <cell r="R157">
            <v>1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4</v>
          </cell>
          <cell r="X157">
            <v>0</v>
          </cell>
          <cell r="Y157">
            <v>4</v>
          </cell>
          <cell r="Z157">
            <v>303871014237.073</v>
          </cell>
          <cell r="AA157">
            <v>1699978658.5365801</v>
          </cell>
          <cell r="AB157">
            <v>48.996341000000001</v>
          </cell>
          <cell r="AC157" t="str">
            <v>Small&amp;Micro Cap</v>
          </cell>
          <cell r="AD157">
            <v>0</v>
          </cell>
          <cell r="AE157" t="str">
            <v>Chấp nhận toàn phần</v>
          </cell>
          <cell r="AF157" t="str">
            <v>Tiện ích</v>
          </cell>
          <cell r="AG157" t="str">
            <v>Phân phối khí đốt thiên nhiên</v>
          </cell>
          <cell r="AH157" t="str">
            <v>Phân phối khí đốt thiên nhiên</v>
          </cell>
          <cell r="AI157" t="str">
            <v>Phân phối khí đốt thiên nhiên</v>
          </cell>
          <cell r="AJ157" t="str">
            <v>Tiện ích</v>
          </cell>
          <cell r="AK157">
            <v>2103068827674</v>
          </cell>
          <cell r="AL157">
            <v>490382930691</v>
          </cell>
          <cell r="AM157">
            <v>4082067936866</v>
          </cell>
          <cell r="AN157">
            <v>1.5142411019999999</v>
          </cell>
          <cell r="AO157">
            <v>12.277211132</v>
          </cell>
          <cell r="AP157">
            <v>-0.87666245324614489</v>
          </cell>
          <cell r="AQ157">
            <v>41</v>
          </cell>
          <cell r="AR157">
            <v>13133</v>
          </cell>
          <cell r="AS157">
            <v>127.24</v>
          </cell>
          <cell r="AT157">
            <v>0.39</v>
          </cell>
          <cell r="AU157">
            <v>7.0000000000000007E-2</v>
          </cell>
          <cell r="AV157">
            <v>0.31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 t="str">
            <v>Small&amp;Micro Cap</v>
          </cell>
          <cell r="BC157" t="str">
            <v>ASP</v>
          </cell>
          <cell r="BD157">
            <v>2</v>
          </cell>
          <cell r="BE157">
            <v>0</v>
          </cell>
          <cell r="BF157">
            <v>2</v>
          </cell>
          <cell r="BG157">
            <v>2</v>
          </cell>
          <cell r="BH157">
            <v>0</v>
          </cell>
          <cell r="BI157">
            <v>2</v>
          </cell>
          <cell r="BJ157">
            <v>0</v>
          </cell>
          <cell r="BK157">
            <v>0</v>
          </cell>
          <cell r="BL157">
            <v>0</v>
          </cell>
          <cell r="BM157" t="str">
            <v>HOSE</v>
          </cell>
        </row>
        <row r="158">
          <cell r="B158" t="str">
            <v>TTF</v>
          </cell>
          <cell r="C158" t="str">
            <v>HOSE</v>
          </cell>
          <cell r="D158" t="str">
            <v>CTCP Tập đoàn Kỹ nghệ gỗ Trường Thành</v>
          </cell>
          <cell r="E158">
            <v>39496</v>
          </cell>
          <cell r="F158" t="str">
            <v>https://finance.vietstock.vn/SGT-ctcp-cong-nghe-vien-thong-sai-gon.htm</v>
          </cell>
          <cell r="G158" t="str">
            <v>Không đạt</v>
          </cell>
          <cell r="H158">
            <v>5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5</v>
          </cell>
          <cell r="X158">
            <v>0</v>
          </cell>
          <cell r="Y158">
            <v>5</v>
          </cell>
          <cell r="Z158">
            <v>3109291952440.1802</v>
          </cell>
          <cell r="AA158">
            <v>37861362804.877998</v>
          </cell>
          <cell r="AB158">
            <v>0.58894899999999994</v>
          </cell>
          <cell r="AC158" t="str">
            <v>Mid Cap</v>
          </cell>
          <cell r="AD158">
            <v>0</v>
          </cell>
          <cell r="AE158" t="str">
            <v>Chấp nhận toàn phần</v>
          </cell>
          <cell r="AF158" t="str">
            <v>Sản xuất</v>
          </cell>
          <cell r="AG158" t="str">
            <v>Sản xuất trang thiết bị nội thất và sản phẩm liên quan</v>
          </cell>
          <cell r="AH158" t="str">
            <v>Sản xuất tủ bếp và nội thất hộ gia đình</v>
          </cell>
          <cell r="AI158" t="str">
            <v>Sản xuất trang thiết bị nội thất và sản phẩm liên quan</v>
          </cell>
          <cell r="AJ158" t="str">
            <v>SX Hàng gia dụng</v>
          </cell>
          <cell r="AK158">
            <v>3006065063958</v>
          </cell>
          <cell r="AL158">
            <v>432829509457</v>
          </cell>
          <cell r="AM158">
            <v>2001279120769</v>
          </cell>
          <cell r="AN158">
            <v>3.4038032120000001</v>
          </cell>
          <cell r="AO158">
            <v>10.659521510999999</v>
          </cell>
          <cell r="AP158">
            <v>-0.68067954940684017</v>
          </cell>
          <cell r="AQ158">
            <v>8</v>
          </cell>
          <cell r="AR158">
            <v>651</v>
          </cell>
          <cell r="AS158">
            <v>463.78</v>
          </cell>
          <cell r="AT158">
            <v>3.71</v>
          </cell>
          <cell r="AU158">
            <v>0.12</v>
          </cell>
          <cell r="AV158">
            <v>-0.28000000000000003</v>
          </cell>
          <cell r="AW158">
            <v>1</v>
          </cell>
          <cell r="AX158">
            <v>0</v>
          </cell>
          <cell r="AY158">
            <v>0</v>
          </cell>
          <cell r="AZ158">
            <v>0</v>
          </cell>
          <cell r="BA158">
            <v>1</v>
          </cell>
          <cell r="BB158" t="str">
            <v>Mid Cap</v>
          </cell>
          <cell r="BC158" t="str">
            <v>TTF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 t="str">
            <v>HOSE</v>
          </cell>
        </row>
        <row r="159">
          <cell r="B159" t="str">
            <v>DQC</v>
          </cell>
          <cell r="C159" t="str">
            <v>HOSE</v>
          </cell>
          <cell r="D159" t="str">
            <v>CTCP Tập đoàn Điện Quang</v>
          </cell>
          <cell r="E159">
            <v>39499</v>
          </cell>
          <cell r="F159" t="str">
            <v>https://finance.vietstock.vn/SRA-ctcp-sara-viet-nam.htm</v>
          </cell>
          <cell r="G159" t="str">
            <v>Đạt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714573089715.54797</v>
          </cell>
          <cell r="AA159">
            <v>5675518292.6829205</v>
          </cell>
          <cell r="AB159">
            <v>1.0684670000000001</v>
          </cell>
          <cell r="AC159" t="str">
            <v>Small&amp;Micro Cap</v>
          </cell>
          <cell r="AD159">
            <v>0</v>
          </cell>
          <cell r="AE159" t="str">
            <v>Chấp nhận toàn phần</v>
          </cell>
          <cell r="AF159" t="str">
            <v>Sản xuất</v>
          </cell>
          <cell r="AG159" t="str">
            <v>Sản xuất trang thiết bị, dụng cụ điện</v>
          </cell>
          <cell r="AH159" t="str">
            <v>Sản xuất thiết bị điện chiếu sáng</v>
          </cell>
          <cell r="AI159" t="str">
            <v>Sản xuất trang thiết bị, dụng cụ điện</v>
          </cell>
          <cell r="AJ159" t="str">
            <v>Thiết bị điện</v>
          </cell>
          <cell r="AK159">
            <v>1485087786958</v>
          </cell>
          <cell r="AL159">
            <v>928869517635</v>
          </cell>
          <cell r="AM159">
            <v>989644661618</v>
          </cell>
          <cell r="AN159">
            <v>13.763699815000001</v>
          </cell>
          <cell r="AO159">
            <v>13.758190374</v>
          </cell>
          <cell r="AP159">
            <v>4.0044808584801953E-4</v>
          </cell>
          <cell r="AQ159">
            <v>499</v>
          </cell>
          <cell r="AR159">
            <v>33706</v>
          </cell>
          <cell r="AS159">
            <v>34.04</v>
          </cell>
          <cell r="AT159">
            <v>0.5</v>
          </cell>
          <cell r="AU159">
            <v>0.95</v>
          </cell>
          <cell r="AV159">
            <v>1.47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 t="str">
            <v>Small&amp;Micro Cap</v>
          </cell>
          <cell r="BC159" t="str">
            <v>DQC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 t="str">
            <v>HOSE</v>
          </cell>
        </row>
        <row r="160">
          <cell r="B160" t="str">
            <v>LBE</v>
          </cell>
          <cell r="C160" t="str">
            <v>HNX</v>
          </cell>
          <cell r="D160" t="str">
            <v>CTCP Sách và Thiết bị Trường học Long An</v>
          </cell>
          <cell r="E160">
            <v>39500</v>
          </cell>
          <cell r="F160" t="str">
            <v>https://finance.vietstock.vn/PIT-ctcp-xuat-nhap-khau-petrolimex.htm</v>
          </cell>
          <cell r="G160" t="str">
            <v>Không đạt</v>
          </cell>
          <cell r="H160">
            <v>1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1</v>
          </cell>
          <cell r="X160">
            <v>0</v>
          </cell>
          <cell r="Y160">
            <v>1</v>
          </cell>
          <cell r="Z160">
            <v>34860090048.780403</v>
          </cell>
          <cell r="AA160">
            <v>36325444.817073002</v>
          </cell>
          <cell r="AB160">
            <v>0.21757899999999999</v>
          </cell>
          <cell r="AC160" t="str">
            <v>Small&amp;Micro Cap</v>
          </cell>
          <cell r="AD160">
            <v>0</v>
          </cell>
          <cell r="AE160" t="str">
            <v>Chấp nhận toàn phần</v>
          </cell>
          <cell r="AF160" t="str">
            <v>Công nghệ và thông tin</v>
          </cell>
          <cell r="AG160" t="str">
            <v>Công nghiệp xuất bản - Ngoại trừ internet</v>
          </cell>
          <cell r="AH160" t="str">
            <v>Đơn vị xuất bản báo, ấn phẩm, sách và danh mục</v>
          </cell>
          <cell r="AI160" t="str">
            <v>Công nghiệp xuất bản - Ngoại trừ internet</v>
          </cell>
          <cell r="AJ160" t="str">
            <v>Công nghệ và thông tin</v>
          </cell>
          <cell r="AK160">
            <v>25024159185</v>
          </cell>
          <cell r="AL160">
            <v>22445775135</v>
          </cell>
          <cell r="AM160">
            <v>98627582254</v>
          </cell>
          <cell r="AN160">
            <v>2.144844306</v>
          </cell>
          <cell r="AO160">
            <v>2.1483437919999999</v>
          </cell>
          <cell r="AP160">
            <v>-1.6289227138744377E-3</v>
          </cell>
          <cell r="AQ160">
            <v>1957</v>
          </cell>
          <cell r="AR160">
            <v>20405</v>
          </cell>
          <cell r="AS160">
            <v>20.39</v>
          </cell>
          <cell r="AT160">
            <v>1.96</v>
          </cell>
          <cell r="AU160">
            <v>7.78</v>
          </cell>
          <cell r="AV160">
            <v>10.039999999999999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 t="str">
            <v>Small&amp;Micro Cap</v>
          </cell>
          <cell r="BC160" t="str">
            <v>LBE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 t="str">
            <v>HNX</v>
          </cell>
        </row>
        <row r="161">
          <cell r="B161" t="str">
            <v>DXV</v>
          </cell>
          <cell r="C161" t="str">
            <v>HOSE</v>
          </cell>
          <cell r="D161" t="str">
            <v>CTCP VICEM Vật liệu Xây dựng Đà Nẵng</v>
          </cell>
          <cell r="E161">
            <v>39504</v>
          </cell>
          <cell r="F161" t="str">
            <v>https://finance.vietstock.vn/VC6-ctcp-xay-dung-va-dau-tu-visicons.htm</v>
          </cell>
          <cell r="G161" t="str">
            <v>Đạt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53969789634.146301</v>
          </cell>
          <cell r="AA161">
            <v>197838414.634146</v>
          </cell>
          <cell r="AB161">
            <v>0.66868899999999998</v>
          </cell>
          <cell r="AC161" t="str">
            <v>Small&amp;Micro Cap</v>
          </cell>
          <cell r="AD161">
            <v>0</v>
          </cell>
          <cell r="AE161" t="str">
            <v>Chấp nhận toàn phần - Có đoạn ghi thêm ý kiến</v>
          </cell>
          <cell r="AF161" t="str">
            <v>Bán buôn</v>
          </cell>
          <cell r="AG161" t="str">
            <v>Bán buôn hàng lâu bền</v>
          </cell>
          <cell r="AH161" t="str">
            <v>Bán buôn gỗ xẻ và vật liệu xây dựng khác</v>
          </cell>
          <cell r="AI161" t="str">
            <v>Bán buôn hàng lâu bền</v>
          </cell>
          <cell r="AJ161" t="str">
            <v>Bán buôn</v>
          </cell>
          <cell r="AK161">
            <v>137189949612</v>
          </cell>
          <cell r="AL161">
            <v>110757186173</v>
          </cell>
          <cell r="AM161">
            <v>223136985201</v>
          </cell>
          <cell r="AN161">
            <v>0.195112119</v>
          </cell>
          <cell r="AO161">
            <v>0.375</v>
          </cell>
          <cell r="AP161">
            <v>-0.47970101599999998</v>
          </cell>
          <cell r="AQ161">
            <v>20</v>
          </cell>
          <cell r="AR161">
            <v>11188</v>
          </cell>
          <cell r="AS161">
            <v>203.47</v>
          </cell>
          <cell r="AT161">
            <v>0.36</v>
          </cell>
          <cell r="AU161">
            <v>0.15</v>
          </cell>
          <cell r="AV161">
            <v>0.18</v>
          </cell>
          <cell r="AW161">
            <v>1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 t="str">
            <v>Small&amp;Micro Cap</v>
          </cell>
          <cell r="BC161" t="str">
            <v>DXV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 t="str">
            <v>HOSE</v>
          </cell>
        </row>
        <row r="162">
          <cell r="B162" t="str">
            <v>HUT</v>
          </cell>
          <cell r="C162" t="str">
            <v>HNX</v>
          </cell>
          <cell r="D162" t="str">
            <v>CTCP Tasco</v>
          </cell>
          <cell r="E162">
            <v>39549</v>
          </cell>
          <cell r="F162" t="str">
            <v>https://finance.vietstock.vn/ASP-ctcp-tap-doan-dau-khi-an-pha.htm</v>
          </cell>
          <cell r="G162" t="str">
            <v>Không đạt</v>
          </cell>
          <cell r="H162">
            <v>2</v>
          </cell>
          <cell r="I162">
            <v>0</v>
          </cell>
          <cell r="J162">
            <v>0</v>
          </cell>
          <cell r="K162">
            <v>0</v>
          </cell>
          <cell r="L162">
            <v>1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1</v>
          </cell>
          <cell r="X162">
            <v>0</v>
          </cell>
          <cell r="Y162">
            <v>1</v>
          </cell>
          <cell r="Z162">
            <v>7949021382466.46</v>
          </cell>
          <cell r="AA162">
            <v>74831227640.243896</v>
          </cell>
          <cell r="AB162">
            <v>0.93521500000000002</v>
          </cell>
          <cell r="AC162" t="str">
            <v>Mid Cap</v>
          </cell>
          <cell r="AD162">
            <v>0</v>
          </cell>
          <cell r="AE162" t="str">
            <v>Chấp nhận toàn phần</v>
          </cell>
          <cell r="AF162" t="str">
            <v>Xây dựng và Bất động sản</v>
          </cell>
          <cell r="AG162" t="str">
            <v>Xây dựng công nghiệp nặng và dân dụng</v>
          </cell>
          <cell r="AH162" t="str">
            <v>Xây dựng cầu đường, đường cao tốc</v>
          </cell>
          <cell r="AI162" t="str">
            <v>Xây dựng công nghiệp nặng và dân dụng</v>
          </cell>
          <cell r="AJ162" t="str">
            <v>Xây dựng</v>
          </cell>
          <cell r="AK162">
            <v>11632371921053</v>
          </cell>
          <cell r="AL162">
            <v>3873467066359</v>
          </cell>
          <cell r="AM162">
            <v>1073161354752</v>
          </cell>
          <cell r="AN162">
            <v>144.565241241</v>
          </cell>
          <cell r="AO162">
            <v>139.028083681</v>
          </cell>
          <cell r="AP162">
            <v>3.9827619092449029E-2</v>
          </cell>
          <cell r="AQ162">
            <v>415</v>
          </cell>
          <cell r="AR162">
            <v>11110</v>
          </cell>
          <cell r="AS162">
            <v>34</v>
          </cell>
          <cell r="AT162">
            <v>1.27</v>
          </cell>
          <cell r="AU162">
            <v>1.29</v>
          </cell>
          <cell r="AV162">
            <v>3.75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 t="str">
            <v>Mid Cap</v>
          </cell>
          <cell r="BC162" t="str">
            <v>HUT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 t="str">
            <v>HNX</v>
          </cell>
        </row>
        <row r="163">
          <cell r="B163" t="str">
            <v>L62</v>
          </cell>
          <cell r="C163" t="str">
            <v>HNX</v>
          </cell>
          <cell r="D163" t="str">
            <v>CTCP Lilama 69-2</v>
          </cell>
          <cell r="E163">
            <v>39559</v>
          </cell>
          <cell r="F163" t="str">
            <v>https://finance.vietstock.vn/TTF-ctcp-tap-doan-ky-nghe-go-truong-thanh.htm</v>
          </cell>
          <cell r="G163" t="str">
            <v>Không đạt</v>
          </cell>
          <cell r="H163">
            <v>3</v>
          </cell>
          <cell r="I163">
            <v>0</v>
          </cell>
          <cell r="J163">
            <v>1</v>
          </cell>
          <cell r="K163">
            <v>0</v>
          </cell>
          <cell r="L163">
            <v>0</v>
          </cell>
          <cell r="M163">
            <v>0</v>
          </cell>
          <cell r="N163">
            <v>1</v>
          </cell>
          <cell r="O163">
            <v>0</v>
          </cell>
          <cell r="P163">
            <v>0</v>
          </cell>
          <cell r="Q163">
            <v>1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39345815590.243896</v>
          </cell>
          <cell r="AA163">
            <v>52550592.378048003</v>
          </cell>
          <cell r="AB163">
            <v>0</v>
          </cell>
          <cell r="AC163" t="str">
            <v>Small&amp;Micro Cap</v>
          </cell>
          <cell r="AD163">
            <v>0</v>
          </cell>
          <cell r="AE163" t="str">
            <v>Chấp nhận từng phần - Ngoại trừ</v>
          </cell>
          <cell r="AF163" t="str">
            <v>Xây dựng và Bất động sản</v>
          </cell>
          <cell r="AG163" t="str">
            <v>Nhà thầu chuyên môn</v>
          </cell>
          <cell r="AH163" t="str">
            <v>Nhà thầu thiết bị xây dựng</v>
          </cell>
          <cell r="AI163" t="str">
            <v>Nhà thầu chuyên môn</v>
          </cell>
          <cell r="AJ163" t="str">
            <v>Xây dựng</v>
          </cell>
          <cell r="AK163">
            <v>588213335182</v>
          </cell>
          <cell r="AL163">
            <v>71510996216</v>
          </cell>
          <cell r="AM163">
            <v>119653344080</v>
          </cell>
          <cell r="AN163">
            <v>-34.559684005999998</v>
          </cell>
          <cell r="AO163">
            <v>4.7663364E-2</v>
          </cell>
          <cell r="AP163">
            <v>-726.07857410148392</v>
          </cell>
          <cell r="AQ163">
            <v>-4165</v>
          </cell>
          <cell r="AR163">
            <v>8618</v>
          </cell>
          <cell r="AS163">
            <v>-0.94</v>
          </cell>
          <cell r="AT163">
            <v>0.45</v>
          </cell>
          <cell r="AU163">
            <v>-5.86</v>
          </cell>
          <cell r="AV163">
            <v>-38.92</v>
          </cell>
          <cell r="AW163">
            <v>1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 t="str">
            <v>Small&amp;Micro Cap</v>
          </cell>
          <cell r="BC163" t="str">
            <v>L62</v>
          </cell>
          <cell r="BD163">
            <v>1</v>
          </cell>
          <cell r="BE163">
            <v>0</v>
          </cell>
          <cell r="BF163">
            <v>1</v>
          </cell>
          <cell r="BG163">
            <v>1</v>
          </cell>
          <cell r="BH163">
            <v>0</v>
          </cell>
          <cell r="BI163">
            <v>1</v>
          </cell>
          <cell r="BJ163">
            <v>0</v>
          </cell>
          <cell r="BK163">
            <v>0</v>
          </cell>
          <cell r="BL163">
            <v>0</v>
          </cell>
          <cell r="BM163" t="str">
            <v>HNX</v>
          </cell>
        </row>
        <row r="164">
          <cell r="B164" t="str">
            <v>BMI</v>
          </cell>
          <cell r="C164" t="str">
            <v>HOSE</v>
          </cell>
          <cell r="D164" t="str">
            <v>Tổng Công ty cổ phần Bảo Minh</v>
          </cell>
          <cell r="E164">
            <v>39559</v>
          </cell>
          <cell r="F164" t="str">
            <v>https://finance.vietstock.vn/DQC-ctcp-bong-den-dien-quang.htm</v>
          </cell>
          <cell r="G164" t="str">
            <v>Không đạt</v>
          </cell>
          <cell r="H164">
            <v>6</v>
          </cell>
          <cell r="I164">
            <v>0</v>
          </cell>
          <cell r="J164">
            <v>1</v>
          </cell>
          <cell r="K164">
            <v>0</v>
          </cell>
          <cell r="L164">
            <v>1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1</v>
          </cell>
          <cell r="U164">
            <v>0</v>
          </cell>
          <cell r="V164">
            <v>0</v>
          </cell>
          <cell r="W164">
            <v>3</v>
          </cell>
          <cell r="X164">
            <v>0</v>
          </cell>
          <cell r="Y164">
            <v>3</v>
          </cell>
          <cell r="Z164">
            <v>3227440410823.9302</v>
          </cell>
          <cell r="AA164">
            <v>11533929878.0487</v>
          </cell>
          <cell r="AB164">
            <v>31.983581000000001</v>
          </cell>
          <cell r="AC164" t="str">
            <v>Mid Cap</v>
          </cell>
          <cell r="AD164">
            <v>0</v>
          </cell>
          <cell r="AE164" t="str">
            <v>Chấp nhận toàn phần - Có đoạn ghi thêm ý kiến</v>
          </cell>
          <cell r="AF164" t="str">
            <v>Tài chính và bảo hiểm</v>
          </cell>
          <cell r="AG164" t="str">
            <v>Bảo hiểm và các hoạt động liên quan</v>
          </cell>
          <cell r="AH164" t="str">
            <v>Hãng bảo hiểm</v>
          </cell>
          <cell r="AI164" t="str">
            <v>Bảo hiểm và các hoạt động liên quan</v>
          </cell>
          <cell r="AJ164" t="str">
            <v>Bảo hiểm</v>
          </cell>
          <cell r="AK164">
            <v>7036881103160</v>
          </cell>
          <cell r="AL164">
            <v>2420149383818</v>
          </cell>
          <cell r="AM164">
            <v>4510394614092</v>
          </cell>
          <cell r="AN164">
            <v>290.86939305099997</v>
          </cell>
          <cell r="AO164">
            <v>292.63377883999999</v>
          </cell>
          <cell r="AP164">
            <v>-6.0293305714536434E-3</v>
          </cell>
          <cell r="AQ164">
            <v>2653</v>
          </cell>
          <cell r="AR164">
            <v>22077</v>
          </cell>
          <cell r="AS164">
            <v>8.1</v>
          </cell>
          <cell r="AT164">
            <v>0.97</v>
          </cell>
          <cell r="AU164">
            <v>4.03</v>
          </cell>
          <cell r="AV164">
            <v>12.23</v>
          </cell>
          <cell r="AW164">
            <v>0</v>
          </cell>
          <cell r="AX164">
            <v>0</v>
          </cell>
          <cell r="AY164">
            <v>0</v>
          </cell>
          <cell r="AZ164">
            <v>1</v>
          </cell>
          <cell r="BA164">
            <v>1</v>
          </cell>
          <cell r="BB164" t="str">
            <v>Mid Cap</v>
          </cell>
          <cell r="BC164" t="str">
            <v>BMI</v>
          </cell>
          <cell r="BD164">
            <v>1</v>
          </cell>
          <cell r="BE164">
            <v>0</v>
          </cell>
          <cell r="BF164">
            <v>1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1</v>
          </cell>
          <cell r="BL164">
            <v>1</v>
          </cell>
          <cell r="BM164" t="str">
            <v>HOSE</v>
          </cell>
        </row>
        <row r="165">
          <cell r="B165" t="str">
            <v>L18</v>
          </cell>
          <cell r="C165" t="str">
            <v>HNX</v>
          </cell>
          <cell r="D165" t="str">
            <v>CTCP Đầu tư và Xây dựng Số 18</v>
          </cell>
          <cell r="E165">
            <v>39561</v>
          </cell>
          <cell r="F165" t="str">
            <v>https://finance.vietstock.vn/LBE-ctcp-sach-va-thiet-bi-truong-hoc-long-an.htm</v>
          </cell>
          <cell r="G165" t="str">
            <v>Đạt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1338901150463.4099</v>
          </cell>
          <cell r="AA165">
            <v>4267400359.7560902</v>
          </cell>
          <cell r="AB165">
            <v>1.25E-3</v>
          </cell>
          <cell r="AC165" t="str">
            <v>Mid Cap</v>
          </cell>
          <cell r="AD165">
            <v>0</v>
          </cell>
          <cell r="AE165" t="str">
            <v>Chấp nhận toàn phần</v>
          </cell>
          <cell r="AF165" t="str">
            <v>Xây dựng và Bất động sản</v>
          </cell>
          <cell r="AG165" t="str">
            <v>Xây dựng công nghiệp nặng và dân dụng</v>
          </cell>
          <cell r="AH165" t="str">
            <v>Xây dựng hệ thống tiện ích</v>
          </cell>
          <cell r="AI165" t="str">
            <v>Xây dựng công nghiệp nặng và dân dụng</v>
          </cell>
          <cell r="AJ165" t="str">
            <v>Xây dựng</v>
          </cell>
          <cell r="AK165">
            <v>3546818204646</v>
          </cell>
          <cell r="AL165">
            <v>618649134972</v>
          </cell>
          <cell r="AM165">
            <v>2212196755838</v>
          </cell>
          <cell r="AN165">
            <v>30.635143795000001</v>
          </cell>
          <cell r="AO165">
            <v>30.63274955</v>
          </cell>
          <cell r="AP165">
            <v>7.8159650543070661E-5</v>
          </cell>
          <cell r="AQ165">
            <v>804</v>
          </cell>
          <cell r="AR165">
            <v>16230</v>
          </cell>
          <cell r="AS165">
            <v>23.02</v>
          </cell>
          <cell r="AT165">
            <v>1.1399999999999999</v>
          </cell>
          <cell r="AU165">
            <v>0.92</v>
          </cell>
          <cell r="AV165">
            <v>7.28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 t="str">
            <v>Mid Cap</v>
          </cell>
          <cell r="BC165" t="str">
            <v>L18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 t="str">
            <v>HNX</v>
          </cell>
        </row>
        <row r="166">
          <cell r="B166" t="str">
            <v>BLF</v>
          </cell>
          <cell r="C166" t="str">
            <v>HNX</v>
          </cell>
          <cell r="D166" t="str">
            <v>CTCP Thủy sản Bạc Liêu</v>
          </cell>
          <cell r="E166">
            <v>39601</v>
          </cell>
          <cell r="F166" t="str">
            <v>https://finance.vietstock.vn/DXV-ctcp-vicem-vat-lieu-xay-dung-da-nang.htm</v>
          </cell>
          <cell r="G166" t="str">
            <v>Không đạt</v>
          </cell>
          <cell r="H166">
            <v>9</v>
          </cell>
          <cell r="I166">
            <v>1</v>
          </cell>
          <cell r="J166">
            <v>1</v>
          </cell>
          <cell r="K166">
            <v>0</v>
          </cell>
          <cell r="L166">
            <v>1</v>
          </cell>
          <cell r="M166">
            <v>1</v>
          </cell>
          <cell r="N166">
            <v>0</v>
          </cell>
          <cell r="O166">
            <v>0</v>
          </cell>
          <cell r="P166">
            <v>1</v>
          </cell>
          <cell r="Q166">
            <v>1</v>
          </cell>
          <cell r="R166">
            <v>0</v>
          </cell>
          <cell r="S166">
            <v>1</v>
          </cell>
          <cell r="T166">
            <v>1</v>
          </cell>
          <cell r="U166">
            <v>0</v>
          </cell>
          <cell r="V166">
            <v>1</v>
          </cell>
          <cell r="W166">
            <v>0</v>
          </cell>
          <cell r="X166">
            <v>0</v>
          </cell>
          <cell r="Y166">
            <v>0</v>
          </cell>
          <cell r="Z166">
            <v>44594054878.048698</v>
          </cell>
          <cell r="AA166">
            <v>20929534.146341</v>
          </cell>
          <cell r="AB166">
            <v>9.6962790000000005</v>
          </cell>
          <cell r="AC166" t="str">
            <v>Small&amp;Micro Cap</v>
          </cell>
          <cell r="AD166">
            <v>0</v>
          </cell>
          <cell r="AE166" t="str">
            <v>Chấp nhận toàn phần</v>
          </cell>
          <cell r="AF166" t="str">
            <v>Sản xuất</v>
          </cell>
          <cell r="AG166" t="str">
            <v>Sản xuất thực phẩm</v>
          </cell>
          <cell r="AH166" t="str">
            <v>Sơ chế và đóng gói thủy sản</v>
          </cell>
          <cell r="AI166" t="str">
            <v>Sản xuất thực phẩm</v>
          </cell>
          <cell r="AJ166" t="str">
            <v>Chế biến thủy sản</v>
          </cell>
          <cell r="AK166">
            <v>568100264846</v>
          </cell>
          <cell r="AL166">
            <v>111942990547</v>
          </cell>
          <cell r="AM166">
            <v>646136419219</v>
          </cell>
          <cell r="AN166">
            <v>-38.573154879000001</v>
          </cell>
          <cell r="AO166">
            <v>-38.643668322000003</v>
          </cell>
          <cell r="AP166">
            <v>1.8247088348975233E-3</v>
          </cell>
          <cell r="AQ166">
            <v>-3354</v>
          </cell>
          <cell r="AR166">
            <v>9734</v>
          </cell>
          <cell r="AS166">
            <v>-0.95</v>
          </cell>
          <cell r="AT166">
            <v>0.33</v>
          </cell>
          <cell r="AU166">
            <v>-7.13</v>
          </cell>
          <cell r="AV166">
            <v>-29.39</v>
          </cell>
          <cell r="AW166">
            <v>1</v>
          </cell>
          <cell r="AX166">
            <v>0</v>
          </cell>
          <cell r="AY166">
            <v>1</v>
          </cell>
          <cell r="AZ166">
            <v>1</v>
          </cell>
          <cell r="BA166">
            <v>0</v>
          </cell>
          <cell r="BB166" t="str">
            <v>Small&amp;Micro Cap</v>
          </cell>
          <cell r="BC166" t="str">
            <v>BLF</v>
          </cell>
          <cell r="BD166">
            <v>1</v>
          </cell>
          <cell r="BE166">
            <v>0</v>
          </cell>
          <cell r="BF166">
            <v>1</v>
          </cell>
          <cell r="BG166">
            <v>0</v>
          </cell>
          <cell r="BH166">
            <v>0</v>
          </cell>
          <cell r="BI166">
            <v>0</v>
          </cell>
          <cell r="BJ166">
            <v>1</v>
          </cell>
          <cell r="BK166">
            <v>1</v>
          </cell>
          <cell r="BL166">
            <v>2</v>
          </cell>
          <cell r="BM166" t="str">
            <v>HNX</v>
          </cell>
        </row>
        <row r="167">
          <cell r="B167" t="str">
            <v>L43</v>
          </cell>
          <cell r="C167" t="str">
            <v>HNX</v>
          </cell>
          <cell r="D167" t="str">
            <v>CTCP Lilama 45.3</v>
          </cell>
          <cell r="E167">
            <v>39610</v>
          </cell>
          <cell r="F167" t="str">
            <v>https://finance.vietstock.vn/HUT-ctcp-tasco.htm</v>
          </cell>
          <cell r="G167" t="str">
            <v>Không đạt</v>
          </cell>
          <cell r="H167">
            <v>1</v>
          </cell>
          <cell r="I167">
            <v>0</v>
          </cell>
          <cell r="J167">
            <v>1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19502896341.463402</v>
          </cell>
          <cell r="AA167">
            <v>50989255.487804003</v>
          </cell>
          <cell r="AB167">
            <v>0.96162000000000003</v>
          </cell>
          <cell r="AC167" t="str">
            <v>Small&amp;Micro Cap</v>
          </cell>
          <cell r="AD167">
            <v>0</v>
          </cell>
          <cell r="AE167" t="str">
            <v>Chấp nhận từng phần - Ngoại trừ</v>
          </cell>
          <cell r="AF167" t="str">
            <v>Xây dựng và Bất động sản</v>
          </cell>
          <cell r="AG167" t="str">
            <v>Nhà thầu chuyên môn</v>
          </cell>
          <cell r="AH167" t="str">
            <v>Nhà thầu thiết bị xây dựng</v>
          </cell>
          <cell r="AI167" t="str">
            <v>Nhà thầu chuyên môn</v>
          </cell>
          <cell r="AJ167" t="str">
            <v>Xây dựng</v>
          </cell>
          <cell r="AK167">
            <v>380032449508</v>
          </cell>
          <cell r="AL167">
            <v>30724467130</v>
          </cell>
          <cell r="AM167">
            <v>37001906141</v>
          </cell>
          <cell r="AN167">
            <v>-8.9054137670000006</v>
          </cell>
          <cell r="AO167">
            <v>-8.9054137670000006</v>
          </cell>
          <cell r="AP167">
            <v>0</v>
          </cell>
          <cell r="AQ167">
            <v>-2544</v>
          </cell>
          <cell r="AR167">
            <v>8778</v>
          </cell>
          <cell r="AS167">
            <v>-2.08</v>
          </cell>
          <cell r="AT167">
            <v>0.6</v>
          </cell>
          <cell r="AU167">
            <v>-2.25</v>
          </cell>
          <cell r="AV167">
            <v>-25.32</v>
          </cell>
          <cell r="AW167">
            <v>1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 t="str">
            <v>Small&amp;Micro Cap</v>
          </cell>
          <cell r="BC167" t="str">
            <v>L43</v>
          </cell>
          <cell r="BD167">
            <v>1</v>
          </cell>
          <cell r="BE167">
            <v>0</v>
          </cell>
          <cell r="BF167">
            <v>1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 t="str">
            <v>HNX</v>
          </cell>
        </row>
        <row r="168">
          <cell r="B168" t="str">
            <v>SD4</v>
          </cell>
          <cell r="C168" t="str">
            <v>HNX</v>
          </cell>
          <cell r="D168" t="str">
            <v>CTCP Sông Đà 4</v>
          </cell>
          <cell r="E168">
            <v>39623</v>
          </cell>
          <cell r="F168" t="str">
            <v>https://finance.vietstock.vn/L62-ctcp-lilama-69-2.htm</v>
          </cell>
          <cell r="G168" t="str">
            <v>Không đạt</v>
          </cell>
          <cell r="H168">
            <v>9</v>
          </cell>
          <cell r="I168">
            <v>1</v>
          </cell>
          <cell r="J168">
            <v>1</v>
          </cell>
          <cell r="K168">
            <v>0</v>
          </cell>
          <cell r="L168">
            <v>1</v>
          </cell>
          <cell r="M168">
            <v>1</v>
          </cell>
          <cell r="N168">
            <v>1</v>
          </cell>
          <cell r="O168">
            <v>1</v>
          </cell>
          <cell r="P168">
            <v>0</v>
          </cell>
          <cell r="Q168">
            <v>1</v>
          </cell>
          <cell r="R168">
            <v>1</v>
          </cell>
          <cell r="S168">
            <v>1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50664695121.951202</v>
          </cell>
          <cell r="AA168">
            <v>123123429.878048</v>
          </cell>
          <cell r="AB168">
            <v>1.941144</v>
          </cell>
          <cell r="AC168" t="str">
            <v>Small&amp;Micro Cap</v>
          </cell>
          <cell r="AD168">
            <v>0</v>
          </cell>
          <cell r="AE168" t="str">
            <v>Chấp nhận từng phần - Ngoại trừ</v>
          </cell>
          <cell r="AF168" t="str">
            <v>Xây dựng và Bất động sản</v>
          </cell>
          <cell r="AG168" t="str">
            <v>Xây dựng công nghiệp nặng và dân dụng</v>
          </cell>
          <cell r="AH168" t="str">
            <v>Xây dựng hệ thống tiện ích</v>
          </cell>
          <cell r="AI168" t="str">
            <v>Xây dựng công nghiệp nặng và dân dụng</v>
          </cell>
          <cell r="AJ168" t="str">
            <v>Xây dựng</v>
          </cell>
          <cell r="AK168">
            <v>1080571208543</v>
          </cell>
          <cell r="AL168">
            <v>170539395960</v>
          </cell>
          <cell r="AM168">
            <v>409588144733</v>
          </cell>
          <cell r="AN168">
            <v>-10.201864883000001</v>
          </cell>
          <cell r="AO168">
            <v>-12.302351398000001</v>
          </cell>
          <cell r="AP168">
            <v>0.170738621182734</v>
          </cell>
          <cell r="AQ168">
            <v>-990</v>
          </cell>
          <cell r="AR168">
            <v>16557</v>
          </cell>
          <cell r="AS168">
            <v>-2.83</v>
          </cell>
          <cell r="AT168">
            <v>0.17</v>
          </cell>
          <cell r="AU168">
            <v>-0.84</v>
          </cell>
          <cell r="AV168">
            <v>-5.81</v>
          </cell>
          <cell r="AW168">
            <v>1</v>
          </cell>
          <cell r="AX168">
            <v>0</v>
          </cell>
          <cell r="AY168">
            <v>1</v>
          </cell>
          <cell r="AZ168">
            <v>0</v>
          </cell>
          <cell r="BA168">
            <v>0</v>
          </cell>
          <cell r="BB168" t="str">
            <v>Small&amp;Micro Cap</v>
          </cell>
          <cell r="BC168" t="str">
            <v>SD4</v>
          </cell>
          <cell r="BD168">
            <v>1</v>
          </cell>
          <cell r="BE168">
            <v>0</v>
          </cell>
          <cell r="BF168">
            <v>1</v>
          </cell>
          <cell r="BG168">
            <v>1</v>
          </cell>
          <cell r="BH168">
            <v>1</v>
          </cell>
          <cell r="BI168">
            <v>2</v>
          </cell>
          <cell r="BJ168">
            <v>1</v>
          </cell>
          <cell r="BK168">
            <v>0</v>
          </cell>
          <cell r="BL168">
            <v>1</v>
          </cell>
          <cell r="BM168" t="str">
            <v>HNX</v>
          </cell>
        </row>
        <row r="169">
          <cell r="B169" t="str">
            <v>ONE</v>
          </cell>
          <cell r="C169" t="str">
            <v>HNX</v>
          </cell>
          <cell r="D169" t="str">
            <v>CTCP Truyền thông Số 1</v>
          </cell>
          <cell r="E169">
            <v>39623</v>
          </cell>
          <cell r="F169" t="str">
            <v>https://finance.vietstock.vn/BMI-tong-cong-ty-co-phan-bao-minh.htm</v>
          </cell>
          <cell r="G169" t="str">
            <v>Không đạt</v>
          </cell>
          <cell r="H169">
            <v>2</v>
          </cell>
          <cell r="I169">
            <v>0</v>
          </cell>
          <cell r="J169">
            <v>1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1</v>
          </cell>
          <cell r="W169">
            <v>0</v>
          </cell>
          <cell r="X169">
            <v>0</v>
          </cell>
          <cell r="Y169">
            <v>0</v>
          </cell>
          <cell r="Z169">
            <v>57564454125</v>
          </cell>
          <cell r="AA169">
            <v>308751545.73170698</v>
          </cell>
          <cell r="AB169">
            <v>8.4310840000000002</v>
          </cell>
          <cell r="AC169" t="str">
            <v>Small&amp;Micro Cap</v>
          </cell>
          <cell r="AD169">
            <v>0</v>
          </cell>
          <cell r="AE169" t="str">
            <v>Chấp nhận toàn phần</v>
          </cell>
          <cell r="AF169" t="str">
            <v>Công nghệ và thông tin</v>
          </cell>
          <cell r="AG169" t="str">
            <v>Viễn thông</v>
          </cell>
          <cell r="AH169" t="str">
            <v>Các loại hình viễn thông khác</v>
          </cell>
          <cell r="AI169" t="str">
            <v>Viễn thông</v>
          </cell>
          <cell r="AJ169" t="str">
            <v>Công nghệ và thông tin</v>
          </cell>
          <cell r="AK169">
            <v>511993711184</v>
          </cell>
          <cell r="AL169">
            <v>100335149224</v>
          </cell>
          <cell r="AM169">
            <v>725818606219</v>
          </cell>
          <cell r="AN169">
            <v>6.0389649670000001</v>
          </cell>
          <cell r="AO169">
            <v>6.4540634490000004</v>
          </cell>
          <cell r="AP169">
            <v>-6.4315835330735108E-2</v>
          </cell>
          <cell r="AQ169">
            <v>767</v>
          </cell>
          <cell r="AR169">
            <v>12711</v>
          </cell>
          <cell r="AS169">
            <v>7.95</v>
          </cell>
          <cell r="AT169">
            <v>0.48</v>
          </cell>
          <cell r="AU169">
            <v>1.1599999999999999</v>
          </cell>
          <cell r="AV169">
            <v>6.07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 t="str">
            <v>Small&amp;Micro Cap</v>
          </cell>
          <cell r="BC169" t="str">
            <v>ONE</v>
          </cell>
          <cell r="BD169">
            <v>1</v>
          </cell>
          <cell r="BE169">
            <v>0</v>
          </cell>
          <cell r="BF169">
            <v>1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 t="str">
            <v>HNX</v>
          </cell>
        </row>
        <row r="170">
          <cell r="B170" t="str">
            <v>TC6</v>
          </cell>
          <cell r="C170" t="str">
            <v>HNX</v>
          </cell>
          <cell r="D170" t="str">
            <v>CTCP Than Cọc Sáu - Vinacomin</v>
          </cell>
          <cell r="E170">
            <v>39625</v>
          </cell>
          <cell r="F170" t="str">
            <v>https://finance.vietstock.vn/L18-ctcp-dau-tu-va-xay-dung-so-18.htm</v>
          </cell>
          <cell r="G170" t="str">
            <v>Không đạt</v>
          </cell>
          <cell r="H170">
            <v>1</v>
          </cell>
          <cell r="I170">
            <v>0</v>
          </cell>
          <cell r="J170">
            <v>1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301351837129.573</v>
          </cell>
          <cell r="AA170">
            <v>3021301885.9755998</v>
          </cell>
          <cell r="AB170">
            <v>1.2171510000000001</v>
          </cell>
          <cell r="AC170" t="str">
            <v>Small&amp;Micro Cap</v>
          </cell>
          <cell r="AD170">
            <v>0</v>
          </cell>
          <cell r="AE170" t="str">
            <v>Chấp nhận toàn phần</v>
          </cell>
          <cell r="AF170" t="str">
            <v>Khai khoáng</v>
          </cell>
          <cell r="AG170" t="str">
            <v>Khai khoáng (ngoại trừ dầu mỏ và khí đốt)</v>
          </cell>
          <cell r="AH170" t="str">
            <v>Khai thác than</v>
          </cell>
          <cell r="AI170" t="str">
            <v>Khai khoáng (ngoại trừ dầu mỏ và khí đốt)</v>
          </cell>
          <cell r="AJ170" t="str">
            <v>Khai khoáng</v>
          </cell>
          <cell r="AK170">
            <v>1420072299882</v>
          </cell>
          <cell r="AL170">
            <v>331952522270</v>
          </cell>
          <cell r="AM170">
            <v>3237000594683</v>
          </cell>
          <cell r="AN170">
            <v>1.573989815</v>
          </cell>
          <cell r="AO170">
            <v>0.42047655900000003</v>
          </cell>
          <cell r="AP170">
            <v>2.7433473550662311</v>
          </cell>
          <cell r="AQ170">
            <v>48</v>
          </cell>
          <cell r="AR170">
            <v>10215</v>
          </cell>
          <cell r="AS170">
            <v>86.71</v>
          </cell>
          <cell r="AT170">
            <v>0.41</v>
          </cell>
          <cell r="AU170">
            <v>0.1</v>
          </cell>
          <cell r="AV170">
            <v>0.45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 t="str">
            <v>Small&amp;Micro Cap</v>
          </cell>
          <cell r="BC170" t="str">
            <v>TC6</v>
          </cell>
          <cell r="BD170">
            <v>1</v>
          </cell>
          <cell r="BE170">
            <v>0</v>
          </cell>
          <cell r="BF170">
            <v>1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 t="str">
            <v>HNX</v>
          </cell>
        </row>
        <row r="171">
          <cell r="B171" t="str">
            <v>KMR</v>
          </cell>
          <cell r="C171" t="str">
            <v>HOSE</v>
          </cell>
          <cell r="D171" t="str">
            <v>CTCP Mirae</v>
          </cell>
          <cell r="E171">
            <v>39629</v>
          </cell>
          <cell r="F171" t="str">
            <v>https://finance.vietstock.vn/BLF-ctcp-thuy-san-bac-lieu.htm</v>
          </cell>
          <cell r="G171" t="str">
            <v>Không đạt</v>
          </cell>
          <cell r="H171">
            <v>3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1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1</v>
          </cell>
          <cell r="V171">
            <v>0</v>
          </cell>
          <cell r="W171">
            <v>1</v>
          </cell>
          <cell r="X171">
            <v>0</v>
          </cell>
          <cell r="Y171">
            <v>1</v>
          </cell>
          <cell r="Z171">
            <v>274485707079.96899</v>
          </cell>
          <cell r="AA171">
            <v>1239649390.2439001</v>
          </cell>
          <cell r="AB171">
            <v>62.652107999999998</v>
          </cell>
          <cell r="AC171" t="str">
            <v>Small&amp;Micro Cap</v>
          </cell>
          <cell r="AD171">
            <v>0</v>
          </cell>
          <cell r="AE171" t="str">
            <v>Chấp nhận toàn phần</v>
          </cell>
          <cell r="AF171" t="str">
            <v>Sản xuất</v>
          </cell>
          <cell r="AG171" t="str">
            <v>Sản xuất các sản phẩm dệt</v>
          </cell>
          <cell r="AH171" t="str">
            <v>Sản xuất các sản phẩm dệt dùng trong nhà</v>
          </cell>
          <cell r="AI171" t="str">
            <v>Sản xuất các sản phẩm dệt</v>
          </cell>
          <cell r="AJ171" t="str">
            <v>SX Hàng gia dụng</v>
          </cell>
          <cell r="AK171">
            <v>926751669991</v>
          </cell>
          <cell r="AL171">
            <v>632948666060</v>
          </cell>
          <cell r="AM171">
            <v>598961971380</v>
          </cell>
          <cell r="AN171">
            <v>16.847017168000001</v>
          </cell>
          <cell r="AO171">
            <v>16.959642125999999</v>
          </cell>
          <cell r="AP171">
            <v>-6.6407626507246882E-3</v>
          </cell>
          <cell r="AQ171">
            <v>296</v>
          </cell>
          <cell r="AR171">
            <v>11128</v>
          </cell>
          <cell r="AS171">
            <v>9.32</v>
          </cell>
          <cell r="AT171">
            <v>0.25</v>
          </cell>
          <cell r="AU171">
            <v>1.68</v>
          </cell>
          <cell r="AV171">
            <v>2.69</v>
          </cell>
          <cell r="AW171">
            <v>0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 t="str">
            <v>Small&amp;Micro Cap</v>
          </cell>
          <cell r="BC171" t="str">
            <v>KMR</v>
          </cell>
          <cell r="BD171">
            <v>0</v>
          </cell>
          <cell r="BE171">
            <v>0</v>
          </cell>
          <cell r="BF171">
            <v>0</v>
          </cell>
          <cell r="BG171">
            <v>1</v>
          </cell>
          <cell r="BH171">
            <v>0</v>
          </cell>
          <cell r="BI171">
            <v>1</v>
          </cell>
          <cell r="BJ171">
            <v>0</v>
          </cell>
          <cell r="BK171">
            <v>0</v>
          </cell>
          <cell r="BL171">
            <v>0</v>
          </cell>
          <cell r="BM171" t="str">
            <v>HOSE</v>
          </cell>
        </row>
        <row r="172">
          <cell r="B172" t="str">
            <v>CTC</v>
          </cell>
          <cell r="C172" t="str">
            <v>HNX</v>
          </cell>
          <cell r="D172" t="str">
            <v>CTCP Tập đoàn Hoàng Kim Tây Nguyên</v>
          </cell>
          <cell r="E172">
            <v>39647</v>
          </cell>
          <cell r="F172" t="str">
            <v>https://finance.vietstock.vn/L43-ctcp-lilama-45-3.htm</v>
          </cell>
          <cell r="G172" t="str">
            <v>Không đạt</v>
          </cell>
          <cell r="H172">
            <v>2</v>
          </cell>
          <cell r="I172">
            <v>0</v>
          </cell>
          <cell r="J172">
            <v>1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1</v>
          </cell>
          <cell r="W172">
            <v>0</v>
          </cell>
          <cell r="X172">
            <v>0</v>
          </cell>
          <cell r="Y172">
            <v>0</v>
          </cell>
          <cell r="Z172">
            <v>71716249478.048706</v>
          </cell>
          <cell r="AA172">
            <v>1627233959.45121</v>
          </cell>
          <cell r="AB172">
            <v>1.29251</v>
          </cell>
          <cell r="AC172" t="str">
            <v>Small&amp;Micro Cap</v>
          </cell>
          <cell r="AD172">
            <v>0</v>
          </cell>
          <cell r="AE172" t="str">
            <v>Chấp nhận từng phần - Ngoại trừ</v>
          </cell>
          <cell r="AF172" t="str">
            <v>Bán lẻ</v>
          </cell>
          <cell r="AG172" t="str">
            <v>Cửa hàng đồ dùng thể thao, đồ cổ, sách và âm nhạc</v>
          </cell>
          <cell r="AH172" t="str">
            <v>Cửa hàng sách, ấn bản và âm nhạc</v>
          </cell>
          <cell r="AI172" t="str">
            <v>Cửa hàng đồ dùng thể thao, đồ cổ, sách và âm nhạc</v>
          </cell>
          <cell r="AJ172" t="str">
            <v>Bán lẻ</v>
          </cell>
          <cell r="AK172">
            <v>307803000905</v>
          </cell>
          <cell r="AL172">
            <v>124124896386</v>
          </cell>
          <cell r="AM172">
            <v>39310386046</v>
          </cell>
          <cell r="AN172">
            <v>-9.1384721550000005</v>
          </cell>
          <cell r="AO172">
            <v>-8.8925676459999998</v>
          </cell>
          <cell r="AP172">
            <v>-2.7652812864528725E-2</v>
          </cell>
          <cell r="AQ172">
            <v>-578</v>
          </cell>
          <cell r="AR172">
            <v>7856</v>
          </cell>
          <cell r="AS172">
            <v>-3.46</v>
          </cell>
          <cell r="AT172">
            <v>0.25</v>
          </cell>
          <cell r="AU172">
            <v>-2.94</v>
          </cell>
          <cell r="AV172">
            <v>-7.1</v>
          </cell>
          <cell r="AW172">
            <v>1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 t="str">
            <v>Small&amp;Micro Cap</v>
          </cell>
          <cell r="BC172" t="str">
            <v>CTC</v>
          </cell>
          <cell r="BD172">
            <v>1</v>
          </cell>
          <cell r="BE172">
            <v>0</v>
          </cell>
          <cell r="BF172">
            <v>1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 t="str">
            <v>HNX</v>
          </cell>
        </row>
        <row r="173">
          <cell r="B173" t="str">
            <v>TV4</v>
          </cell>
          <cell r="C173" t="str">
            <v>HNX</v>
          </cell>
          <cell r="D173" t="str">
            <v>CTCP Tư vấn Xây dựng Điện 4</v>
          </cell>
          <cell r="E173">
            <v>39651</v>
          </cell>
          <cell r="F173" t="str">
            <v>https://finance.vietstock.vn/SD4-ctcp-song-da-4.htm</v>
          </cell>
          <cell r="G173" t="str">
            <v>Không đạt</v>
          </cell>
          <cell r="H173">
            <v>1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1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299664595725</v>
          </cell>
          <cell r="AA173">
            <v>405894728.04878002</v>
          </cell>
          <cell r="AB173">
            <v>0.39906799999999998</v>
          </cell>
          <cell r="AC173" t="str">
            <v>Small&amp;Micro Cap</v>
          </cell>
          <cell r="AD173">
            <v>0</v>
          </cell>
          <cell r="AE173" t="str">
            <v>Chấp nhận toàn phần</v>
          </cell>
          <cell r="AF173" t="str">
            <v>Dịch vụ chuyên môn, khoa học và công nghệ</v>
          </cell>
          <cell r="AG173" t="str">
            <v>Kiến trúc, tư vấn xây dựng và dịch vụ liên quan</v>
          </cell>
          <cell r="AH173" t="str">
            <v>Dịch vụ tư vấn xây dựng</v>
          </cell>
          <cell r="AI173" t="str">
            <v>Kiến trúc, tư vấn xây dựng và dịch vụ liên quan</v>
          </cell>
          <cell r="AJ173" t="str">
            <v>Dịch vụ tư vấn, hỗ trợ</v>
          </cell>
          <cell r="AK173">
            <v>405959590910</v>
          </cell>
          <cell r="AL173">
            <v>255339017928</v>
          </cell>
          <cell r="AM173">
            <v>299704889470</v>
          </cell>
          <cell r="AN173">
            <v>41.519214761999997</v>
          </cell>
          <cell r="AO173">
            <v>41.519214761999997</v>
          </cell>
          <cell r="AP173">
            <v>0</v>
          </cell>
          <cell r="AQ173">
            <v>2318</v>
          </cell>
          <cell r="AR173">
            <v>12908</v>
          </cell>
          <cell r="AS173">
            <v>5.56</v>
          </cell>
          <cell r="AT173">
            <v>1</v>
          </cell>
          <cell r="AU173">
            <v>10.92</v>
          </cell>
          <cell r="AV173">
            <v>17.55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 t="str">
            <v>Small&amp;Micro Cap</v>
          </cell>
          <cell r="BC173" t="str">
            <v>TV4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 t="str">
            <v>HNX</v>
          </cell>
        </row>
        <row r="174">
          <cell r="B174" t="str">
            <v>VNS</v>
          </cell>
          <cell r="C174" t="str">
            <v>HOSE</v>
          </cell>
          <cell r="D174" t="str">
            <v>CTCP Ánh Dương Việt Nam</v>
          </cell>
          <cell r="E174">
            <v>39658</v>
          </cell>
          <cell r="F174" t="str">
            <v>https://finance.vietstock.vn/ONE-ctcp-truyen-thong-so-1.htm</v>
          </cell>
          <cell r="G174" t="str">
            <v>Không đạt</v>
          </cell>
          <cell r="H174">
            <v>3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3</v>
          </cell>
          <cell r="X174">
            <v>0</v>
          </cell>
          <cell r="Y174">
            <v>3</v>
          </cell>
          <cell r="Z174">
            <v>1035969872014.63</v>
          </cell>
          <cell r="AA174">
            <v>358201219.51219499</v>
          </cell>
          <cell r="AB174">
            <v>19.691599</v>
          </cell>
          <cell r="AC174" t="str">
            <v>Mid Cap</v>
          </cell>
          <cell r="AD174">
            <v>0</v>
          </cell>
          <cell r="AE174" t="str">
            <v>Chấp nhận toàn phần</v>
          </cell>
          <cell r="AF174" t="str">
            <v>Vận tải và kho bãi</v>
          </cell>
          <cell r="AG174" t="str">
            <v>Vận tải trung chuyển và vận tải hành khách bằng đường bộ</v>
          </cell>
          <cell r="AH174" t="str">
            <v>Dịch vụ taxi</v>
          </cell>
          <cell r="AI174" t="str">
            <v>Vận tải trung chuyển và vận tải hành khách bằng đường bộ</v>
          </cell>
          <cell r="AJ174" t="str">
            <v>Vận tải - Kho bãi</v>
          </cell>
          <cell r="AK174">
            <v>1836573333633</v>
          </cell>
          <cell r="AL174">
            <v>1384917425721</v>
          </cell>
          <cell r="AM174">
            <v>1089175149694</v>
          </cell>
          <cell r="AN174">
            <v>183.77144188599999</v>
          </cell>
          <cell r="AO174">
            <v>183.77144188599999</v>
          </cell>
          <cell r="AP174">
            <v>0</v>
          </cell>
          <cell r="AQ174">
            <v>2708</v>
          </cell>
          <cell r="AR174">
            <v>20409</v>
          </cell>
          <cell r="AS174">
            <v>6.35</v>
          </cell>
          <cell r="AT174">
            <v>0.84</v>
          </cell>
          <cell r="AU174">
            <v>10.78</v>
          </cell>
          <cell r="AV174">
            <v>14.18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1</v>
          </cell>
          <cell r="BB174" t="str">
            <v>Mid Cap</v>
          </cell>
          <cell r="BC174" t="str">
            <v>VNS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 t="str">
            <v>HOSE</v>
          </cell>
        </row>
        <row r="175">
          <cell r="B175" t="str">
            <v>KKC</v>
          </cell>
          <cell r="C175" t="str">
            <v>HNX</v>
          </cell>
          <cell r="D175" t="str">
            <v>CTCP Tập Đoàn Thành Thái</v>
          </cell>
          <cell r="E175">
            <v>39681</v>
          </cell>
          <cell r="F175" t="str">
            <v>https://finance.vietstock.vn/TC6-ctcp-than-coc-sau-vinacomin.htm</v>
          </cell>
          <cell r="G175" t="str">
            <v>Không đạt</v>
          </cell>
          <cell r="H175">
            <v>2</v>
          </cell>
          <cell r="I175">
            <v>0</v>
          </cell>
          <cell r="J175">
            <v>1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76192271008.536499</v>
          </cell>
          <cell r="AA175">
            <v>9900178.6585360002</v>
          </cell>
          <cell r="AB175">
            <v>4.2718619999999996</v>
          </cell>
          <cell r="AC175" t="str">
            <v>Small&amp;Micro Cap</v>
          </cell>
          <cell r="AD175">
            <v>0</v>
          </cell>
          <cell r="AE175" t="str">
            <v>Chấp nhận toàn phần</v>
          </cell>
          <cell r="AF175" t="str">
            <v>Sản xuất</v>
          </cell>
          <cell r="AG175" t="str">
            <v>Sản xuất các sản phẩm kim loại cơ bản</v>
          </cell>
          <cell r="AH175" t="str">
            <v>Sản xuất sản phẩm thép từ nguyên liệu thu mua</v>
          </cell>
          <cell r="AI175" t="str">
            <v>Sản xuất các sản phẩm kim loại cơ bản</v>
          </cell>
          <cell r="AJ175" t="str">
            <v>Vật liệu xây dựng</v>
          </cell>
          <cell r="AK175">
            <v>68942359743</v>
          </cell>
          <cell r="AL175">
            <v>41223038800</v>
          </cell>
          <cell r="AM175">
            <v>226338407520</v>
          </cell>
          <cell r="AN175">
            <v>-32.301033873000002</v>
          </cell>
          <cell r="AO175">
            <v>-32.611715736000001</v>
          </cell>
          <cell r="AP175">
            <v>9.5266948085481508E-3</v>
          </cell>
          <cell r="AQ175">
            <v>-6339</v>
          </cell>
          <cell r="AR175">
            <v>7928</v>
          </cell>
          <cell r="AS175">
            <v>-1.06</v>
          </cell>
          <cell r="AT175">
            <v>0.85</v>
          </cell>
          <cell r="AU175">
            <v>-18.829999999999998</v>
          </cell>
          <cell r="AV175">
            <v>-56.3</v>
          </cell>
          <cell r="AW175">
            <v>1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 t="str">
            <v>Small&amp;Micro Cap</v>
          </cell>
          <cell r="BC175" t="str">
            <v>KKC</v>
          </cell>
          <cell r="BD175">
            <v>1</v>
          </cell>
          <cell r="BE175">
            <v>0</v>
          </cell>
          <cell r="BF175">
            <v>1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 t="str">
            <v>HNX</v>
          </cell>
        </row>
        <row r="176">
          <cell r="B176" t="str">
            <v>VE1</v>
          </cell>
          <cell r="C176" t="str">
            <v>HNX</v>
          </cell>
          <cell r="D176" t="str">
            <v>CTCP Xây dựng Điện VNECO 1</v>
          </cell>
          <cell r="E176">
            <v>39695</v>
          </cell>
          <cell r="F176" t="str">
            <v>https://finance.vietstock.vn/KMR-ctcp-mirae.htm</v>
          </cell>
          <cell r="G176" t="str">
            <v>Không đạt</v>
          </cell>
          <cell r="H176">
            <v>4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1</v>
          </cell>
          <cell r="Q176">
            <v>1</v>
          </cell>
          <cell r="R176">
            <v>0</v>
          </cell>
          <cell r="S176">
            <v>1</v>
          </cell>
          <cell r="T176">
            <v>1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26502695024.390202</v>
          </cell>
          <cell r="AA176">
            <v>32375354.268291999</v>
          </cell>
          <cell r="AB176">
            <v>25.449926000000001</v>
          </cell>
          <cell r="AC176" t="str">
            <v>Small&amp;Micro Cap</v>
          </cell>
          <cell r="AD176">
            <v>0</v>
          </cell>
          <cell r="AE176" t="str">
            <v>Chấp nhận toàn phần</v>
          </cell>
          <cell r="AF176" t="str">
            <v>Xây dựng và Bất động sản</v>
          </cell>
          <cell r="AG176" t="str">
            <v>Xây dựng công nghiệp nặng và dân dụng</v>
          </cell>
          <cell r="AH176" t="str">
            <v>Xây dựng hệ thống tiện ích</v>
          </cell>
          <cell r="AI176" t="str">
            <v>Xây dựng công nghiệp nặng và dân dụng</v>
          </cell>
          <cell r="AJ176" t="str">
            <v>Xây dựng</v>
          </cell>
          <cell r="AK176">
            <v>31474666823</v>
          </cell>
          <cell r="AL176">
            <v>30112929181</v>
          </cell>
          <cell r="AM176">
            <v>4195669163</v>
          </cell>
          <cell r="AN176">
            <v>-4.9422047979999997</v>
          </cell>
          <cell r="AO176">
            <v>-4.6555781100000004</v>
          </cell>
          <cell r="AP176">
            <v>-6.1566293428594029E-2</v>
          </cell>
          <cell r="AQ176">
            <v>-833</v>
          </cell>
          <cell r="AR176">
            <v>5077</v>
          </cell>
          <cell r="AS176">
            <v>-3.36</v>
          </cell>
          <cell r="AT176">
            <v>0.55000000000000004</v>
          </cell>
          <cell r="AU176">
            <v>-14.29</v>
          </cell>
          <cell r="AV176">
            <v>-15.17</v>
          </cell>
          <cell r="AW176">
            <v>1</v>
          </cell>
          <cell r="AX176">
            <v>0</v>
          </cell>
          <cell r="AY176">
            <v>1</v>
          </cell>
          <cell r="AZ176">
            <v>1</v>
          </cell>
          <cell r="BA176">
            <v>0</v>
          </cell>
          <cell r="BB176" t="str">
            <v>Small&amp;Micro Cap</v>
          </cell>
          <cell r="BC176" t="str">
            <v>VE1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1</v>
          </cell>
          <cell r="BK176">
            <v>1</v>
          </cell>
          <cell r="BL176">
            <v>2</v>
          </cell>
          <cell r="BM176" t="str">
            <v>HNX</v>
          </cell>
        </row>
        <row r="177">
          <cell r="B177" t="str">
            <v>SZL</v>
          </cell>
          <cell r="C177" t="str">
            <v>HOSE</v>
          </cell>
          <cell r="D177" t="str">
            <v>CTCP Sonadezi Long Thành</v>
          </cell>
          <cell r="E177">
            <v>39700</v>
          </cell>
          <cell r="F177" t="str">
            <v>https://finance.vietstock.vn/CTC-ctcp-tap-doan-hoang-kim-tay-nguyen.htm</v>
          </cell>
          <cell r="G177" t="str">
            <v>Đạt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1013055657804.87</v>
          </cell>
          <cell r="AA177">
            <v>384426829.26829201</v>
          </cell>
          <cell r="AB177">
            <v>17.105278999999999</v>
          </cell>
          <cell r="AC177" t="str">
            <v>Mid Cap</v>
          </cell>
          <cell r="AD177">
            <v>0</v>
          </cell>
          <cell r="AE177" t="str">
            <v>Chấp nhận toàn phần</v>
          </cell>
          <cell r="AF177" t="str">
            <v>Xây dựng và Bất động sản</v>
          </cell>
          <cell r="AG177" t="str">
            <v xml:space="preserve">Bất động sản </v>
          </cell>
          <cell r="AH177" t="str">
            <v>Cho thuê bất động sản</v>
          </cell>
          <cell r="AI177" t="str">
            <v xml:space="preserve">Bất động sản </v>
          </cell>
          <cell r="AJ177" t="str">
            <v>Bất động sản</v>
          </cell>
          <cell r="AK177">
            <v>1968215709507</v>
          </cell>
          <cell r="AL177">
            <v>593817369762</v>
          </cell>
          <cell r="AM177">
            <v>410399350286</v>
          </cell>
          <cell r="AN177">
            <v>99.236310274999994</v>
          </cell>
          <cell r="AO177">
            <v>99.236310274999994</v>
          </cell>
          <cell r="AP177">
            <v>0</v>
          </cell>
          <cell r="AQ177">
            <v>5455</v>
          </cell>
          <cell r="AR177">
            <v>32644</v>
          </cell>
          <cell r="AS177">
            <v>8.7100000000000009</v>
          </cell>
          <cell r="AT177">
            <v>1.46</v>
          </cell>
          <cell r="AU177">
            <v>5.43</v>
          </cell>
          <cell r="AV177">
            <v>16.73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 t="str">
            <v>Mid Cap</v>
          </cell>
          <cell r="BC177" t="str">
            <v>SZL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 t="str">
            <v>HOSE</v>
          </cell>
        </row>
        <row r="178">
          <cell r="B178" t="str">
            <v>DCL</v>
          </cell>
          <cell r="C178" t="str">
            <v>HOSE</v>
          </cell>
          <cell r="D178" t="str">
            <v>CTCP Dược phẩm Cửu Long</v>
          </cell>
          <cell r="E178">
            <v>39708</v>
          </cell>
          <cell r="F178" t="str">
            <v>https://finance.vietstock.vn/TV4-ctcp-tu-van-xay-dung-dien-4.htm</v>
          </cell>
          <cell r="G178" t="str">
            <v>Đạt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1929773779041.1499</v>
          </cell>
          <cell r="AA178">
            <v>2642893292.68292</v>
          </cell>
          <cell r="AB178">
            <v>1.287401</v>
          </cell>
          <cell r="AC178" t="str">
            <v>Mid Cap</v>
          </cell>
          <cell r="AD178">
            <v>0</v>
          </cell>
          <cell r="AE178" t="str">
            <v>Chấp nhận toàn phần</v>
          </cell>
          <cell r="AF178" t="str">
            <v>Sản xuất</v>
          </cell>
          <cell r="AG178" t="str">
            <v>Sản xuất hóa chất, dược phẩm</v>
          </cell>
          <cell r="AH178" t="str">
            <v>Sản xuất thuốc và dược phẩm</v>
          </cell>
          <cell r="AI178" t="str">
            <v>Sản xuất hóa chất, dược phẩm</v>
          </cell>
          <cell r="AJ178" t="str">
            <v>Chăm sóc sức khỏe</v>
          </cell>
          <cell r="AK178">
            <v>2105322887503</v>
          </cell>
          <cell r="AL178">
            <v>1391657364152</v>
          </cell>
          <cell r="AM178">
            <v>1015685512758</v>
          </cell>
          <cell r="AN178">
            <v>111.6408959</v>
          </cell>
          <cell r="AO178">
            <v>111.6408959</v>
          </cell>
          <cell r="AP178">
            <v>0</v>
          </cell>
          <cell r="AQ178">
            <v>1588</v>
          </cell>
          <cell r="AR178">
            <v>19053</v>
          </cell>
          <cell r="AS178">
            <v>15.43</v>
          </cell>
          <cell r="AT178">
            <v>1.29</v>
          </cell>
          <cell r="AU178">
            <v>5.75</v>
          </cell>
          <cell r="AV178">
            <v>9.25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 t="str">
            <v>Mid Cap</v>
          </cell>
          <cell r="BC178" t="str">
            <v>DCL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 t="str">
            <v>HOSE</v>
          </cell>
        </row>
        <row r="179">
          <cell r="B179" t="str">
            <v>TPP</v>
          </cell>
          <cell r="C179" t="str">
            <v>HNX</v>
          </cell>
          <cell r="D179" t="str">
            <v>CTCP Tân Phú Việt Nam</v>
          </cell>
          <cell r="E179">
            <v>39717</v>
          </cell>
          <cell r="F179" t="str">
            <v>https://finance.vietstock.vn/VNS-ctcp-anh-duong-viet-nam.htm</v>
          </cell>
          <cell r="G179" t="str">
            <v>Không đạt</v>
          </cell>
          <cell r="H179">
            <v>1</v>
          </cell>
          <cell r="I179">
            <v>0</v>
          </cell>
          <cell r="J179">
            <v>1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391495426829.26801</v>
          </cell>
          <cell r="AA179">
            <v>44473082.621950999</v>
          </cell>
          <cell r="AB179">
            <v>0.20236899999999999</v>
          </cell>
          <cell r="AC179" t="str">
            <v>Small&amp;Micro Cap</v>
          </cell>
          <cell r="AD179">
            <v>0</v>
          </cell>
          <cell r="AE179" t="str">
            <v>Chấp nhận toàn phần</v>
          </cell>
          <cell r="AF179" t="str">
            <v>Sản xuất</v>
          </cell>
          <cell r="AG179" t="str">
            <v>Sản xuất các sản phẩm nhựa và cao su</v>
          </cell>
          <cell r="AH179" t="str">
            <v>Sản xuất các sản phẩm nhựa</v>
          </cell>
          <cell r="AI179" t="str">
            <v>Sản xuất các sản phẩm nhựa và cao su</v>
          </cell>
          <cell r="AJ179" t="str">
            <v>SX Nhựa - Hóa chất</v>
          </cell>
          <cell r="AK179">
            <v>1935861440157</v>
          </cell>
          <cell r="AL179">
            <v>493978016332</v>
          </cell>
          <cell r="AM179">
            <v>2106823560109</v>
          </cell>
          <cell r="AN179">
            <v>14.695880851</v>
          </cell>
          <cell r="AO179">
            <v>15.016159344</v>
          </cell>
          <cell r="AP179">
            <v>-2.1328922107367854E-2</v>
          </cell>
          <cell r="AQ179">
            <v>443</v>
          </cell>
          <cell r="AR179">
            <v>10977</v>
          </cell>
          <cell r="AS179">
            <v>24.38</v>
          </cell>
          <cell r="AT179">
            <v>0.98</v>
          </cell>
          <cell r="AU179">
            <v>0.92</v>
          </cell>
          <cell r="AV179">
            <v>3.57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1</v>
          </cell>
          <cell r="BB179" t="str">
            <v>Small&amp;Micro Cap</v>
          </cell>
          <cell r="BC179" t="str">
            <v>TPP</v>
          </cell>
          <cell r="BD179">
            <v>1</v>
          </cell>
          <cell r="BE179">
            <v>0</v>
          </cell>
          <cell r="BF179">
            <v>1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 t="str">
            <v>HNX</v>
          </cell>
        </row>
        <row r="180">
          <cell r="B180" t="str">
            <v>THT</v>
          </cell>
          <cell r="C180" t="str">
            <v>HNX</v>
          </cell>
          <cell r="D180" t="str">
            <v>CTCP Than Hà Tu - Vinacomin</v>
          </cell>
          <cell r="E180">
            <v>39745</v>
          </cell>
          <cell r="F180" t="str">
            <v>https://finance.vietstock.vn/KKC-ctcp-tap-doan-thanh-thai.htm</v>
          </cell>
          <cell r="G180" t="str">
            <v>Đạt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301150660551.21899</v>
          </cell>
          <cell r="AA180">
            <v>1247366964.63414</v>
          </cell>
          <cell r="AB180">
            <v>4.4101610000000004</v>
          </cell>
          <cell r="AC180" t="str">
            <v>Small&amp;Micro Cap</v>
          </cell>
          <cell r="AD180">
            <v>0</v>
          </cell>
          <cell r="AE180" t="str">
            <v>Chấp nhận toàn phần</v>
          </cell>
          <cell r="AF180" t="str">
            <v>Khai khoáng</v>
          </cell>
          <cell r="AG180" t="str">
            <v>Khai khoáng (ngoại trừ dầu mỏ và khí đốt)</v>
          </cell>
          <cell r="AH180" t="str">
            <v>Khai thác than</v>
          </cell>
          <cell r="AI180" t="str">
            <v>Khai khoáng (ngoại trừ dầu mỏ và khí đốt)</v>
          </cell>
          <cell r="AJ180" t="str">
            <v>Khai khoáng</v>
          </cell>
          <cell r="AK180">
            <v>1570890440557</v>
          </cell>
          <cell r="AL180">
            <v>353349991725</v>
          </cell>
          <cell r="AM180">
            <v>4540017540852</v>
          </cell>
          <cell r="AN180">
            <v>68.567308883999999</v>
          </cell>
          <cell r="AO180">
            <v>65.143608205000007</v>
          </cell>
          <cell r="AP180">
            <v>5.255620272407955E-2</v>
          </cell>
          <cell r="AQ180">
            <v>2791</v>
          </cell>
          <cell r="AR180">
            <v>14382</v>
          </cell>
          <cell r="AS180">
            <v>3.12</v>
          </cell>
          <cell r="AT180">
            <v>0.6</v>
          </cell>
          <cell r="AU180">
            <v>4.1900000000000004</v>
          </cell>
          <cell r="AV180">
            <v>19.329999999999998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 t="str">
            <v>Small&amp;Micro Cap</v>
          </cell>
          <cell r="BC180" t="str">
            <v>THT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 t="str">
            <v>HNX</v>
          </cell>
        </row>
        <row r="181">
          <cell r="B181" t="str">
            <v>OPC</v>
          </cell>
          <cell r="C181" t="str">
            <v>HOSE</v>
          </cell>
          <cell r="D181" t="str">
            <v>CTCP Dược phẩm OPC</v>
          </cell>
          <cell r="E181">
            <v>39751</v>
          </cell>
          <cell r="F181" t="str">
            <v>https://finance.vietstock.vn/VE1-ctcp-xay-dung-dien-vneco-1.htm</v>
          </cell>
          <cell r="G181" t="str">
            <v>Không đạt</v>
          </cell>
          <cell r="H181">
            <v>1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1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1505555902374.3899</v>
          </cell>
          <cell r="AA181">
            <v>738277439.02438998</v>
          </cell>
          <cell r="AB181">
            <v>1.2587010000000001</v>
          </cell>
          <cell r="AC181" t="str">
            <v>Mid Cap</v>
          </cell>
          <cell r="AD181">
            <v>0</v>
          </cell>
          <cell r="AE181" t="str">
            <v>Chấp nhận toàn phần</v>
          </cell>
          <cell r="AF181" t="str">
            <v>Sản xuất</v>
          </cell>
          <cell r="AG181" t="str">
            <v>Sản xuất hóa chất, dược phẩm</v>
          </cell>
          <cell r="AH181" t="str">
            <v>Sản xuất thuốc và dược phẩm</v>
          </cell>
          <cell r="AI181" t="str">
            <v>Sản xuất hóa chất, dược phẩm</v>
          </cell>
          <cell r="AJ181" t="str">
            <v>Chăm sóc sức khỏe</v>
          </cell>
          <cell r="AK181">
            <v>1246224736812</v>
          </cell>
          <cell r="AL181">
            <v>871964279249</v>
          </cell>
          <cell r="AM181">
            <v>1171614107848</v>
          </cell>
          <cell r="AN181">
            <v>142.1279265</v>
          </cell>
          <cell r="AO181">
            <v>142.21750809400001</v>
          </cell>
          <cell r="AP181">
            <v>-6.2989146132977727E-4</v>
          </cell>
          <cell r="AQ181">
            <v>3354</v>
          </cell>
          <cell r="AR181">
            <v>13614</v>
          </cell>
          <cell r="AS181">
            <v>8.1999999999999993</v>
          </cell>
          <cell r="AT181">
            <v>2.02</v>
          </cell>
          <cell r="AU181">
            <v>11.44</v>
          </cell>
          <cell r="AV181">
            <v>17.600000000000001</v>
          </cell>
          <cell r="AW181">
            <v>0</v>
          </cell>
          <cell r="AX181">
            <v>0</v>
          </cell>
          <cell r="AY181">
            <v>0</v>
          </cell>
          <cell r="AZ181">
            <v>1</v>
          </cell>
          <cell r="BA181">
            <v>1</v>
          </cell>
          <cell r="BB181" t="str">
            <v>Mid Cap</v>
          </cell>
          <cell r="BC181" t="str">
            <v>OPC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1</v>
          </cell>
          <cell r="BL181">
            <v>1</v>
          </cell>
          <cell r="BM181" t="str">
            <v>HOSE</v>
          </cell>
        </row>
        <row r="182">
          <cell r="B182" t="str">
            <v>SSM</v>
          </cell>
          <cell r="C182" t="str">
            <v>HNX</v>
          </cell>
          <cell r="D182" t="str">
            <v>CTCP Chế tạo kết cấu Thép Vneco.SSM</v>
          </cell>
          <cell r="E182">
            <v>39769</v>
          </cell>
          <cell r="F182" t="str">
            <v>https://finance.vietstock.vn/SZL-ctcp-sonadezi-long-thanh.htm</v>
          </cell>
          <cell r="G182" t="str">
            <v>Đạt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29725588182.621899</v>
          </cell>
          <cell r="AA182">
            <v>5929893.9024390001</v>
          </cell>
          <cell r="AB182">
            <v>4.6128400000000003</v>
          </cell>
          <cell r="AC182" t="str">
            <v>Small&amp;Micro Cap</v>
          </cell>
          <cell r="AD182">
            <v>0</v>
          </cell>
          <cell r="AE182" t="str">
            <v>Chấp nhận toàn phần</v>
          </cell>
          <cell r="AF182" t="str">
            <v>Sản xuất</v>
          </cell>
          <cell r="AG182" t="str">
            <v>Sản xuất sản phẩm kim loại tổng hợp</v>
          </cell>
          <cell r="AH182" t="str">
            <v>Sản xuất kiến trúc và kết cấu kim loại</v>
          </cell>
          <cell r="AI182" t="str">
            <v>Sản xuất sản phẩm kim loại tổng hợp</v>
          </cell>
          <cell r="AJ182" t="str">
            <v>SX Phụ trợ</v>
          </cell>
          <cell r="AK182">
            <v>100846985786</v>
          </cell>
          <cell r="AL182">
            <v>58123793923</v>
          </cell>
          <cell r="AM182">
            <v>168857576312</v>
          </cell>
          <cell r="AN182">
            <v>-9.2380238590000001</v>
          </cell>
          <cell r="AO182">
            <v>-9.2331725519999992</v>
          </cell>
          <cell r="AP182">
            <v>-5.2542145970726746E-4</v>
          </cell>
          <cell r="AQ182">
            <v>-1867</v>
          </cell>
          <cell r="AR182">
            <v>11748</v>
          </cell>
          <cell r="AS182">
            <v>-1.98</v>
          </cell>
          <cell r="AT182">
            <v>0.31</v>
          </cell>
          <cell r="AU182">
            <v>-7.31</v>
          </cell>
          <cell r="AV182">
            <v>-14.72</v>
          </cell>
          <cell r="AW182">
            <v>1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 t="str">
            <v>Small&amp;Micro Cap</v>
          </cell>
          <cell r="BC182" t="str">
            <v>SSM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 t="str">
            <v>HNX</v>
          </cell>
        </row>
        <row r="183">
          <cell r="B183" t="str">
            <v>LCG</v>
          </cell>
          <cell r="C183" t="str">
            <v>HOSE</v>
          </cell>
          <cell r="D183" t="str">
            <v>CTCP Lizen</v>
          </cell>
          <cell r="E183">
            <v>39770</v>
          </cell>
          <cell r="F183" t="str">
            <v>https://finance.vietstock.vn/DCL-ctcp-duoc-pham-cuu-long.htm</v>
          </cell>
          <cell r="G183" t="str">
            <v>Đạt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2303248320512.8599</v>
          </cell>
          <cell r="AA183">
            <v>80879021341.463394</v>
          </cell>
          <cell r="AB183">
            <v>2.554942</v>
          </cell>
          <cell r="AC183" t="str">
            <v>Mid Cap</v>
          </cell>
          <cell r="AD183">
            <v>0</v>
          </cell>
          <cell r="AE183" t="str">
            <v>Chấp nhận toàn phần</v>
          </cell>
          <cell r="AF183" t="str">
            <v>Xây dựng và Bất động sản</v>
          </cell>
          <cell r="AG183" t="str">
            <v>Xây dựng công nghiệp nặng và dân dụng</v>
          </cell>
          <cell r="AH183" t="str">
            <v>Xây dựng cầu đường, đường cao tốc</v>
          </cell>
          <cell r="AI183" t="str">
            <v>Xây dựng công nghiệp nặng và dân dụng</v>
          </cell>
          <cell r="AJ183" t="str">
            <v>Xây dựng</v>
          </cell>
          <cell r="AK183">
            <v>5047843826481</v>
          </cell>
          <cell r="AL183">
            <v>2583007776888</v>
          </cell>
          <cell r="AM183">
            <v>1005840232313</v>
          </cell>
          <cell r="AN183">
            <v>192.03472238500001</v>
          </cell>
          <cell r="AO183">
            <v>193.202156113</v>
          </cell>
          <cell r="AP183">
            <v>-6.0425502048599483E-3</v>
          </cell>
          <cell r="AQ183">
            <v>1072</v>
          </cell>
          <cell r="AR183">
            <v>13621</v>
          </cell>
          <cell r="AS183">
            <v>6.96</v>
          </cell>
          <cell r="AT183">
            <v>0.55000000000000004</v>
          </cell>
          <cell r="AU183">
            <v>3.54</v>
          </cell>
          <cell r="AV183">
            <v>7.73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1</v>
          </cell>
          <cell r="BB183" t="str">
            <v>Mid Cap</v>
          </cell>
          <cell r="BC183" t="str">
            <v>LCG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 t="str">
            <v>HOSE</v>
          </cell>
        </row>
        <row r="184">
          <cell r="B184" t="str">
            <v>TBX</v>
          </cell>
          <cell r="C184" t="str">
            <v>HNX</v>
          </cell>
          <cell r="D184" t="str">
            <v>CTCP Xi măng Thái Bình</v>
          </cell>
          <cell r="E184">
            <v>39770</v>
          </cell>
          <cell r="F184" t="str">
            <v>https://finance.vietstock.vn/TPP-ctcp-tan-phu-viet-nam.htm</v>
          </cell>
          <cell r="G184" t="str">
            <v>Không đạt</v>
          </cell>
          <cell r="H184">
            <v>1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1</v>
          </cell>
          <cell r="W184">
            <v>0</v>
          </cell>
          <cell r="X184">
            <v>0</v>
          </cell>
          <cell r="Y184">
            <v>0</v>
          </cell>
          <cell r="Z184">
            <v>33679244000</v>
          </cell>
          <cell r="AA184">
            <v>203.963414</v>
          </cell>
          <cell r="AB184">
            <v>1.359E-2</v>
          </cell>
          <cell r="AC184" t="str">
            <v>Small&amp;Micro Cap</v>
          </cell>
          <cell r="AD184">
            <v>0</v>
          </cell>
          <cell r="AE184" t="str">
            <v>Chấp nhận toàn phần</v>
          </cell>
          <cell r="AF184" t="str">
            <v>Sản xuất</v>
          </cell>
          <cell r="AG184" t="str">
            <v>Sản xuất sản phẩm khoáng chất phi kim</v>
          </cell>
          <cell r="AH184" t="str">
            <v>Sản xuất xi măng và các sản phẩm bê tông</v>
          </cell>
          <cell r="AI184" t="str">
            <v>Sản xuất sản phẩm khoáng chất phi kim</v>
          </cell>
          <cell r="AJ184" t="str">
            <v>Vật liệu xây dựng</v>
          </cell>
          <cell r="AK184">
            <v>25870120256</v>
          </cell>
          <cell r="AL184">
            <v>20374974781</v>
          </cell>
          <cell r="AM184">
            <v>19851530314</v>
          </cell>
          <cell r="AN184">
            <v>0.34683412400000002</v>
          </cell>
          <cell r="AO184">
            <v>0.34683312500000002</v>
          </cell>
          <cell r="AP184">
            <v>2.880347717656802E-6</v>
          </cell>
          <cell r="AQ184">
            <v>230</v>
          </cell>
          <cell r="AR184">
            <v>13491</v>
          </cell>
          <cell r="AS184">
            <v>97.1</v>
          </cell>
          <cell r="AT184">
            <v>1.65</v>
          </cell>
          <cell r="AU184">
            <v>1.37</v>
          </cell>
          <cell r="AV184">
            <v>1.72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 t="str">
            <v>Small&amp;Micro Cap</v>
          </cell>
          <cell r="BC184" t="str">
            <v>TBX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 t="str">
            <v>HNX</v>
          </cell>
        </row>
        <row r="185">
          <cell r="B185" t="str">
            <v>L61</v>
          </cell>
          <cell r="C185" t="str">
            <v>HNX</v>
          </cell>
          <cell r="D185" t="str">
            <v>CTCP Lilama 69-1</v>
          </cell>
          <cell r="E185">
            <v>39771</v>
          </cell>
          <cell r="F185" t="str">
            <v>https://finance.vietstock.vn/THT-ctcp-than-ha-tu-vinacomin.htm</v>
          </cell>
          <cell r="G185" t="str">
            <v>Không đạt</v>
          </cell>
          <cell r="H185">
            <v>2</v>
          </cell>
          <cell r="I185">
            <v>0</v>
          </cell>
          <cell r="J185">
            <v>1</v>
          </cell>
          <cell r="K185">
            <v>0</v>
          </cell>
          <cell r="L185">
            <v>1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53430688536.585297</v>
          </cell>
          <cell r="AA185">
            <v>5007874.0853650002</v>
          </cell>
          <cell r="AB185">
            <v>1.0646340000000001</v>
          </cell>
          <cell r="AC185" t="str">
            <v>Small&amp;Micro Cap</v>
          </cell>
          <cell r="AD185">
            <v>0</v>
          </cell>
          <cell r="AE185" t="str">
            <v>Chấp nhận từng phần - Ngoại trừ</v>
          </cell>
          <cell r="AF185" t="str">
            <v>Xây dựng và Bất động sản</v>
          </cell>
          <cell r="AG185" t="str">
            <v>Nhà thầu chuyên môn</v>
          </cell>
          <cell r="AH185" t="str">
            <v>Nhà thầu thiết bị xây dựng</v>
          </cell>
          <cell r="AI185" t="str">
            <v>Nhà thầu chuyên môn</v>
          </cell>
          <cell r="AJ185" t="str">
            <v>Xây dựng</v>
          </cell>
          <cell r="AK185">
            <v>729813646186</v>
          </cell>
          <cell r="AL185">
            <v>73600891409</v>
          </cell>
          <cell r="AM185">
            <v>411885467304</v>
          </cell>
          <cell r="AN185">
            <v>-73.984017119000001</v>
          </cell>
          <cell r="AO185">
            <v>-73.984017119000001</v>
          </cell>
          <cell r="AP185">
            <v>0</v>
          </cell>
          <cell r="AQ185">
            <v>-9765</v>
          </cell>
          <cell r="AR185">
            <v>9715</v>
          </cell>
          <cell r="AS185">
            <v>-0.51</v>
          </cell>
          <cell r="AT185">
            <v>0.51</v>
          </cell>
          <cell r="AU185">
            <v>-9.58</v>
          </cell>
          <cell r="AV185">
            <v>-66.900000000000006</v>
          </cell>
          <cell r="AW185">
            <v>1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 t="str">
            <v>Small&amp;Micro Cap</v>
          </cell>
          <cell r="BC185" t="str">
            <v>L61</v>
          </cell>
          <cell r="BD185">
            <v>1</v>
          </cell>
          <cell r="BE185">
            <v>0</v>
          </cell>
          <cell r="BF185">
            <v>1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 t="str">
            <v>HNX</v>
          </cell>
        </row>
        <row r="186">
          <cell r="B186" t="str">
            <v>THB</v>
          </cell>
          <cell r="C186" t="str">
            <v>HNX</v>
          </cell>
          <cell r="D186" t="str">
            <v>CTCP Bia Hà Nội - Thanh Hóa</v>
          </cell>
          <cell r="E186">
            <v>39771</v>
          </cell>
          <cell r="F186" t="str">
            <v>https://finance.vietstock.vn/OPC-ctcp-duoc-pham-opc.htm</v>
          </cell>
          <cell r="G186" t="str">
            <v>Đạt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157265475631.09698</v>
          </cell>
          <cell r="AA186">
            <v>5828030.7926820004</v>
          </cell>
          <cell r="AB186">
            <v>6.2331339999999997</v>
          </cell>
          <cell r="AC186" t="str">
            <v>Small&amp;Micro Cap</v>
          </cell>
          <cell r="AD186">
            <v>0</v>
          </cell>
          <cell r="AE186" t="str">
            <v>Chấp nhận toàn phần</v>
          </cell>
          <cell r="AF186" t="str">
            <v>Sản xuất</v>
          </cell>
          <cell r="AG186" t="str">
            <v>Sản xuất đồ uống và thuốc lá</v>
          </cell>
          <cell r="AH186" t="str">
            <v xml:space="preserve">Sản xuất đồ uống </v>
          </cell>
          <cell r="AI186" t="str">
            <v>Sản xuất đồ uống và thuốc lá</v>
          </cell>
          <cell r="AJ186" t="str">
            <v>Thực phẩm - Đồ uống</v>
          </cell>
          <cell r="AK186">
            <v>313403480283</v>
          </cell>
          <cell r="AL186">
            <v>153360916613</v>
          </cell>
          <cell r="AM186">
            <v>1610400677938</v>
          </cell>
          <cell r="AN186">
            <v>9.9863702619999994</v>
          </cell>
          <cell r="AO186">
            <v>10.045449617999999</v>
          </cell>
          <cell r="AP186">
            <v>-5.8812057445530464E-3</v>
          </cell>
          <cell r="AQ186">
            <v>874</v>
          </cell>
          <cell r="AR186">
            <v>13424</v>
          </cell>
          <cell r="AS186">
            <v>14.41</v>
          </cell>
          <cell r="AT186">
            <v>0.94</v>
          </cell>
          <cell r="AU186">
            <v>3.21</v>
          </cell>
          <cell r="AV186">
            <v>6.59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 t="str">
            <v>Small&amp;Micro Cap</v>
          </cell>
          <cell r="BC186" t="str">
            <v>THB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 t="str">
            <v>HNX</v>
          </cell>
        </row>
        <row r="187">
          <cell r="B187" t="str">
            <v>TDN</v>
          </cell>
          <cell r="C187" t="str">
            <v>HNX</v>
          </cell>
          <cell r="D187" t="str">
            <v>CTCP Than Đèo Nai - Vinacomin</v>
          </cell>
          <cell r="E187">
            <v>39773</v>
          </cell>
          <cell r="F187" t="str">
            <v>https://finance.vietstock.vn/SSM-ctcp-che-tao-ket-cau-thep-vneco-ssm.htm</v>
          </cell>
          <cell r="G187" t="str">
            <v>Đạt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353331991341.15802</v>
          </cell>
          <cell r="AA187">
            <v>2086343431.4024301</v>
          </cell>
          <cell r="AB187">
            <v>0.77887899999999999</v>
          </cell>
          <cell r="AC187" t="str">
            <v>Small&amp;Micro Cap</v>
          </cell>
          <cell r="AD187">
            <v>0</v>
          </cell>
          <cell r="AE187" t="str">
            <v>Chấp nhận toàn phần</v>
          </cell>
          <cell r="AF187" t="str">
            <v>Khai khoáng</v>
          </cell>
          <cell r="AG187" t="str">
            <v>Khai khoáng (ngoại trừ dầu mỏ và khí đốt)</v>
          </cell>
          <cell r="AH187" t="str">
            <v>Khai thác than</v>
          </cell>
          <cell r="AI187" t="str">
            <v>Khai khoáng (ngoại trừ dầu mỏ và khí đốt)</v>
          </cell>
          <cell r="AJ187" t="str">
            <v>Khai khoáng</v>
          </cell>
          <cell r="AK187">
            <v>1469478200999</v>
          </cell>
          <cell r="AL187">
            <v>364196341609</v>
          </cell>
          <cell r="AM187">
            <v>3792754745856</v>
          </cell>
          <cell r="AN187">
            <v>49.566425009</v>
          </cell>
          <cell r="AO187">
            <v>46.178701050000001</v>
          </cell>
          <cell r="AP187">
            <v>7.3361179114413366E-2</v>
          </cell>
          <cell r="AQ187">
            <v>1684</v>
          </cell>
          <cell r="AR187">
            <v>12371</v>
          </cell>
          <cell r="AS187">
            <v>4.16</v>
          </cell>
          <cell r="AT187">
            <v>0.56999999999999995</v>
          </cell>
          <cell r="AU187">
            <v>3.54</v>
          </cell>
          <cell r="AV187">
            <v>13.05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 t="str">
            <v>Small&amp;Micro Cap</v>
          </cell>
          <cell r="BC187" t="str">
            <v>TDN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 t="str">
            <v>HNX</v>
          </cell>
        </row>
        <row r="188">
          <cell r="B188" t="str">
            <v>MKV</v>
          </cell>
          <cell r="C188" t="str">
            <v>HNX</v>
          </cell>
          <cell r="D188" t="str">
            <v>CTCP Dược thú Y Cai Lậy</v>
          </cell>
          <cell r="E188">
            <v>39773</v>
          </cell>
          <cell r="F188" t="str">
            <v>https://finance.vietstock.vn/LCG-ctcp-lizen.htm</v>
          </cell>
          <cell r="G188" t="str">
            <v>Không đạt</v>
          </cell>
          <cell r="H188">
            <v>1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1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62201219512.195099</v>
          </cell>
          <cell r="AA188">
            <v>7443880.4878040003</v>
          </cell>
          <cell r="AB188">
            <v>2.984985</v>
          </cell>
          <cell r="AC188" t="str">
            <v>Small&amp;Micro Cap</v>
          </cell>
          <cell r="AD188">
            <v>0</v>
          </cell>
          <cell r="AE188" t="str">
            <v>Chấp nhận toàn phần</v>
          </cell>
          <cell r="AF188" t="str">
            <v>Sản xuất</v>
          </cell>
          <cell r="AG188" t="str">
            <v>Sản xuất hóa chất, dược phẩm</v>
          </cell>
          <cell r="AH188" t="str">
            <v>Sản xuất thuốc và dược phẩm</v>
          </cell>
          <cell r="AI188" t="str">
            <v>Sản xuất hóa chất, dược phẩm</v>
          </cell>
          <cell r="AJ188" t="str">
            <v>Chăm sóc sức khỏe</v>
          </cell>
          <cell r="AK188">
            <v>106043708523</v>
          </cell>
          <cell r="AL188">
            <v>73620155841</v>
          </cell>
          <cell r="AM188">
            <v>119633848099</v>
          </cell>
          <cell r="AN188">
            <v>5.9040505039999998</v>
          </cell>
          <cell r="AO188">
            <v>5.9040505039999998</v>
          </cell>
          <cell r="AP188">
            <v>0</v>
          </cell>
          <cell r="AQ188">
            <v>1181</v>
          </cell>
          <cell r="AR188">
            <v>14724</v>
          </cell>
          <cell r="AS188">
            <v>9.32</v>
          </cell>
          <cell r="AT188">
            <v>0.75</v>
          </cell>
          <cell r="AU188">
            <v>5.5</v>
          </cell>
          <cell r="AV188">
            <v>8.35</v>
          </cell>
          <cell r="AW188">
            <v>0</v>
          </cell>
          <cell r="AX188">
            <v>0</v>
          </cell>
          <cell r="AY188">
            <v>0</v>
          </cell>
          <cell r="AZ188">
            <v>1</v>
          </cell>
          <cell r="BA188">
            <v>1</v>
          </cell>
          <cell r="BB188" t="str">
            <v>Small&amp;Micro Cap</v>
          </cell>
          <cell r="BC188" t="str">
            <v>MKV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1</v>
          </cell>
          <cell r="BL188">
            <v>1</v>
          </cell>
          <cell r="BM188" t="str">
            <v>HNX</v>
          </cell>
        </row>
        <row r="189">
          <cell r="B189" t="str">
            <v>TRA</v>
          </cell>
          <cell r="C189" t="str">
            <v>HOSE</v>
          </cell>
          <cell r="D189" t="str">
            <v>CTCP Traphaco</v>
          </cell>
          <cell r="E189">
            <v>39778</v>
          </cell>
          <cell r="F189" t="str">
            <v>https://finance.vietstock.vn/TBX-ctcp-xi-mang-thai-binh.htm</v>
          </cell>
          <cell r="G189" t="str">
            <v>Không đạt</v>
          </cell>
          <cell r="H189">
            <v>4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1</v>
          </cell>
          <cell r="W189">
            <v>3</v>
          </cell>
          <cell r="X189">
            <v>0</v>
          </cell>
          <cell r="Y189">
            <v>3</v>
          </cell>
          <cell r="Z189">
            <v>3824696930182.9199</v>
          </cell>
          <cell r="AA189">
            <v>582884146.34146297</v>
          </cell>
          <cell r="AB189">
            <v>45.214697000000001</v>
          </cell>
          <cell r="AC189" t="str">
            <v>Mid Cap</v>
          </cell>
          <cell r="AD189">
            <v>0</v>
          </cell>
          <cell r="AE189" t="str">
            <v>Chấp nhận toàn phần</v>
          </cell>
          <cell r="AF189" t="str">
            <v>Sản xuất</v>
          </cell>
          <cell r="AG189" t="str">
            <v>Sản xuất hóa chất, dược phẩm</v>
          </cell>
          <cell r="AH189" t="str">
            <v>Sản xuất thuốc và dược phẩm</v>
          </cell>
          <cell r="AI189" t="str">
            <v>Sản xuất hóa chất, dược phẩm</v>
          </cell>
          <cell r="AJ189" t="str">
            <v>Chăm sóc sức khỏe</v>
          </cell>
          <cell r="AK189">
            <v>1816265027249</v>
          </cell>
          <cell r="AL189">
            <v>1379940204719</v>
          </cell>
          <cell r="AM189">
            <v>2398917958769</v>
          </cell>
          <cell r="AN189">
            <v>269.14486465900001</v>
          </cell>
          <cell r="AO189">
            <v>269.100637533</v>
          </cell>
          <cell r="AP189">
            <v>1.6435162103466282E-4</v>
          </cell>
          <cell r="AQ189">
            <v>6493</v>
          </cell>
          <cell r="AR189">
            <v>33291</v>
          </cell>
          <cell r="AS189">
            <v>13.71</v>
          </cell>
          <cell r="AT189">
            <v>2.67</v>
          </cell>
          <cell r="AU189">
            <v>15.28</v>
          </cell>
          <cell r="AV189">
            <v>20.329999999999998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1</v>
          </cell>
          <cell r="BB189" t="str">
            <v>Mid Cap</v>
          </cell>
          <cell r="BC189" t="str">
            <v>TRA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 t="str">
            <v>HOSE</v>
          </cell>
        </row>
        <row r="190">
          <cell r="B190" t="str">
            <v>DHT</v>
          </cell>
          <cell r="C190" t="str">
            <v>HNX</v>
          </cell>
          <cell r="D190" t="str">
            <v>CTCP Dược phẩm Hà Tây</v>
          </cell>
          <cell r="E190">
            <v>39785</v>
          </cell>
          <cell r="F190" t="str">
            <v>https://finance.vietstock.vn/L61-ctcp-lilama-69-1.htm</v>
          </cell>
          <cell r="G190" t="str">
            <v>Đạt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1063353336358.23</v>
          </cell>
          <cell r="AA190">
            <v>427717606.70731699</v>
          </cell>
          <cell r="AB190">
            <v>27.290524999999999</v>
          </cell>
          <cell r="AC190" t="str">
            <v>Mid Cap</v>
          </cell>
          <cell r="AD190">
            <v>0</v>
          </cell>
          <cell r="AE190" t="str">
            <v>Chấp nhận toàn phần</v>
          </cell>
          <cell r="AF190" t="str">
            <v>Sản xuất</v>
          </cell>
          <cell r="AG190" t="str">
            <v>Sản xuất hóa chất, dược phẩm</v>
          </cell>
          <cell r="AH190" t="str">
            <v>Sản xuất thuốc và dược phẩm</v>
          </cell>
          <cell r="AI190" t="str">
            <v>Sản xuất hóa chất, dược phẩm</v>
          </cell>
          <cell r="AJ190" t="str">
            <v>Chăm sóc sức khỏe</v>
          </cell>
          <cell r="AK190">
            <v>1469502270857</v>
          </cell>
          <cell r="AL190">
            <v>798840658956</v>
          </cell>
          <cell r="AM190">
            <v>1837394604644</v>
          </cell>
          <cell r="AN190">
            <v>95.211345936000001</v>
          </cell>
          <cell r="AO190">
            <v>95.211345936000001</v>
          </cell>
          <cell r="AP190">
            <v>0</v>
          </cell>
          <cell r="AQ190">
            <v>3605</v>
          </cell>
          <cell r="AR190">
            <v>30251</v>
          </cell>
          <cell r="AS190">
            <v>10.79</v>
          </cell>
          <cell r="AT190">
            <v>1.29</v>
          </cell>
          <cell r="AU190">
            <v>7.03</v>
          </cell>
          <cell r="AV190">
            <v>12.27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 t="str">
            <v>Mid Cap</v>
          </cell>
          <cell r="BC190" t="str">
            <v>DHT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 t="str">
            <v>HNX</v>
          </cell>
        </row>
        <row r="191">
          <cell r="B191" t="str">
            <v>VGS</v>
          </cell>
          <cell r="C191" t="str">
            <v>HNX</v>
          </cell>
          <cell r="D191" t="str">
            <v>CTCP Ống thép Việt Đức VG PIPE</v>
          </cell>
          <cell r="E191">
            <v>39786</v>
          </cell>
          <cell r="F191" t="str">
            <v>https://finance.vietstock.vn/THB-ctcp-bia-ha-noi-thanh-hoa.htm</v>
          </cell>
          <cell r="G191" t="str">
            <v>Không đạt</v>
          </cell>
          <cell r="H191">
            <v>2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1</v>
          </cell>
          <cell r="T191">
            <v>1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876005252091.76794</v>
          </cell>
          <cell r="AA191">
            <v>7717005233.5365801</v>
          </cell>
          <cell r="AB191">
            <v>0.32074200000000003</v>
          </cell>
          <cell r="AC191" t="str">
            <v>Small&amp;Micro Cap</v>
          </cell>
          <cell r="AD191">
            <v>0</v>
          </cell>
          <cell r="AE191" t="str">
            <v>Chấp nhận toàn phần</v>
          </cell>
          <cell r="AF191" t="str">
            <v>Sản xuất</v>
          </cell>
          <cell r="AG191" t="str">
            <v>Sản xuất các sản phẩm kim loại cơ bản</v>
          </cell>
          <cell r="AH191" t="str">
            <v>Sản xuất sản phẩm thép từ nguyên liệu thu mua</v>
          </cell>
          <cell r="AI191" t="str">
            <v>Sản xuất các sản phẩm kim loại cơ bản</v>
          </cell>
          <cell r="AJ191" t="str">
            <v>Vật liệu xây dựng</v>
          </cell>
          <cell r="AK191">
            <v>2164904495205</v>
          </cell>
          <cell r="AL191">
            <v>926597827610</v>
          </cell>
          <cell r="AM191">
            <v>8483237448241</v>
          </cell>
          <cell r="AN191">
            <v>100.10986724599999</v>
          </cell>
          <cell r="AO191">
            <v>99.982678742999994</v>
          </cell>
          <cell r="AP191">
            <v>1.2721053746412453E-3</v>
          </cell>
          <cell r="AQ191">
            <v>2231</v>
          </cell>
          <cell r="AR191">
            <v>19134</v>
          </cell>
          <cell r="AS191">
            <v>4.75</v>
          </cell>
          <cell r="AT191">
            <v>0.55000000000000004</v>
          </cell>
          <cell r="AU191">
            <v>4.72</v>
          </cell>
          <cell r="AV191">
            <v>11.38</v>
          </cell>
          <cell r="AW191">
            <v>0</v>
          </cell>
          <cell r="AX191">
            <v>0</v>
          </cell>
          <cell r="AY191">
            <v>1</v>
          </cell>
          <cell r="AZ191">
            <v>1</v>
          </cell>
          <cell r="BA191">
            <v>0</v>
          </cell>
          <cell r="BB191" t="str">
            <v>Small&amp;Micro Cap</v>
          </cell>
          <cell r="BC191" t="str">
            <v>VGS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1</v>
          </cell>
          <cell r="BK191">
            <v>1</v>
          </cell>
          <cell r="BL191">
            <v>2</v>
          </cell>
          <cell r="BM191" t="str">
            <v>HNX</v>
          </cell>
        </row>
        <row r="192">
          <cell r="B192" t="str">
            <v>PTC</v>
          </cell>
          <cell r="C192" t="str">
            <v>HOSE</v>
          </cell>
          <cell r="D192" t="str">
            <v>CTCP Đầu Tư Icapital</v>
          </cell>
          <cell r="E192">
            <v>39797</v>
          </cell>
          <cell r="F192" t="str">
            <v>https://finance.vietstock.vn/TDN-ctcp-than-deo-nai-vinacomin.htm</v>
          </cell>
          <cell r="G192" t="str">
            <v>Đạt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422534653922.31702</v>
          </cell>
          <cell r="AA192">
            <v>9972634146.3414593</v>
          </cell>
          <cell r="AB192">
            <v>1.0787</v>
          </cell>
          <cell r="AC192" t="str">
            <v>Small&amp;Micro Cap</v>
          </cell>
          <cell r="AD192">
            <v>0</v>
          </cell>
          <cell r="AE192" t="str">
            <v>Chấp nhận toàn phần</v>
          </cell>
          <cell r="AF192" t="str">
            <v>Xây dựng và Bất động sản</v>
          </cell>
          <cell r="AG192" t="str">
            <v>Nhà thầu chuyên môn</v>
          </cell>
          <cell r="AH192" t="str">
            <v>Nhà thầu thiết bị xây dựng</v>
          </cell>
          <cell r="AI192" t="str">
            <v>Nhà thầu chuyên môn</v>
          </cell>
          <cell r="AJ192" t="str">
            <v>Xây dựng</v>
          </cell>
          <cell r="AK192">
            <v>1211656018906</v>
          </cell>
          <cell r="AL192">
            <v>507876637867</v>
          </cell>
          <cell r="AM192">
            <v>69249089173</v>
          </cell>
          <cell r="AN192">
            <v>-53.721637305000002</v>
          </cell>
          <cell r="AO192">
            <v>-39.805105009999998</v>
          </cell>
          <cell r="AP192">
            <v>-0.34961677130367663</v>
          </cell>
          <cell r="AQ192">
            <v>-1946</v>
          </cell>
          <cell r="AR192">
            <v>15777</v>
          </cell>
          <cell r="AS192">
            <v>-2.71</v>
          </cell>
          <cell r="AT192">
            <v>0.33</v>
          </cell>
          <cell r="AU192">
            <v>-6.07</v>
          </cell>
          <cell r="AV192">
            <v>-14.16</v>
          </cell>
          <cell r="AW192">
            <v>1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 t="str">
            <v>Small&amp;Micro Cap</v>
          </cell>
          <cell r="BC192" t="str">
            <v>PTC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 t="str">
            <v>HOSE</v>
          </cell>
        </row>
        <row r="193">
          <cell r="B193" t="str">
            <v>BST</v>
          </cell>
          <cell r="C193" t="str">
            <v>HNX</v>
          </cell>
          <cell r="D193" t="str">
            <v>CTCP Sách và Thiết bị Bình Thuận</v>
          </cell>
          <cell r="E193">
            <v>39800</v>
          </cell>
          <cell r="F193" t="str">
            <v>https://finance.vietstock.vn/MKV-ctcp-duoc-thu-y-cai-lay.htm</v>
          </cell>
          <cell r="G193" t="str">
            <v>Không đạt</v>
          </cell>
          <cell r="H193">
            <v>1</v>
          </cell>
          <cell r="I193">
            <v>0</v>
          </cell>
          <cell r="J193">
            <v>1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18227134146.3414</v>
          </cell>
          <cell r="AA193">
            <v>5640786.280487</v>
          </cell>
          <cell r="AB193">
            <v>0.34553</v>
          </cell>
          <cell r="AC193" t="str">
            <v>Small&amp;Micro Cap</v>
          </cell>
          <cell r="AD193">
            <v>0</v>
          </cell>
          <cell r="AE193" t="str">
            <v>Chấp nhận toàn phần</v>
          </cell>
          <cell r="AF193" t="str">
            <v>Công nghệ và thông tin</v>
          </cell>
          <cell r="AG193" t="str">
            <v>Công nghiệp xuất bản - Ngoại trừ internet</v>
          </cell>
          <cell r="AH193" t="str">
            <v>Đơn vị xuất bản báo, ấn phẩm, sách và danh mục</v>
          </cell>
          <cell r="AI193" t="str">
            <v>Công nghiệp xuất bản - Ngoại trừ internet</v>
          </cell>
          <cell r="AJ193" t="str">
            <v>Công nghệ và thông tin</v>
          </cell>
          <cell r="AK193">
            <v>25160603232</v>
          </cell>
          <cell r="AL193">
            <v>14896899644</v>
          </cell>
          <cell r="AM193">
            <v>101021801166</v>
          </cell>
          <cell r="AN193">
            <v>2.0651399559999999</v>
          </cell>
          <cell r="AO193">
            <v>2.0651399559999999</v>
          </cell>
          <cell r="AP193">
            <v>0</v>
          </cell>
          <cell r="AQ193">
            <v>1877</v>
          </cell>
          <cell r="AR193">
            <v>13543</v>
          </cell>
          <cell r="AS193">
            <v>8.42</v>
          </cell>
          <cell r="AT193">
            <v>1.17</v>
          </cell>
          <cell r="AU193">
            <v>8.92</v>
          </cell>
          <cell r="AV193">
            <v>14.12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 t="str">
            <v>Small&amp;Micro Cap</v>
          </cell>
          <cell r="BC193" t="str">
            <v>BST</v>
          </cell>
          <cell r="BD193">
            <v>1</v>
          </cell>
          <cell r="BE193">
            <v>0</v>
          </cell>
          <cell r="BF193">
            <v>1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 t="str">
            <v>HNX</v>
          </cell>
        </row>
        <row r="194">
          <cell r="B194" t="str">
            <v>HAG</v>
          </cell>
          <cell r="C194" t="str">
            <v>HOSE</v>
          </cell>
          <cell r="D194" t="str">
            <v>CTCP Hoàng Anh Gia Lai</v>
          </cell>
          <cell r="E194">
            <v>39804</v>
          </cell>
          <cell r="F194" t="str">
            <v>https://finance.vietstock.vn/TRA-ctcp-traphaco.htm</v>
          </cell>
          <cell r="G194" t="str">
            <v>Không đạt</v>
          </cell>
          <cell r="H194">
            <v>1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1</v>
          </cell>
          <cell r="X194">
            <v>0</v>
          </cell>
          <cell r="Y194">
            <v>1</v>
          </cell>
          <cell r="Z194">
            <v>9330965682294.0508</v>
          </cell>
          <cell r="AA194">
            <v>188881725609.75601</v>
          </cell>
          <cell r="AB194">
            <v>1.5185280000000001</v>
          </cell>
          <cell r="AC194" t="str">
            <v>Mid Cap</v>
          </cell>
          <cell r="AD194">
            <v>0</v>
          </cell>
          <cell r="AE194" t="str">
            <v>Chấp nhận toàn phần</v>
          </cell>
          <cell r="AF194" t="str">
            <v>Sản xuất nông nghiệp</v>
          </cell>
          <cell r="AG194" t="str">
            <v>Trồng trọt</v>
          </cell>
          <cell r="AH194" t="str">
            <v>Trồng trọt cây có hạt và các loại trái cây</v>
          </cell>
          <cell r="AI194" t="str">
            <v>Trồng trọt</v>
          </cell>
          <cell r="AJ194" t="str">
            <v>Nông - Lâm - Ngư</v>
          </cell>
          <cell r="AK194">
            <v>19798387553000</v>
          </cell>
          <cell r="AL194">
            <v>5194743341000</v>
          </cell>
          <cell r="AM194">
            <v>5110781887000</v>
          </cell>
          <cell r="AN194">
            <v>1128.745396</v>
          </cell>
          <cell r="AO194">
            <v>1180.221413</v>
          </cell>
          <cell r="AP194">
            <v>-4.3615559278113149E-2</v>
          </cell>
          <cell r="AQ194">
            <v>1217</v>
          </cell>
          <cell r="AR194">
            <v>5601</v>
          </cell>
          <cell r="AS194">
            <v>7.53</v>
          </cell>
          <cell r="AT194">
            <v>1.64</v>
          </cell>
          <cell r="AU194">
            <v>5.9</v>
          </cell>
          <cell r="AV194">
            <v>22.79</v>
          </cell>
          <cell r="AW194">
            <v>1</v>
          </cell>
          <cell r="AX194">
            <v>0</v>
          </cell>
          <cell r="AY194">
            <v>0</v>
          </cell>
          <cell r="AZ194">
            <v>0</v>
          </cell>
          <cell r="BA194">
            <v>1</v>
          </cell>
          <cell r="BB194" t="str">
            <v>Mid Cap</v>
          </cell>
          <cell r="BC194" t="str">
            <v>HAG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 t="str">
            <v>HOSE</v>
          </cell>
        </row>
        <row r="195">
          <cell r="B195" t="str">
            <v>PVG</v>
          </cell>
          <cell r="C195" t="str">
            <v>HNX</v>
          </cell>
          <cell r="D195" t="str">
            <v>CTCP Kinh doanh LPG Việt Nam</v>
          </cell>
          <cell r="E195">
            <v>39820</v>
          </cell>
          <cell r="F195" t="str">
            <v>https://finance.vietstock.vn/DHT-ctcp-duoc-pham-ha-tay.htm</v>
          </cell>
          <cell r="G195" t="str">
            <v>Không đạt</v>
          </cell>
          <cell r="H195">
            <v>1</v>
          </cell>
          <cell r="I195">
            <v>0</v>
          </cell>
          <cell r="J195">
            <v>1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374458841463.414</v>
          </cell>
          <cell r="AA195">
            <v>3707823233.8414602</v>
          </cell>
          <cell r="AB195">
            <v>1.947662</v>
          </cell>
          <cell r="AC195" t="str">
            <v>Small&amp;Micro Cap</v>
          </cell>
          <cell r="AD195">
            <v>0</v>
          </cell>
          <cell r="AE195" t="str">
            <v>Chấp nhận toàn phần</v>
          </cell>
          <cell r="AF195" t="str">
            <v>Tiện ích</v>
          </cell>
          <cell r="AG195" t="str">
            <v>Phân phối khí đốt thiên nhiên</v>
          </cell>
          <cell r="AH195" t="str">
            <v>Phân phối khí đốt thiên nhiên</v>
          </cell>
          <cell r="AI195" t="str">
            <v>Phân phối khí đốt thiên nhiên</v>
          </cell>
          <cell r="AJ195" t="str">
            <v>Tiện ích</v>
          </cell>
          <cell r="AK195">
            <v>1456656227079</v>
          </cell>
          <cell r="AL195">
            <v>498517364922</v>
          </cell>
          <cell r="AM195">
            <v>4601402944488</v>
          </cell>
          <cell r="AN195">
            <v>16.300897679999999</v>
          </cell>
          <cell r="AO195">
            <v>16.324480565000002</v>
          </cell>
          <cell r="AP195">
            <v>-1.4446331021744992E-3</v>
          </cell>
          <cell r="AQ195">
            <v>447</v>
          </cell>
          <cell r="AR195">
            <v>13658</v>
          </cell>
          <cell r="AS195">
            <v>15.23</v>
          </cell>
          <cell r="AT195">
            <v>0.5</v>
          </cell>
          <cell r="AU195">
            <v>0.99</v>
          </cell>
          <cell r="AV195">
            <v>3.28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1</v>
          </cell>
          <cell r="BB195" t="str">
            <v>Small&amp;Micro Cap</v>
          </cell>
          <cell r="BC195" t="str">
            <v>PVG</v>
          </cell>
          <cell r="BD195">
            <v>1</v>
          </cell>
          <cell r="BE195">
            <v>0</v>
          </cell>
          <cell r="BF195">
            <v>1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 t="str">
            <v>HNX</v>
          </cell>
        </row>
        <row r="196">
          <cell r="B196" t="str">
            <v>SEB</v>
          </cell>
          <cell r="C196" t="str">
            <v>HNX</v>
          </cell>
          <cell r="D196" t="str">
            <v>CTCP Đầu tư và Phát triển Điện Miền Trung</v>
          </cell>
          <cell r="E196">
            <v>39827</v>
          </cell>
          <cell r="F196" t="str">
            <v>https://finance.vietstock.vn/VGS-ctcp-ong-thep-viet-duc-vg-pipe.htm</v>
          </cell>
          <cell r="G196" t="str">
            <v>Đạt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1558369222035.6699</v>
          </cell>
          <cell r="AA196">
            <v>25095663.719512001</v>
          </cell>
          <cell r="AB196">
            <v>7.1224999999999997E-2</v>
          </cell>
          <cell r="AC196" t="str">
            <v>Mid Cap</v>
          </cell>
          <cell r="AD196">
            <v>0</v>
          </cell>
          <cell r="AE196" t="str">
            <v>Chấp nhận toàn phần</v>
          </cell>
          <cell r="AF196" t="str">
            <v>Tiện ích</v>
          </cell>
          <cell r="AG196" t="str">
            <v>Phát, truyền tải và phân phối điện năng</v>
          </cell>
          <cell r="AH196" t="str">
            <v>Phát điện</v>
          </cell>
          <cell r="AI196" t="str">
            <v>Phát, truyền tải và phân phối điện năng</v>
          </cell>
          <cell r="AJ196" t="str">
            <v>Tiện ích</v>
          </cell>
          <cell r="AK196">
            <v>736723229124</v>
          </cell>
          <cell r="AL196">
            <v>649484488446</v>
          </cell>
          <cell r="AM196">
            <v>376924360111</v>
          </cell>
          <cell r="AN196">
            <v>187.79144425499999</v>
          </cell>
          <cell r="AO196">
            <v>187.79144425499999</v>
          </cell>
          <cell r="AP196">
            <v>0</v>
          </cell>
          <cell r="AQ196">
            <v>5868</v>
          </cell>
          <cell r="AR196">
            <v>20296</v>
          </cell>
          <cell r="AS196">
            <v>9.36</v>
          </cell>
          <cell r="AT196">
            <v>2.7</v>
          </cell>
          <cell r="AU196">
            <v>25.26</v>
          </cell>
          <cell r="AV196">
            <v>31.19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 t="str">
            <v>Mid Cap</v>
          </cell>
          <cell r="BC196" t="str">
            <v>SEB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 t="str">
            <v>HNX</v>
          </cell>
        </row>
        <row r="197">
          <cell r="B197" t="str">
            <v>QTC</v>
          </cell>
          <cell r="C197" t="str">
            <v>HNX</v>
          </cell>
          <cell r="D197" t="str">
            <v>CTCP Công trình Giao thông Vận tải Quảng Nam</v>
          </cell>
          <cell r="E197">
            <v>39829</v>
          </cell>
          <cell r="F197" t="str">
            <v>https://finance.vietstock.vn/PTC-ctcp-dau-tu-va-xay-dung-buu-dien.htm</v>
          </cell>
          <cell r="G197" t="str">
            <v>Không đạt</v>
          </cell>
          <cell r="H197">
            <v>3</v>
          </cell>
          <cell r="I197">
            <v>0</v>
          </cell>
          <cell r="J197">
            <v>0</v>
          </cell>
          <cell r="K197">
            <v>0</v>
          </cell>
          <cell r="L197">
            <v>2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1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42118353658.536499</v>
          </cell>
          <cell r="AA197">
            <v>39859785.060975</v>
          </cell>
          <cell r="AB197">
            <v>14.412155</v>
          </cell>
          <cell r="AC197" t="str">
            <v>Small&amp;Micro Cap</v>
          </cell>
          <cell r="AD197">
            <v>0</v>
          </cell>
          <cell r="AE197" t="str">
            <v>Chấp nhận toàn phần</v>
          </cell>
          <cell r="AF197" t="str">
            <v>Xây dựng và Bất động sản</v>
          </cell>
          <cell r="AG197" t="str">
            <v>Xây dựng công nghiệp nặng và dân dụng</v>
          </cell>
          <cell r="AH197" t="str">
            <v>Xây dựng cầu đường, đường cao tốc</v>
          </cell>
          <cell r="AI197" t="str">
            <v>Xây dựng công nghiệp nặng và dân dụng</v>
          </cell>
          <cell r="AJ197" t="str">
            <v>Xây dựng</v>
          </cell>
          <cell r="AK197">
            <v>59850517588</v>
          </cell>
          <cell r="AL197">
            <v>40148457705</v>
          </cell>
          <cell r="AM197">
            <v>89984529955</v>
          </cell>
          <cell r="AN197">
            <v>2.2072652169999998</v>
          </cell>
          <cell r="AO197">
            <v>2.2133003750000002</v>
          </cell>
          <cell r="AP197">
            <v>-2.7267686158506292E-3</v>
          </cell>
          <cell r="AQ197">
            <v>818</v>
          </cell>
          <cell r="AR197">
            <v>14870</v>
          </cell>
          <cell r="AS197">
            <v>17.13</v>
          </cell>
          <cell r="AT197">
            <v>0.94</v>
          </cell>
          <cell r="AU197">
            <v>3.38</v>
          </cell>
          <cell r="AV197">
            <v>5.36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 t="str">
            <v>Small&amp;Micro Cap</v>
          </cell>
          <cell r="BC197" t="str">
            <v>QTC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 t="str">
            <v>HNX</v>
          </cell>
        </row>
        <row r="198">
          <cell r="B198" t="str">
            <v>VCC</v>
          </cell>
          <cell r="C198" t="str">
            <v>HNX</v>
          </cell>
          <cell r="D198" t="str">
            <v>CTCP Vinaconex 25</v>
          </cell>
          <cell r="E198">
            <v>39846</v>
          </cell>
          <cell r="F198" t="str">
            <v>https://finance.vietstock.vn/BST-ctcp-sach-va-thiet-bi-binh-thuan.htm</v>
          </cell>
          <cell r="G198" t="str">
            <v>Đạt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222618292682.92599</v>
          </cell>
          <cell r="AA198">
            <v>245549904.878048</v>
          </cell>
          <cell r="AB198">
            <v>9.4070000000000004E-3</v>
          </cell>
          <cell r="AC198" t="str">
            <v>Small&amp;Micro Cap</v>
          </cell>
          <cell r="AD198">
            <v>0</v>
          </cell>
          <cell r="AE198" t="str">
            <v>Chấp nhận toàn phần</v>
          </cell>
          <cell r="AF198" t="str">
            <v>Xây dựng và Bất động sản</v>
          </cell>
          <cell r="AG198" t="str">
            <v>Xây dựng nhà cửa, cao ốc</v>
          </cell>
          <cell r="AH198" t="str">
            <v>Xây dựng nhà ở, khu dân cư, cao ốc</v>
          </cell>
          <cell r="AI198" t="str">
            <v>Xây dựng nhà cửa, cao ốc</v>
          </cell>
          <cell r="AJ198" t="str">
            <v>Xây dựng</v>
          </cell>
          <cell r="AK198">
            <v>1192238170992</v>
          </cell>
          <cell r="AL198">
            <v>152033601914</v>
          </cell>
          <cell r="AM198">
            <v>1007771649372</v>
          </cell>
          <cell r="AN198">
            <v>8.3703348500000008</v>
          </cell>
          <cell r="AO198">
            <v>8.2903348500000007</v>
          </cell>
          <cell r="AP198">
            <v>9.6497911661553772E-3</v>
          </cell>
          <cell r="AQ198">
            <v>698</v>
          </cell>
          <cell r="AR198">
            <v>12669</v>
          </cell>
          <cell r="AS198">
            <v>18.489999999999998</v>
          </cell>
          <cell r="AT198">
            <v>1.02</v>
          </cell>
          <cell r="AU198">
            <v>0.77</v>
          </cell>
          <cell r="AV198">
            <v>5.53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1</v>
          </cell>
          <cell r="BB198" t="str">
            <v>Small&amp;Micro Cap</v>
          </cell>
          <cell r="BC198" t="str">
            <v>VCC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 t="str">
            <v>HNX</v>
          </cell>
        </row>
        <row r="199">
          <cell r="B199" t="str">
            <v>VHL</v>
          </cell>
          <cell r="C199" t="str">
            <v>HNX</v>
          </cell>
          <cell r="D199" t="str">
            <v>CTCP Viglacera Hạ Long</v>
          </cell>
          <cell r="E199">
            <v>39856</v>
          </cell>
          <cell r="F199" t="str">
            <v>https://finance.vietstock.vn/HAG-ctcp-hoang-anh-gia-lai.htm</v>
          </cell>
          <cell r="G199" t="str">
            <v>Đạt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561318597560.97498</v>
          </cell>
          <cell r="AA199">
            <v>73150004.268291995</v>
          </cell>
          <cell r="AB199">
            <v>2.1526589999999999</v>
          </cell>
          <cell r="AC199" t="str">
            <v>Small&amp;Micro Cap</v>
          </cell>
          <cell r="AD199">
            <v>0</v>
          </cell>
          <cell r="AE199" t="str">
            <v>Chấp nhận toàn phần</v>
          </cell>
          <cell r="AF199" t="str">
            <v>Sản xuất</v>
          </cell>
          <cell r="AG199" t="str">
            <v>Sản xuất sản phẩm khoáng chất phi kim</v>
          </cell>
          <cell r="AH199" t="str">
            <v>Sản xuất các sản phẩm từ đất sét và vật liệu chịu nhiệt</v>
          </cell>
          <cell r="AI199" t="str">
            <v>Sản xuất sản phẩm khoáng chất phi kim</v>
          </cell>
          <cell r="AJ199" t="str">
            <v>Vật liệu xây dựng</v>
          </cell>
          <cell r="AK199">
            <v>1026454100876</v>
          </cell>
          <cell r="AL199">
            <v>608220454082</v>
          </cell>
          <cell r="AM199">
            <v>1623131626931</v>
          </cell>
          <cell r="AN199">
            <v>0.16982757800000001</v>
          </cell>
          <cell r="AO199">
            <v>0.16982797799999999</v>
          </cell>
          <cell r="AP199">
            <v>-2.3553245153972612E-6</v>
          </cell>
          <cell r="AQ199">
            <v>7</v>
          </cell>
          <cell r="AR199">
            <v>24329</v>
          </cell>
          <cell r="AS199">
            <v>3312.18</v>
          </cell>
          <cell r="AT199">
            <v>0.92</v>
          </cell>
          <cell r="AU199">
            <v>0.02</v>
          </cell>
          <cell r="AV199">
            <v>0.03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1</v>
          </cell>
          <cell r="BB199" t="str">
            <v>Small&amp;Micro Cap</v>
          </cell>
          <cell r="BC199" t="str">
            <v>VHL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 t="str">
            <v>HNX</v>
          </cell>
        </row>
        <row r="200">
          <cell r="B200" t="str">
            <v>QST</v>
          </cell>
          <cell r="C200" t="str">
            <v>HNX</v>
          </cell>
          <cell r="D200" t="str">
            <v>CTCP Sách và Thiết bị Trường học Quảng Ninh</v>
          </cell>
          <cell r="E200">
            <v>39860</v>
          </cell>
          <cell r="F200" t="str">
            <v>https://finance.vietstock.vn/PVG-ctcp-kinh-doanh-lpg-viet-nam.htm</v>
          </cell>
          <cell r="G200" t="str">
            <v>Không đạt</v>
          </cell>
          <cell r="H200">
            <v>1</v>
          </cell>
          <cell r="I200">
            <v>0</v>
          </cell>
          <cell r="J200">
            <v>1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48933878048.780403</v>
          </cell>
          <cell r="AA200">
            <v>84712.195120999997</v>
          </cell>
          <cell r="AB200">
            <v>0</v>
          </cell>
          <cell r="AC200" t="str">
            <v>Small&amp;Micro Cap</v>
          </cell>
          <cell r="AD200">
            <v>0</v>
          </cell>
          <cell r="AE200" t="str">
            <v>Chấp nhận toàn phần</v>
          </cell>
          <cell r="AF200" t="str">
            <v>Công nghệ và thông tin</v>
          </cell>
          <cell r="AG200" t="str">
            <v>Công nghiệp xuất bản - Ngoại trừ internet</v>
          </cell>
          <cell r="AH200" t="str">
            <v>Đơn vị xuất bản báo, ấn phẩm, sách và danh mục</v>
          </cell>
          <cell r="AI200" t="str">
            <v>Công nghiệp xuất bản - Ngoại trừ internet</v>
          </cell>
          <cell r="AJ200" t="str">
            <v>Công nghệ và thông tin</v>
          </cell>
          <cell r="AK200">
            <v>85977981842</v>
          </cell>
          <cell r="AL200">
            <v>44213168074</v>
          </cell>
          <cell r="AM200">
            <v>161195798685</v>
          </cell>
          <cell r="AN200">
            <v>8.7922576029999995</v>
          </cell>
          <cell r="AO200">
            <v>8.9409672239999995</v>
          </cell>
          <cell r="AP200">
            <v>-1.6632386326260407E-2</v>
          </cell>
          <cell r="AQ200">
            <v>2714</v>
          </cell>
          <cell r="AR200">
            <v>13646</v>
          </cell>
          <cell r="AS200">
            <v>5.9</v>
          </cell>
          <cell r="AT200">
            <v>1.17</v>
          </cell>
          <cell r="AU200">
            <v>10.71</v>
          </cell>
          <cell r="AV200">
            <v>20.78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 t="str">
            <v>Small&amp;Micro Cap</v>
          </cell>
          <cell r="BC200" t="str">
            <v>QST</v>
          </cell>
          <cell r="BD200">
            <v>1</v>
          </cell>
          <cell r="BE200">
            <v>0</v>
          </cell>
          <cell r="BF200">
            <v>1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 t="str">
            <v>HNX</v>
          </cell>
        </row>
        <row r="201">
          <cell r="B201" t="str">
            <v>NBB</v>
          </cell>
          <cell r="C201" t="str">
            <v>HOSE</v>
          </cell>
          <cell r="D201" t="str">
            <v>CTCP Đầu tư Năm Bảy Bảy</v>
          </cell>
          <cell r="E201">
            <v>39862</v>
          </cell>
          <cell r="F201" t="str">
            <v>https://finance.vietstock.vn/SEB-ctcp-dau-tu-va-phat-trien-dien-mien-trung.htm</v>
          </cell>
          <cell r="G201" t="str">
            <v>Không đạt</v>
          </cell>
          <cell r="H201">
            <v>5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1</v>
          </cell>
          <cell r="W201">
            <v>4</v>
          </cell>
          <cell r="X201">
            <v>0</v>
          </cell>
          <cell r="Y201">
            <v>4</v>
          </cell>
          <cell r="Z201">
            <v>1990828608239.3201</v>
          </cell>
          <cell r="AA201">
            <v>27920929878.048698</v>
          </cell>
          <cell r="AB201">
            <v>1.461436</v>
          </cell>
          <cell r="AC201" t="str">
            <v>Mid Cap</v>
          </cell>
          <cell r="AD201">
            <v>0</v>
          </cell>
          <cell r="AE201" t="str">
            <v>Chấp nhận toàn phần</v>
          </cell>
          <cell r="AF201" t="str">
            <v>Xây dựng và Bất động sản</v>
          </cell>
          <cell r="AG201" t="str">
            <v>Phát triển bất động sản</v>
          </cell>
          <cell r="AH201" t="str">
            <v>Phát triển bất động sản</v>
          </cell>
          <cell r="AI201" t="str">
            <v>Phát triển bất động sản</v>
          </cell>
          <cell r="AJ201" t="str">
            <v>Bất động sản</v>
          </cell>
          <cell r="AK201">
            <v>6387256322627</v>
          </cell>
          <cell r="AL201">
            <v>1819808830211</v>
          </cell>
          <cell r="AM201">
            <v>466361957012</v>
          </cell>
          <cell r="AN201">
            <v>6.0035176119999996</v>
          </cell>
          <cell r="AO201">
            <v>16.456160985</v>
          </cell>
          <cell r="AP201">
            <v>-0.63518115692522203</v>
          </cell>
          <cell r="AQ201">
            <v>60</v>
          </cell>
          <cell r="AR201">
            <v>18169</v>
          </cell>
          <cell r="AS201">
            <v>214.38</v>
          </cell>
          <cell r="AT201">
            <v>0.71</v>
          </cell>
          <cell r="AU201">
            <v>0.11</v>
          </cell>
          <cell r="AV201">
            <v>0.33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 t="str">
            <v>Mid Cap</v>
          </cell>
          <cell r="BC201" t="str">
            <v>NBB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 t="str">
            <v>HOSE</v>
          </cell>
        </row>
        <row r="202">
          <cell r="B202" t="str">
            <v>HLC</v>
          </cell>
          <cell r="C202" t="str">
            <v>HNX</v>
          </cell>
          <cell r="D202" t="str">
            <v>CTCP Than Hà Lầm - Vinacomin</v>
          </cell>
          <cell r="E202">
            <v>39877</v>
          </cell>
          <cell r="F202" t="str">
            <v>https://finance.vietstock.vn/QTC-ctcp-cong-trinh-giao-thong-van-tai-quang-nam.htm</v>
          </cell>
          <cell r="G202" t="str">
            <v>Không đạt</v>
          </cell>
          <cell r="H202">
            <v>1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1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329622733371.95099</v>
          </cell>
          <cell r="AA202">
            <v>272034380.79268199</v>
          </cell>
          <cell r="AB202">
            <v>7.3512519999999997</v>
          </cell>
          <cell r="AC202" t="str">
            <v>Small&amp;Micro Cap</v>
          </cell>
          <cell r="AD202">
            <v>0</v>
          </cell>
          <cell r="AE202" t="str">
            <v>Chấp nhận toàn phần</v>
          </cell>
          <cell r="AF202" t="str">
            <v>Khai khoáng</v>
          </cell>
          <cell r="AG202" t="str">
            <v>Khai khoáng (ngoại trừ dầu mỏ và khí đốt)</v>
          </cell>
          <cell r="AH202" t="str">
            <v>Khai thác than</v>
          </cell>
          <cell r="AI202" t="str">
            <v>Khai khoáng (ngoại trừ dầu mỏ và khí đốt)</v>
          </cell>
          <cell r="AJ202" t="str">
            <v>Khai khoáng</v>
          </cell>
          <cell r="AK202">
            <v>2860263353681</v>
          </cell>
          <cell r="AL202">
            <v>372564729779</v>
          </cell>
          <cell r="AM202">
            <v>3751357640869</v>
          </cell>
          <cell r="AN202">
            <v>78.624118652999996</v>
          </cell>
          <cell r="AO202">
            <v>44.378149114999999</v>
          </cell>
          <cell r="AP202">
            <v>0.77168539519879875</v>
          </cell>
          <cell r="AQ202">
            <v>3094</v>
          </cell>
          <cell r="AR202">
            <v>14659</v>
          </cell>
          <cell r="AS202">
            <v>2.59</v>
          </cell>
          <cell r="AT202">
            <v>0.55000000000000004</v>
          </cell>
          <cell r="AU202">
            <v>2.64</v>
          </cell>
          <cell r="AV202">
            <v>21.99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 t="str">
            <v>Small&amp;Micro Cap</v>
          </cell>
          <cell r="BC202" t="str">
            <v>HLC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 t="str">
            <v>HNX</v>
          </cell>
        </row>
        <row r="203">
          <cell r="B203" t="str">
            <v>PNJ</v>
          </cell>
          <cell r="C203" t="str">
            <v>HOSE</v>
          </cell>
          <cell r="D203" t="str">
            <v>CTCP Vàng bạc Đá quý Phú Nhuận</v>
          </cell>
          <cell r="E203">
            <v>39895</v>
          </cell>
          <cell r="F203" t="str">
            <v>https://finance.vietstock.vn/VCC-ctcp-vinaconex-25.htm</v>
          </cell>
          <cell r="G203" t="str">
            <v>Đạt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26194584680872.5</v>
          </cell>
          <cell r="AA203">
            <v>69619765243.902405</v>
          </cell>
          <cell r="AB203">
            <v>48.835064000000003</v>
          </cell>
          <cell r="AC203" t="str">
            <v>Large Cap</v>
          </cell>
          <cell r="AD203">
            <v>0</v>
          </cell>
          <cell r="AE203" t="str">
            <v>Chấp nhận toàn phần</v>
          </cell>
          <cell r="AF203" t="str">
            <v>Sản xuất</v>
          </cell>
          <cell r="AG203" t="str">
            <v>Sản xuất sản phẩm kim loại tổng hợp</v>
          </cell>
          <cell r="AH203" t="str">
            <v>Sản xuất sản phẩm kim loại tổng hợp khác</v>
          </cell>
          <cell r="AI203" t="str">
            <v>Sản xuất sản phẩm kim loại tổng hợp</v>
          </cell>
          <cell r="AJ203" t="str">
            <v>SX Phụ trợ</v>
          </cell>
          <cell r="AK203">
            <v>13337124649246</v>
          </cell>
          <cell r="AL203">
            <v>8444094654850</v>
          </cell>
          <cell r="AM203">
            <v>33876454559153</v>
          </cell>
          <cell r="AN203">
            <v>1810.691843397</v>
          </cell>
          <cell r="AO203">
            <v>1806.796272067</v>
          </cell>
          <cell r="AP203">
            <v>2.1560656230175585E-3</v>
          </cell>
          <cell r="AQ203">
            <v>7542</v>
          </cell>
          <cell r="AR203">
            <v>34325</v>
          </cell>
          <cell r="AS203">
            <v>11.92</v>
          </cell>
          <cell r="AT203">
            <v>2.62</v>
          </cell>
          <cell r="AU203">
            <v>15.12</v>
          </cell>
          <cell r="AV203">
            <v>25.05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1</v>
          </cell>
          <cell r="BB203" t="str">
            <v>Large Cap</v>
          </cell>
          <cell r="BC203" t="str">
            <v>PNJ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 t="str">
            <v>HOSE</v>
          </cell>
        </row>
        <row r="204">
          <cell r="B204" t="str">
            <v>ICG</v>
          </cell>
          <cell r="C204" t="str">
            <v>HNX</v>
          </cell>
          <cell r="D204" t="str">
            <v>CTCP Xây dựng Sông Hồng</v>
          </cell>
          <cell r="E204">
            <v>39924</v>
          </cell>
          <cell r="F204" t="str">
            <v>https://finance.vietstock.vn/VHL-ctcp-viglacera-ha-long.htm</v>
          </cell>
          <cell r="G204" t="str">
            <v>Đạt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155951500000</v>
          </cell>
          <cell r="AA204">
            <v>131614886.585365</v>
          </cell>
          <cell r="AB204">
            <v>7.1373350000000002</v>
          </cell>
          <cell r="AC204" t="str">
            <v>Small&amp;Micro Cap</v>
          </cell>
          <cell r="AD204">
            <v>0</v>
          </cell>
          <cell r="AE204" t="str">
            <v>Chấp nhận toàn phần</v>
          </cell>
          <cell r="AF204" t="str">
            <v>Xây dựng và Bất động sản</v>
          </cell>
          <cell r="AG204" t="str">
            <v>Phát triển bất động sản</v>
          </cell>
          <cell r="AH204" t="str">
            <v>Phát triển bất động sản</v>
          </cell>
          <cell r="AI204" t="str">
            <v>Phát triển bất động sản</v>
          </cell>
          <cell r="AJ204" t="str">
            <v>Bất động sản</v>
          </cell>
          <cell r="AK204">
            <v>485617839405</v>
          </cell>
          <cell r="AL204">
            <v>307863420082</v>
          </cell>
          <cell r="AM204">
            <v>11134605098</v>
          </cell>
          <cell r="AN204">
            <v>1.6996146169999999</v>
          </cell>
          <cell r="AO204">
            <v>1.4810166570000001</v>
          </cell>
          <cell r="AP204">
            <v>0.14759993344220695</v>
          </cell>
          <cell r="AQ204">
            <v>97</v>
          </cell>
          <cell r="AR204">
            <v>17520</v>
          </cell>
          <cell r="AS204">
            <v>57.9</v>
          </cell>
          <cell r="AT204">
            <v>0.32</v>
          </cell>
          <cell r="AU204">
            <v>0.43</v>
          </cell>
          <cell r="AV204">
            <v>0.56999999999999995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 t="str">
            <v>Small&amp;Micro Cap</v>
          </cell>
          <cell r="BC204" t="str">
            <v>ICG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 t="str">
            <v>HNX</v>
          </cell>
        </row>
        <row r="205">
          <cell r="B205" t="str">
            <v>HVT</v>
          </cell>
          <cell r="C205" t="str">
            <v>HNX</v>
          </cell>
          <cell r="D205" t="str">
            <v>CTCP Hóa chất Việt Trì</v>
          </cell>
          <cell r="E205">
            <v>39941</v>
          </cell>
          <cell r="F205" t="str">
            <v>https://finance.vietstock.vn/QST-ctcp-sach-va-thiet-bi-truong-hoc-quang-ninh.htm</v>
          </cell>
          <cell r="G205" t="str">
            <v>Đạt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586015296588.71899</v>
          </cell>
          <cell r="AA205">
            <v>450247623.17073101</v>
          </cell>
          <cell r="AB205">
            <v>1.96536</v>
          </cell>
          <cell r="AC205" t="str">
            <v>Small&amp;Micro Cap</v>
          </cell>
          <cell r="AD205">
            <v>0</v>
          </cell>
          <cell r="AE205" t="str">
            <v>Chấp nhận toàn phần</v>
          </cell>
          <cell r="AF205" t="str">
            <v>Sản xuất</v>
          </cell>
          <cell r="AG205" t="str">
            <v>Sản xuất hóa chất, dược phẩm</v>
          </cell>
          <cell r="AH205" t="str">
            <v>Sản xuất hóa chất cơ bản</v>
          </cell>
          <cell r="AI205" t="str">
            <v>Sản xuất hóa chất, dược phẩm</v>
          </cell>
          <cell r="AJ205" t="str">
            <v>SX Nhựa - Hóa chất</v>
          </cell>
          <cell r="AK205">
            <v>688403792658</v>
          </cell>
          <cell r="AL205">
            <v>437181636605</v>
          </cell>
          <cell r="AM205">
            <v>1376194472334</v>
          </cell>
          <cell r="AN205">
            <v>177.00867367199999</v>
          </cell>
          <cell r="AO205">
            <v>174.57505851499999</v>
          </cell>
          <cell r="AP205">
            <v>1.3940222490550607E-2</v>
          </cell>
          <cell r="AQ205">
            <v>16109</v>
          </cell>
          <cell r="AR205">
            <v>39787</v>
          </cell>
          <cell r="AS205">
            <v>2.89</v>
          </cell>
          <cell r="AT205">
            <v>1.17</v>
          </cell>
          <cell r="AU205">
            <v>29.39</v>
          </cell>
          <cell r="AV205">
            <v>49.11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 t="str">
            <v>Small&amp;Micro Cap</v>
          </cell>
          <cell r="BC205" t="str">
            <v>HVT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 t="str">
            <v>HNX</v>
          </cell>
        </row>
        <row r="206">
          <cell r="B206" t="str">
            <v>VC1</v>
          </cell>
          <cell r="C206" t="str">
            <v>HNX</v>
          </cell>
          <cell r="D206" t="str">
            <v>CTCP Xây dựng Số 1</v>
          </cell>
          <cell r="E206">
            <v>39947</v>
          </cell>
          <cell r="F206" t="str">
            <v>https://finance.vietstock.vn/NBB-ctcp-dau-tu-nam-bay-bay.htm</v>
          </cell>
          <cell r="G206" t="str">
            <v>Không đạt</v>
          </cell>
          <cell r="H206">
            <v>2</v>
          </cell>
          <cell r="I206">
            <v>0</v>
          </cell>
          <cell r="J206">
            <v>1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1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153592682926.82901</v>
          </cell>
          <cell r="AA206">
            <v>196056376.82926801</v>
          </cell>
          <cell r="AB206">
            <v>2.5609069999999998</v>
          </cell>
          <cell r="AC206" t="str">
            <v>Small&amp;Micro Cap</v>
          </cell>
          <cell r="AD206">
            <v>0</v>
          </cell>
          <cell r="AE206" t="str">
            <v>Chấp nhận toàn phần</v>
          </cell>
          <cell r="AF206" t="str">
            <v>Xây dựng và Bất động sản</v>
          </cell>
          <cell r="AG206" t="str">
            <v>Xây dựng nhà cửa, cao ốc</v>
          </cell>
          <cell r="AH206" t="str">
            <v>Xây dựng nhà ở, khu dân cư, cao ốc</v>
          </cell>
          <cell r="AI206" t="str">
            <v>Xây dựng nhà cửa, cao ốc</v>
          </cell>
          <cell r="AJ206" t="str">
            <v>Xây dựng</v>
          </cell>
          <cell r="AK206">
            <v>678052574331</v>
          </cell>
          <cell r="AL206">
            <v>250823011680</v>
          </cell>
          <cell r="AM206">
            <v>429289093699</v>
          </cell>
          <cell r="AN206">
            <v>4.0718797069999999</v>
          </cell>
          <cell r="AO206">
            <v>8.0447863559999995</v>
          </cell>
          <cell r="AP206">
            <v>-0.49384862110563171</v>
          </cell>
          <cell r="AQ206">
            <v>339</v>
          </cell>
          <cell r="AR206">
            <v>20902</v>
          </cell>
          <cell r="AS206">
            <v>29.47</v>
          </cell>
          <cell r="AT206">
            <v>0.48</v>
          </cell>
          <cell r="AU206">
            <v>0.54</v>
          </cell>
          <cell r="AV206">
            <v>1.64</v>
          </cell>
          <cell r="AW206">
            <v>0</v>
          </cell>
          <cell r="AX206">
            <v>0</v>
          </cell>
          <cell r="AY206">
            <v>0</v>
          </cell>
          <cell r="AZ206">
            <v>1</v>
          </cell>
          <cell r="BA206">
            <v>0</v>
          </cell>
          <cell r="BB206" t="str">
            <v>Small&amp;Micro Cap</v>
          </cell>
          <cell r="BC206" t="str">
            <v>VC1</v>
          </cell>
          <cell r="BD206">
            <v>1</v>
          </cell>
          <cell r="BE206">
            <v>0</v>
          </cell>
          <cell r="BF206">
            <v>1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1</v>
          </cell>
          <cell r="BL206">
            <v>1</v>
          </cell>
          <cell r="BM206" t="str">
            <v>HNX</v>
          </cell>
        </row>
        <row r="207">
          <cell r="B207" t="str">
            <v>APS</v>
          </cell>
          <cell r="C207" t="str">
            <v>HNX</v>
          </cell>
          <cell r="D207" t="str">
            <v>CTCP Chứng khoán Châu Á Thái Bình Dương</v>
          </cell>
          <cell r="E207">
            <v>40287</v>
          </cell>
          <cell r="F207" t="str">
            <v>https://finance.vietstock.vn/LHG-ctcp-long-hau.htm</v>
          </cell>
          <cell r="G207" t="str">
            <v>Đạt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1371853353658.53</v>
          </cell>
          <cell r="AA207">
            <v>26879454183.536499</v>
          </cell>
          <cell r="AB207">
            <v>0.88222999999999996</v>
          </cell>
          <cell r="AC207" t="str">
            <v>Mid Cap</v>
          </cell>
          <cell r="AD207">
            <v>0</v>
          </cell>
          <cell r="AE207" t="str">
            <v>Chấp nhận toàn phần</v>
          </cell>
          <cell r="AF207" t="str">
            <v>Tài chính và bảo hiểm</v>
          </cell>
          <cell r="AG207" t="str">
            <v>Môi giới chứng khoán, hàng hóa, đầu tư tài chính khác và các hoạt động liên quan</v>
          </cell>
          <cell r="AH207" t="str">
            <v>Môi giới chứng khoán và hàng hóa</v>
          </cell>
          <cell r="AI207" t="str">
            <v>Môi giới chứng khoán, hàng hóa, đầu tư tài chính khác và các hoạt động liên quan</v>
          </cell>
          <cell r="AJ207" t="str">
            <v>Chứng khoán</v>
          </cell>
          <cell r="AK207">
            <v>975004973839</v>
          </cell>
          <cell r="AL207">
            <v>961182320662</v>
          </cell>
          <cell r="AM207">
            <v>421382669585</v>
          </cell>
          <cell r="AN207">
            <v>-449.048318779</v>
          </cell>
          <cell r="AO207">
            <v>-447.63897473899999</v>
          </cell>
          <cell r="AP207">
            <v>-3.1483943971182104E-3</v>
          </cell>
          <cell r="AQ207">
            <v>-5410</v>
          </cell>
          <cell r="AR207">
            <v>11581</v>
          </cell>
          <cell r="AS207">
            <v>-1.57</v>
          </cell>
          <cell r="AT207">
            <v>0.73</v>
          </cell>
          <cell r="AU207">
            <v>-34.71</v>
          </cell>
          <cell r="AV207">
            <v>-37.869999999999997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1</v>
          </cell>
          <cell r="BB207" t="str">
            <v>Large Cap</v>
          </cell>
          <cell r="BC207" t="str">
            <v>HCM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 t="str">
            <v>HOSE</v>
          </cell>
        </row>
        <row r="208">
          <cell r="B208" t="str">
            <v>SVC</v>
          </cell>
          <cell r="C208" t="str">
            <v>HOSE</v>
          </cell>
          <cell r="D208" t="str">
            <v>CTCP Dịch vụ Tổng hợp Sài Gòn</v>
          </cell>
          <cell r="E208">
            <v>39965</v>
          </cell>
          <cell r="F208" t="str">
            <v>https://finance.vietstock.vn/PNJ-ctcp-vang-bac-da-quy-phu-nhuan.htm</v>
          </cell>
          <cell r="G208" t="str">
            <v>Không đạt</v>
          </cell>
          <cell r="H208">
            <v>6</v>
          </cell>
          <cell r="I208">
            <v>2</v>
          </cell>
          <cell r="J208">
            <v>0</v>
          </cell>
          <cell r="K208">
            <v>0</v>
          </cell>
          <cell r="L208">
            <v>0</v>
          </cell>
          <cell r="M208">
            <v>1</v>
          </cell>
          <cell r="N208">
            <v>0</v>
          </cell>
          <cell r="O208">
            <v>0</v>
          </cell>
          <cell r="P208">
            <v>2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1</v>
          </cell>
          <cell r="X208">
            <v>0</v>
          </cell>
          <cell r="Y208">
            <v>1</v>
          </cell>
          <cell r="Z208">
            <v>3362831152050.6001</v>
          </cell>
          <cell r="AA208">
            <v>43207317.073169999</v>
          </cell>
          <cell r="AB208">
            <v>1.8782460000000001</v>
          </cell>
          <cell r="AC208" t="str">
            <v>Mid Cap</v>
          </cell>
          <cell r="AD208">
            <v>0</v>
          </cell>
          <cell r="AE208" t="str">
            <v>Chấp nhận toàn phần</v>
          </cell>
          <cell r="AF208" t="str">
            <v>Bán lẻ</v>
          </cell>
          <cell r="AG208" t="str">
            <v>Bán lẻ xe hơi và phụ tùng</v>
          </cell>
          <cell r="AH208" t="str">
            <v>Bán lẻ xe hơi</v>
          </cell>
          <cell r="AI208" t="str">
            <v>Bán lẻ xe hơi và phụ tùng</v>
          </cell>
          <cell r="AJ208" t="str">
            <v>Bán lẻ</v>
          </cell>
          <cell r="AK208">
            <v>6146725463440</v>
          </cell>
          <cell r="AL208">
            <v>2455669420796</v>
          </cell>
          <cell r="AM208">
            <v>21310498640941</v>
          </cell>
          <cell r="AN208">
            <v>332.71453858000001</v>
          </cell>
          <cell r="AO208">
            <v>329.057169972</v>
          </cell>
          <cell r="AP208">
            <v>1.1114690521137177E-2</v>
          </cell>
          <cell r="AQ208">
            <v>9989</v>
          </cell>
          <cell r="AR208">
            <v>73722</v>
          </cell>
          <cell r="AS208">
            <v>5.73</v>
          </cell>
          <cell r="AT208">
            <v>0.78</v>
          </cell>
          <cell r="AU208">
            <v>6.29</v>
          </cell>
          <cell r="AV208">
            <v>27.1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1</v>
          </cell>
          <cell r="BB208" t="str">
            <v>Mid Cap</v>
          </cell>
          <cell r="BC208" t="str">
            <v>SVC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 t="str">
            <v>HOSE</v>
          </cell>
        </row>
        <row r="209">
          <cell r="B209" t="str">
            <v>TMC</v>
          </cell>
          <cell r="C209" t="str">
            <v>HNX</v>
          </cell>
          <cell r="D209" t="str">
            <v>CTCP Thương mại Xuất nhập khẩu Thủ Đức</v>
          </cell>
          <cell r="E209">
            <v>39972</v>
          </cell>
          <cell r="F209" t="str">
            <v>https://finance.vietstock.vn/ICG-ctcp-xay-dung-song-hong.htm</v>
          </cell>
          <cell r="G209" t="str">
            <v>Đạt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165997439024.39001</v>
          </cell>
          <cell r="AA209">
            <v>31299201.829268001</v>
          </cell>
          <cell r="AB209">
            <v>1.611121</v>
          </cell>
          <cell r="AC209" t="str">
            <v>Small&amp;Micro Cap</v>
          </cell>
          <cell r="AD209">
            <v>0</v>
          </cell>
          <cell r="AE209" t="str">
            <v>Chấp nhận toàn phần</v>
          </cell>
          <cell r="AF209" t="str">
            <v>Bán lẻ</v>
          </cell>
          <cell r="AG209" t="str">
            <v>Trạm xăng</v>
          </cell>
          <cell r="AH209" t="str">
            <v>Trạm xăng có cửa hàng tiện lợi</v>
          </cell>
          <cell r="AI209" t="str">
            <v>Trạm xăng</v>
          </cell>
          <cell r="AJ209" t="str">
            <v>Bán lẻ</v>
          </cell>
          <cell r="AK209">
            <v>390686606903</v>
          </cell>
          <cell r="AL209">
            <v>187006543917</v>
          </cell>
          <cell r="AM209">
            <v>3073839801085</v>
          </cell>
          <cell r="AN209">
            <v>4.4587306460000002</v>
          </cell>
          <cell r="AO209">
            <v>4.4587306460000002</v>
          </cell>
          <cell r="AP209">
            <v>0</v>
          </cell>
          <cell r="AQ209">
            <v>360</v>
          </cell>
          <cell r="AR209">
            <v>15081</v>
          </cell>
          <cell r="AS209">
            <v>35.6</v>
          </cell>
          <cell r="AT209">
            <v>0.85</v>
          </cell>
          <cell r="AU209">
            <v>1.23</v>
          </cell>
          <cell r="AV209">
            <v>2.3199999999999998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 t="str">
            <v>Small&amp;Micro Cap</v>
          </cell>
          <cell r="BC209" t="str">
            <v>TMC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 t="str">
            <v>HNX</v>
          </cell>
        </row>
        <row r="210">
          <cell r="B210" t="str">
            <v>UNI</v>
          </cell>
          <cell r="C210" t="str">
            <v>HNX</v>
          </cell>
          <cell r="D210" t="str">
            <v>CTCP Đầu Tư Và Phát Triển Sao Mai Việt</v>
          </cell>
          <cell r="E210">
            <v>39972</v>
          </cell>
          <cell r="F210" t="str">
            <v>https://finance.vietstock.vn/HVT-ctcp-hoa-chat-viet-tri.htm</v>
          </cell>
          <cell r="G210" t="str">
            <v>Không đạt</v>
          </cell>
          <cell r="H210">
            <v>2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1</v>
          </cell>
          <cell r="R210">
            <v>1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227146077609.75601</v>
          </cell>
          <cell r="AA210">
            <v>218961439.32926801</v>
          </cell>
          <cell r="AB210">
            <v>1.6107089999999999</v>
          </cell>
          <cell r="AC210" t="str">
            <v>Small&amp;Micro Cap</v>
          </cell>
          <cell r="AD210">
            <v>0</v>
          </cell>
          <cell r="AE210" t="str">
            <v>Chấp nhận toàn phần</v>
          </cell>
          <cell r="AF210" t="str">
            <v>Bán buôn</v>
          </cell>
          <cell r="AG210" t="str">
            <v>Bán buôn hàng lâu bền</v>
          </cell>
          <cell r="AH210" t="str">
            <v>Bán buôn các thiết bị, vật tư chuyên môn và thương mại</v>
          </cell>
          <cell r="AI210" t="str">
            <v>Bán buôn hàng lâu bền</v>
          </cell>
          <cell r="AJ210" t="str">
            <v>Bán buôn</v>
          </cell>
          <cell r="AK210">
            <v>474376628692</v>
          </cell>
          <cell r="AL210">
            <v>163457908346</v>
          </cell>
          <cell r="AM210">
            <v>286529778</v>
          </cell>
          <cell r="AN210">
            <v>0.24356201699999999</v>
          </cell>
          <cell r="AO210">
            <v>-0.87312743299999995</v>
          </cell>
          <cell r="AP210">
            <v>1.2789535728629431</v>
          </cell>
          <cell r="AQ210">
            <v>16</v>
          </cell>
          <cell r="AR210">
            <v>10466</v>
          </cell>
          <cell r="AS210">
            <v>654.04</v>
          </cell>
          <cell r="AT210">
            <v>0.97</v>
          </cell>
          <cell r="AU210">
            <v>7.0000000000000007E-2</v>
          </cell>
          <cell r="AV210">
            <v>0.15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 t="str">
            <v>Small&amp;Micro Cap</v>
          </cell>
          <cell r="BC210" t="str">
            <v>UNI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 t="str">
            <v>HNX</v>
          </cell>
        </row>
        <row r="211">
          <cell r="B211" t="str">
            <v>BPC</v>
          </cell>
          <cell r="C211" t="str">
            <v>HNX</v>
          </cell>
          <cell r="D211" t="str">
            <v>CTCP VICEM Bao bì Bỉm Sơn</v>
          </cell>
          <cell r="E211">
            <v>39972</v>
          </cell>
          <cell r="F211" t="str">
            <v>https://finance.vietstock.vn/VC1-ctcp-xay-dung-so-1.htm</v>
          </cell>
          <cell r="G211" t="str">
            <v>Đạt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40934573170.731697</v>
          </cell>
          <cell r="AA211">
            <v>20223675.609756</v>
          </cell>
          <cell r="AB211">
            <v>2.1534740000000001</v>
          </cell>
          <cell r="AC211" t="str">
            <v>Small&amp;Micro Cap</v>
          </cell>
          <cell r="AD211">
            <v>0</v>
          </cell>
          <cell r="AE211" t="str">
            <v>Chấp nhận toàn phần</v>
          </cell>
          <cell r="AF211" t="str">
            <v>Sản xuất</v>
          </cell>
          <cell r="AG211" t="str">
            <v>Sản xuất giấy</v>
          </cell>
          <cell r="AH211" t="str">
            <v>Sản xuất các sản phẩm từ giấy</v>
          </cell>
          <cell r="AI211" t="str">
            <v>Sản xuất giấy</v>
          </cell>
          <cell r="AJ211" t="str">
            <v>SX Phụ trợ</v>
          </cell>
          <cell r="AK211">
            <v>207140533496</v>
          </cell>
          <cell r="AL211">
            <v>93826426085</v>
          </cell>
          <cell r="AM211">
            <v>263638400628</v>
          </cell>
          <cell r="AN211">
            <v>1.090193306</v>
          </cell>
          <cell r="AO211">
            <v>1.090193306</v>
          </cell>
          <cell r="AP211">
            <v>0</v>
          </cell>
          <cell r="AQ211">
            <v>287</v>
          </cell>
          <cell r="AR211">
            <v>24691</v>
          </cell>
          <cell r="AS211">
            <v>31.37</v>
          </cell>
          <cell r="AT211">
            <v>0.36</v>
          </cell>
          <cell r="AU211">
            <v>0.56000000000000005</v>
          </cell>
          <cell r="AV211">
            <v>1.1499999999999999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 t="str">
            <v>Small&amp;Micro Cap</v>
          </cell>
          <cell r="BC211" t="str">
            <v>BPC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 t="str">
            <v>HNX</v>
          </cell>
        </row>
        <row r="212">
          <cell r="B212" t="str">
            <v>DXP</v>
          </cell>
          <cell r="C212" t="str">
            <v>HNX</v>
          </cell>
          <cell r="D212" t="str">
            <v>CTCP Cảng Đoạn Xá</v>
          </cell>
          <cell r="E212">
            <v>39972</v>
          </cell>
          <cell r="F212" t="str">
            <v>https://finance.vietstock.vn/HCM-ctcp-chung-khoan-thanh-pho-ho-chi-minh.htm</v>
          </cell>
          <cell r="G212" t="str">
            <v>Đạt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374281226820.73102</v>
          </cell>
          <cell r="AA212">
            <v>1681355803.65853</v>
          </cell>
          <cell r="AB212">
            <v>0.56393199999999999</v>
          </cell>
          <cell r="AC212" t="str">
            <v>Small&amp;Micro Cap</v>
          </cell>
          <cell r="AD212">
            <v>0</v>
          </cell>
          <cell r="AE212" t="str">
            <v>Chấp nhận toàn phần</v>
          </cell>
          <cell r="AF212" t="str">
            <v>Vận tải và kho bãi</v>
          </cell>
          <cell r="AG212" t="str">
            <v>Hỗ trợ vận tải</v>
          </cell>
          <cell r="AH212" t="str">
            <v>Hoạt động hỗ trợ vận tải đường thủy</v>
          </cell>
          <cell r="AI212" t="str">
            <v>Hỗ trợ vận tải</v>
          </cell>
          <cell r="AJ212" t="str">
            <v>Vận tải - Kho bãi</v>
          </cell>
          <cell r="AK212">
            <v>585768817276</v>
          </cell>
          <cell r="AL212">
            <v>563192808316</v>
          </cell>
          <cell r="AM212">
            <v>107826401367</v>
          </cell>
          <cell r="AN212">
            <v>34.644925329000003</v>
          </cell>
          <cell r="AO212">
            <v>42.352086366000002</v>
          </cell>
          <cell r="AP212">
            <v>-0.18197830846858257</v>
          </cell>
          <cell r="AQ212">
            <v>1279</v>
          </cell>
          <cell r="AR212">
            <v>20643</v>
          </cell>
          <cell r="AS212">
            <v>6.88</v>
          </cell>
          <cell r="AT212">
            <v>0.43</v>
          </cell>
          <cell r="AU212">
            <v>6.19</v>
          </cell>
          <cell r="AV212">
            <v>6.41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 t="str">
            <v>Small&amp;Micro Cap</v>
          </cell>
          <cell r="BC212" t="str">
            <v>DXP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 t="str">
            <v>HNX</v>
          </cell>
        </row>
        <row r="213">
          <cell r="B213" t="str">
            <v>SAF</v>
          </cell>
          <cell r="C213" t="str">
            <v>HNX</v>
          </cell>
          <cell r="D213" t="str">
            <v>CTCP Lương thực Thực phẩm Safoco</v>
          </cell>
          <cell r="E213">
            <v>39972</v>
          </cell>
          <cell r="F213" t="str">
            <v>https://finance.vietstock.vn/SVC-ctcp-dich-vu-tong-hop-sai-gon.htm</v>
          </cell>
          <cell r="G213" t="str">
            <v>Đạt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633159817744.81702</v>
          </cell>
          <cell r="AA213">
            <v>23575637.804878</v>
          </cell>
          <cell r="AB213">
            <v>3.5316990000000001</v>
          </cell>
          <cell r="AC213" t="str">
            <v>Small&amp;Micro Cap</v>
          </cell>
          <cell r="AD213">
            <v>0</v>
          </cell>
          <cell r="AE213" t="str">
            <v>Chấp nhận toàn phần</v>
          </cell>
          <cell r="AF213" t="str">
            <v>Sản xuất</v>
          </cell>
          <cell r="AG213" t="str">
            <v>Sản xuất thực phẩm</v>
          </cell>
          <cell r="AH213" t="str">
            <v>Sản xuất các loại thực phẩm khác</v>
          </cell>
          <cell r="AI213" t="str">
            <v>Sản xuất thực phẩm</v>
          </cell>
          <cell r="AJ213" t="str">
            <v>Thực phẩm - Đồ uống</v>
          </cell>
          <cell r="AK213">
            <v>274953960836</v>
          </cell>
          <cell r="AL213">
            <v>176112657632</v>
          </cell>
          <cell r="AM213">
            <v>792693501481</v>
          </cell>
          <cell r="AN213">
            <v>51.702818819000001</v>
          </cell>
          <cell r="AO213">
            <v>51.702818819000001</v>
          </cell>
          <cell r="AP213">
            <v>0</v>
          </cell>
          <cell r="AQ213">
            <v>4934</v>
          </cell>
          <cell r="AR213">
            <v>14619</v>
          </cell>
          <cell r="AS213">
            <v>12.47</v>
          </cell>
          <cell r="AT213">
            <v>4.21</v>
          </cell>
          <cell r="AU213">
            <v>19.43</v>
          </cell>
          <cell r="AV213">
            <v>30.44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1</v>
          </cell>
          <cell r="BB213" t="str">
            <v>Small&amp;Micro Cap</v>
          </cell>
          <cell r="BC213" t="str">
            <v>SAF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 t="str">
            <v>HNX</v>
          </cell>
        </row>
        <row r="214">
          <cell r="B214" t="str">
            <v>DPC</v>
          </cell>
          <cell r="C214" t="str">
            <v>HNX</v>
          </cell>
          <cell r="D214" t="str">
            <v>CTCP Nhựa Đà Nẵng</v>
          </cell>
          <cell r="E214">
            <v>39974</v>
          </cell>
          <cell r="F214" t="str">
            <v>https://finance.vietstock.vn/TMC-ctcp-thuong-mai-xuat-nhap-khau-thu-duc.htm</v>
          </cell>
          <cell r="G214" t="str">
            <v>Đạt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40105290292.682899</v>
          </cell>
          <cell r="AA214">
            <v>2298557.012195</v>
          </cell>
          <cell r="AB214">
            <v>1.7919350000000001</v>
          </cell>
          <cell r="AC214" t="str">
            <v>Small&amp;Micro Cap</v>
          </cell>
          <cell r="AD214">
            <v>0</v>
          </cell>
          <cell r="AE214" t="str">
            <v>Chấp nhận toàn phần</v>
          </cell>
          <cell r="AF214" t="str">
            <v>Sản xuất</v>
          </cell>
          <cell r="AG214" t="str">
            <v>Sản xuất các sản phẩm nhựa và cao su</v>
          </cell>
          <cell r="AH214" t="str">
            <v>Sản xuất các sản phẩm nhựa</v>
          </cell>
          <cell r="AI214" t="str">
            <v>Sản xuất các sản phẩm nhựa và cao su</v>
          </cell>
          <cell r="AJ214" t="str">
            <v>SX Nhựa - Hóa chất</v>
          </cell>
          <cell r="AK214">
            <v>82581931965</v>
          </cell>
          <cell r="AL214">
            <v>33784999733</v>
          </cell>
          <cell r="AM214">
            <v>21567227737</v>
          </cell>
          <cell r="AN214">
            <v>-15.63802944</v>
          </cell>
          <cell r="AO214">
            <v>-11.576900089</v>
          </cell>
          <cell r="AP214">
            <v>-0.35079592289638528</v>
          </cell>
          <cell r="AQ214">
            <v>-6990</v>
          </cell>
          <cell r="AR214">
            <v>15101</v>
          </cell>
          <cell r="AS214">
            <v>-2</v>
          </cell>
          <cell r="AT214">
            <v>0.93</v>
          </cell>
          <cell r="AU214">
            <v>-20.02</v>
          </cell>
          <cell r="AV214">
            <v>-36.5</v>
          </cell>
          <cell r="AW214">
            <v>1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 t="str">
            <v>Small&amp;Micro Cap</v>
          </cell>
          <cell r="BC214" t="str">
            <v>DPC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 t="str">
            <v>HNX</v>
          </cell>
        </row>
        <row r="215">
          <cell r="B215" t="str">
            <v>DZM</v>
          </cell>
          <cell r="C215" t="str">
            <v>HNX</v>
          </cell>
          <cell r="D215" t="str">
            <v>CTCP Cơ điện Dzĩ An</v>
          </cell>
          <cell r="E215">
            <v>39975</v>
          </cell>
          <cell r="F215" t="str">
            <v>https://finance.vietstock.vn/UNI-ctcp-vien-lien.htm</v>
          </cell>
          <cell r="G215" t="str">
            <v>Không đạt</v>
          </cell>
          <cell r="H215">
            <v>11</v>
          </cell>
          <cell r="I215">
            <v>0</v>
          </cell>
          <cell r="J215">
            <v>0</v>
          </cell>
          <cell r="K215">
            <v>1</v>
          </cell>
          <cell r="L215">
            <v>0</v>
          </cell>
          <cell r="M215">
            <v>2</v>
          </cell>
          <cell r="N215">
            <v>0</v>
          </cell>
          <cell r="O215">
            <v>1</v>
          </cell>
          <cell r="P215">
            <v>2</v>
          </cell>
          <cell r="Q215">
            <v>1</v>
          </cell>
          <cell r="R215">
            <v>1</v>
          </cell>
          <cell r="S215">
            <v>0</v>
          </cell>
          <cell r="T215">
            <v>1</v>
          </cell>
          <cell r="U215">
            <v>1</v>
          </cell>
          <cell r="V215">
            <v>0</v>
          </cell>
          <cell r="W215">
            <v>1</v>
          </cell>
          <cell r="X215">
            <v>0</v>
          </cell>
          <cell r="Y215">
            <v>1</v>
          </cell>
          <cell r="Z215">
            <v>34221731698.1707</v>
          </cell>
          <cell r="AA215">
            <v>118399407.01219501</v>
          </cell>
          <cell r="AB215">
            <v>9.6697659999999992</v>
          </cell>
          <cell r="AC215" t="str">
            <v>Small&amp;Micro Cap</v>
          </cell>
          <cell r="AD215">
            <v>0</v>
          </cell>
          <cell r="AE215">
            <v>0</v>
          </cell>
          <cell r="AF215" t="str">
            <v>Sản xuất</v>
          </cell>
          <cell r="AG215" t="str">
            <v>Sản xuất thiết bị, máy móc</v>
          </cell>
          <cell r="AH215" t="str">
            <v>Sản xuất thiết bị, máy móc công nghiệp</v>
          </cell>
          <cell r="AI215" t="str">
            <v>Sản xuất thiết bị, máy móc</v>
          </cell>
          <cell r="AJ215" t="str">
            <v>SX Thiết bị, máy móc</v>
          </cell>
          <cell r="AK215">
            <v>112473935930</v>
          </cell>
          <cell r="AL215">
            <v>36810074775</v>
          </cell>
          <cell r="AM215">
            <v>28770911795</v>
          </cell>
          <cell r="AN215">
            <v>-6.7275337820000001</v>
          </cell>
          <cell r="AO215">
            <v>-6.7275337820000001</v>
          </cell>
          <cell r="AP215">
            <v>0</v>
          </cell>
          <cell r="AQ215">
            <v>-1247</v>
          </cell>
          <cell r="AR215">
            <v>6822</v>
          </cell>
          <cell r="AS215">
            <v>-2.33</v>
          </cell>
          <cell r="AT215">
            <v>0.43</v>
          </cell>
          <cell r="AU215">
            <v>-6.07</v>
          </cell>
          <cell r="AV215">
            <v>-16.329999999999998</v>
          </cell>
          <cell r="AW215">
            <v>1</v>
          </cell>
          <cell r="AX215">
            <v>1</v>
          </cell>
          <cell r="AY215">
            <v>0</v>
          </cell>
          <cell r="AZ215">
            <v>1</v>
          </cell>
          <cell r="BA215">
            <v>0</v>
          </cell>
          <cell r="BB215" t="str">
            <v>Small&amp;Micro Cap</v>
          </cell>
          <cell r="BC215" t="str">
            <v>DZM</v>
          </cell>
          <cell r="BD215">
            <v>0</v>
          </cell>
          <cell r="BE215">
            <v>1</v>
          </cell>
          <cell r="BF215">
            <v>1</v>
          </cell>
          <cell r="BG215">
            <v>0</v>
          </cell>
          <cell r="BH215">
            <v>1</v>
          </cell>
          <cell r="BI215">
            <v>1</v>
          </cell>
          <cell r="BJ215">
            <v>0</v>
          </cell>
          <cell r="BK215">
            <v>1</v>
          </cell>
          <cell r="BL215">
            <v>1</v>
          </cell>
          <cell r="BM215" t="str">
            <v>HNX</v>
          </cell>
        </row>
        <row r="216">
          <cell r="B216" t="str">
            <v>CAN</v>
          </cell>
          <cell r="C216" t="str">
            <v>HNX</v>
          </cell>
          <cell r="D216" t="str">
            <v>CTCP Đồ hộp Hạ Long</v>
          </cell>
          <cell r="E216">
            <v>39976</v>
          </cell>
          <cell r="F216" t="str">
            <v>https://finance.vietstock.vn/BPC-ctcp-vicem-bao-bi-bim-son.htm</v>
          </cell>
          <cell r="G216" t="str">
            <v>Đạt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251455792682.92599</v>
          </cell>
          <cell r="AA216">
            <v>18250238.719512001</v>
          </cell>
          <cell r="AB216">
            <v>20.262502999999999</v>
          </cell>
          <cell r="AC216" t="str">
            <v>Small&amp;Micro Cap</v>
          </cell>
          <cell r="AD216">
            <v>0</v>
          </cell>
          <cell r="AE216" t="str">
            <v>Chấp nhận toàn phần</v>
          </cell>
          <cell r="AF216" t="str">
            <v>Sản xuất</v>
          </cell>
          <cell r="AG216" t="str">
            <v>Sản xuất thực phẩm</v>
          </cell>
          <cell r="AH216" t="str">
            <v>Bảo quản rau quả và sản xuất thực phẩm chuyên biệt</v>
          </cell>
          <cell r="AI216" t="str">
            <v>Sản xuất thực phẩm</v>
          </cell>
          <cell r="AJ216" t="str">
            <v>Thực phẩm - Đồ uống</v>
          </cell>
          <cell r="AK216">
            <v>490074362253</v>
          </cell>
          <cell r="AL216">
            <v>147704258067</v>
          </cell>
          <cell r="AM216">
            <v>806079484385</v>
          </cell>
          <cell r="AN216">
            <v>16.017212948000001</v>
          </cell>
          <cell r="AO216">
            <v>16.093227743</v>
          </cell>
          <cell r="AP216">
            <v>-4.7234026768224165E-3</v>
          </cell>
          <cell r="AQ216">
            <v>3203</v>
          </cell>
          <cell r="AR216">
            <v>29541</v>
          </cell>
          <cell r="AS216">
            <v>15.2</v>
          </cell>
          <cell r="AT216">
            <v>1.65</v>
          </cell>
          <cell r="AU216">
            <v>3.39</v>
          </cell>
          <cell r="AV216">
            <v>10.84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1</v>
          </cell>
          <cell r="BB216" t="str">
            <v>Small&amp;Micro Cap</v>
          </cell>
          <cell r="BC216" t="str">
            <v>CAN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 t="str">
            <v>HNX</v>
          </cell>
        </row>
        <row r="217">
          <cell r="B217" t="str">
            <v>VGP</v>
          </cell>
          <cell r="C217" t="str">
            <v>HNX</v>
          </cell>
          <cell r="D217" t="str">
            <v>CTCP Cảng Rau Quả</v>
          </cell>
          <cell r="E217">
            <v>39976</v>
          </cell>
          <cell r="F217" t="str">
            <v>https://finance.vietstock.vn/DXP-ctcp-cang-doan-xa.htm</v>
          </cell>
          <cell r="G217" t="str">
            <v>Không đạt</v>
          </cell>
          <cell r="H217">
            <v>3</v>
          </cell>
          <cell r="I217">
            <v>0</v>
          </cell>
          <cell r="J217">
            <v>1</v>
          </cell>
          <cell r="K217">
            <v>1</v>
          </cell>
          <cell r="L217">
            <v>0</v>
          </cell>
          <cell r="M217">
            <v>1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211655400822.56</v>
          </cell>
          <cell r="AA217">
            <v>2420687.1951210001</v>
          </cell>
          <cell r="AB217">
            <v>1.290484</v>
          </cell>
          <cell r="AC217" t="str">
            <v>Small&amp;Micro Cap</v>
          </cell>
          <cell r="AD217">
            <v>0</v>
          </cell>
          <cell r="AE217" t="str">
            <v>Chấp nhận toàn phần</v>
          </cell>
          <cell r="AF217" t="str">
            <v>Vận tải và kho bãi</v>
          </cell>
          <cell r="AG217" t="str">
            <v>Hỗ trợ vận tải</v>
          </cell>
          <cell r="AH217" t="str">
            <v>Hoạt động hỗ trợ vận tải đường thủy</v>
          </cell>
          <cell r="AI217" t="str">
            <v>Hỗ trợ vận tải</v>
          </cell>
          <cell r="AJ217" t="str">
            <v>Vận tải - Kho bãi</v>
          </cell>
          <cell r="AK217">
            <v>6668579571841</v>
          </cell>
          <cell r="AL217">
            <v>210612531234</v>
          </cell>
          <cell r="AM217">
            <v>12925636305443</v>
          </cell>
          <cell r="AN217">
            <v>20.584199480999999</v>
          </cell>
          <cell r="AO217">
            <v>20.584199480999999</v>
          </cell>
          <cell r="AP217">
            <v>0</v>
          </cell>
          <cell r="AQ217">
            <v>2630</v>
          </cell>
          <cell r="AR217">
            <v>26912</v>
          </cell>
          <cell r="AS217">
            <v>10.19</v>
          </cell>
          <cell r="AT217">
            <v>1</v>
          </cell>
          <cell r="AU217">
            <v>0.37</v>
          </cell>
          <cell r="AV217">
            <v>10.14</v>
          </cell>
          <cell r="AW217">
            <v>1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 t="str">
            <v>Small&amp;Micro Cap</v>
          </cell>
          <cell r="BC217" t="str">
            <v>VGP</v>
          </cell>
          <cell r="BD217">
            <v>1</v>
          </cell>
          <cell r="BE217">
            <v>1</v>
          </cell>
          <cell r="BF217">
            <v>2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 t="str">
            <v>HNX</v>
          </cell>
        </row>
        <row r="218">
          <cell r="B218" t="str">
            <v>ECI</v>
          </cell>
          <cell r="C218" t="str">
            <v>HNX</v>
          </cell>
          <cell r="D218" t="str">
            <v>CTCP Tập Đoàn ECI</v>
          </cell>
          <cell r="E218">
            <v>39980</v>
          </cell>
          <cell r="F218" t="str">
            <v>https://finance.vietstock.vn/SAF-ctcp-luong-thuc-thuc-pham-safoco.htm</v>
          </cell>
          <cell r="G218" t="str">
            <v>Không đạt</v>
          </cell>
          <cell r="H218">
            <v>3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1</v>
          </cell>
          <cell r="S218">
            <v>1</v>
          </cell>
          <cell r="T218">
            <v>1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50132097560.975601</v>
          </cell>
          <cell r="AA218">
            <v>7777225.6097560003</v>
          </cell>
          <cell r="AB218">
            <v>2.0468869999999999</v>
          </cell>
          <cell r="AC218" t="str">
            <v>Small&amp;Micro Cap</v>
          </cell>
          <cell r="AD218">
            <v>0</v>
          </cell>
          <cell r="AE218" t="str">
            <v>Chấp nhận toàn phần</v>
          </cell>
          <cell r="AF218" t="str">
            <v>Công nghệ và thông tin</v>
          </cell>
          <cell r="AG218" t="str">
            <v>Công nghiệp xuất bản - Ngoại trừ internet</v>
          </cell>
          <cell r="AH218" t="str">
            <v>Đơn vị xuất bản báo, ấn phẩm, sách và danh mục</v>
          </cell>
          <cell r="AI218" t="str">
            <v>Công nghiệp xuất bản - Ngoại trừ internet</v>
          </cell>
          <cell r="AJ218" t="str">
            <v>Công nghệ và thông tin</v>
          </cell>
          <cell r="AK218">
            <v>58192155024</v>
          </cell>
          <cell r="AL218">
            <v>41476181390</v>
          </cell>
          <cell r="AM218">
            <v>54191920724</v>
          </cell>
          <cell r="AN218">
            <v>2.65906339</v>
          </cell>
          <cell r="AO218">
            <v>2.7277377170000001</v>
          </cell>
          <cell r="AP218">
            <v>-2.5176294103352787E-2</v>
          </cell>
          <cell r="AQ218">
            <v>1511</v>
          </cell>
          <cell r="AR218">
            <v>23566</v>
          </cell>
          <cell r="AS218">
            <v>18.399999999999999</v>
          </cell>
          <cell r="AT218">
            <v>1.18</v>
          </cell>
          <cell r="AU218">
            <v>5.01</v>
          </cell>
          <cell r="AV218">
            <v>6.93</v>
          </cell>
          <cell r="AW218">
            <v>0</v>
          </cell>
          <cell r="AX218">
            <v>0</v>
          </cell>
          <cell r="AY218">
            <v>1</v>
          </cell>
          <cell r="AZ218">
            <v>1</v>
          </cell>
          <cell r="BA218">
            <v>0</v>
          </cell>
          <cell r="BB218" t="str">
            <v>Small&amp;Micro Cap</v>
          </cell>
          <cell r="BC218" t="str">
            <v>ECI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1</v>
          </cell>
          <cell r="BK218">
            <v>1</v>
          </cell>
          <cell r="BL218">
            <v>2</v>
          </cell>
          <cell r="BM218" t="str">
            <v>HNX</v>
          </cell>
        </row>
        <row r="219">
          <cell r="B219" t="str">
            <v>NHC</v>
          </cell>
          <cell r="C219" t="str">
            <v>HNX</v>
          </cell>
          <cell r="D219" t="str">
            <v>CTCP Gạch ngói Nhị Hiệp</v>
          </cell>
          <cell r="E219">
            <v>39981</v>
          </cell>
          <cell r="F219" t="str">
            <v>https://finance.vietstock.vn/DPC-ctcp-nhua-da-nang.htm</v>
          </cell>
          <cell r="G219" t="str">
            <v>Đạt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96147037277.438995</v>
          </cell>
          <cell r="AA219">
            <v>2134325</v>
          </cell>
          <cell r="AB219">
            <v>15.748576</v>
          </cell>
          <cell r="AC219" t="str">
            <v>Small&amp;Micro Cap</v>
          </cell>
          <cell r="AD219">
            <v>0</v>
          </cell>
          <cell r="AE219" t="str">
            <v>Chấp nhận toàn phần</v>
          </cell>
          <cell r="AF219" t="str">
            <v>Sản xuất</v>
          </cell>
          <cell r="AG219" t="str">
            <v>Sản xuất sản phẩm khoáng chất phi kim</v>
          </cell>
          <cell r="AH219" t="str">
            <v>Sản xuất các sản phẩm từ đất sét và vật liệu chịu nhiệt</v>
          </cell>
          <cell r="AI219" t="str">
            <v>Sản xuất sản phẩm khoáng chất phi kim</v>
          </cell>
          <cell r="AJ219" t="str">
            <v>Vật liệu xây dựng</v>
          </cell>
          <cell r="AK219">
            <v>60852173140</v>
          </cell>
          <cell r="AL219">
            <v>58482638233</v>
          </cell>
          <cell r="AM219">
            <v>33383216771</v>
          </cell>
          <cell r="AN219">
            <v>2.9973448650000001</v>
          </cell>
          <cell r="AO219">
            <v>3.102216147</v>
          </cell>
          <cell r="AP219">
            <v>-3.3805278881491152E-2</v>
          </cell>
          <cell r="AQ219">
            <v>985</v>
          </cell>
          <cell r="AR219">
            <v>19228</v>
          </cell>
          <cell r="AS219">
            <v>30.44</v>
          </cell>
          <cell r="AT219">
            <v>1.56</v>
          </cell>
          <cell r="AU219">
            <v>4.5</v>
          </cell>
          <cell r="AV219">
            <v>4.79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 t="str">
            <v>Small&amp;Micro Cap</v>
          </cell>
          <cell r="BC219" t="str">
            <v>NHC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 t="str">
            <v>HNX</v>
          </cell>
        </row>
        <row r="220">
          <cell r="B220" t="str">
            <v>SGC</v>
          </cell>
          <cell r="C220" t="str">
            <v>HNX</v>
          </cell>
          <cell r="D220" t="str">
            <v>CTCP Xuất nhập khẩu Sa Giang</v>
          </cell>
          <cell r="E220">
            <v>39982</v>
          </cell>
          <cell r="F220" t="str">
            <v>https://finance.vietstock.vn/DZM-ctcp-co-dien-dzi-an.htm</v>
          </cell>
          <cell r="G220" t="str">
            <v>Đạt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596742301810.97498</v>
          </cell>
          <cell r="AA220">
            <v>4106423.780487</v>
          </cell>
          <cell r="AB220">
            <v>-3.291277</v>
          </cell>
          <cell r="AC220" t="str">
            <v>Small&amp;Micro Cap</v>
          </cell>
          <cell r="AD220">
            <v>0</v>
          </cell>
          <cell r="AE220" t="str">
            <v>Chấp nhận toàn phần</v>
          </cell>
          <cell r="AF220" t="str">
            <v>Sản xuất</v>
          </cell>
          <cell r="AG220" t="str">
            <v>Sản xuất thực phẩm</v>
          </cell>
          <cell r="AH220" t="str">
            <v>Sản xuất các loại thực phẩm khác</v>
          </cell>
          <cell r="AI220" t="str">
            <v>Sản xuất thực phẩm</v>
          </cell>
          <cell r="AJ220" t="str">
            <v>Thực phẩm - Đồ uống</v>
          </cell>
          <cell r="AK220">
            <v>271275683542</v>
          </cell>
          <cell r="AL220">
            <v>210813194827</v>
          </cell>
          <cell r="AM220">
            <v>444379099600</v>
          </cell>
          <cell r="AN220">
            <v>59.365655175000001</v>
          </cell>
          <cell r="AO220">
            <v>59.405561658000003</v>
          </cell>
          <cell r="AP220">
            <v>-6.7176341551563744E-4</v>
          </cell>
          <cell r="AQ220">
            <v>8306</v>
          </cell>
          <cell r="AR220">
            <v>29494</v>
          </cell>
          <cell r="AS220">
            <v>10.96</v>
          </cell>
          <cell r="AT220">
            <v>3.09</v>
          </cell>
          <cell r="AU220">
            <v>23.86</v>
          </cell>
          <cell r="AV220">
            <v>32.78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1</v>
          </cell>
          <cell r="BB220" t="str">
            <v>Small&amp;Micro Cap</v>
          </cell>
          <cell r="BC220" t="str">
            <v>SGC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 t="str">
            <v>HNX</v>
          </cell>
        </row>
        <row r="221">
          <cell r="B221" t="str">
            <v>TMP</v>
          </cell>
          <cell r="C221" t="str">
            <v>HOSE</v>
          </cell>
          <cell r="D221" t="str">
            <v>CTCP Thủy điện Thác Mơ</v>
          </cell>
          <cell r="E221">
            <v>39982</v>
          </cell>
          <cell r="F221" t="str">
            <v>https://finance.vietstock.vn/CAN-ctcp-do-hop-ha-long.htm</v>
          </cell>
          <cell r="G221" t="str">
            <v>Đạt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3903556402439.02</v>
          </cell>
          <cell r="AA221">
            <v>167539634.146341</v>
          </cell>
          <cell r="AB221">
            <v>0.59408499999999997</v>
          </cell>
          <cell r="AC221" t="str">
            <v>Mid Cap</v>
          </cell>
          <cell r="AD221">
            <v>0</v>
          </cell>
          <cell r="AE221" t="str">
            <v>Chấp nhận toàn phần</v>
          </cell>
          <cell r="AF221" t="str">
            <v>Tiện ích</v>
          </cell>
          <cell r="AG221" t="str">
            <v>Phát, truyền tải và phân phối điện năng</v>
          </cell>
          <cell r="AH221" t="str">
            <v>Phát điện</v>
          </cell>
          <cell r="AI221" t="str">
            <v>Phát, truyền tải và phân phối điện năng</v>
          </cell>
          <cell r="AJ221" t="str">
            <v>Tiện ích</v>
          </cell>
          <cell r="AK221">
            <v>2294384512336</v>
          </cell>
          <cell r="AL221">
            <v>1687947214967</v>
          </cell>
          <cell r="AM221">
            <v>1070306279118</v>
          </cell>
          <cell r="AN221">
            <v>573.35406396099995</v>
          </cell>
          <cell r="AO221">
            <v>576.02594463399998</v>
          </cell>
          <cell r="AP221">
            <v>-4.6384727943074048E-3</v>
          </cell>
          <cell r="AQ221">
            <v>8191</v>
          </cell>
          <cell r="AR221">
            <v>24114</v>
          </cell>
          <cell r="AS221">
            <v>6.04</v>
          </cell>
          <cell r="AT221">
            <v>2.0499999999999998</v>
          </cell>
          <cell r="AU221">
            <v>26.77</v>
          </cell>
          <cell r="AV221">
            <v>37.11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1</v>
          </cell>
          <cell r="BB221" t="str">
            <v>Mid Cap</v>
          </cell>
          <cell r="BC221" t="str">
            <v>TMP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 t="str">
            <v>HOSE</v>
          </cell>
        </row>
        <row r="222">
          <cell r="B222" t="str">
            <v>SDN</v>
          </cell>
          <cell r="C222" t="str">
            <v>HNX</v>
          </cell>
          <cell r="D222" t="str">
            <v>CTCP Sơn Đồng Nai</v>
          </cell>
          <cell r="E222">
            <v>39986</v>
          </cell>
          <cell r="F222" t="str">
            <v>https://finance.vietstock.vn/VGP-ctcp-cang-rau-qua.htm</v>
          </cell>
          <cell r="G222" t="str">
            <v>Đạt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68417938724.390198</v>
          </cell>
          <cell r="AA222">
            <v>16127085.060975</v>
          </cell>
          <cell r="AB222">
            <v>23.186582999999999</v>
          </cell>
          <cell r="AC222" t="str">
            <v>Small&amp;Micro Cap</v>
          </cell>
          <cell r="AD222">
            <v>0</v>
          </cell>
          <cell r="AE222" t="str">
            <v>Chấp nhận toàn phần</v>
          </cell>
          <cell r="AF222" t="str">
            <v>Sản xuất</v>
          </cell>
          <cell r="AG222" t="str">
            <v>Sản xuất hóa chất, dược phẩm</v>
          </cell>
          <cell r="AH222" t="str">
            <v>Sản xuất sơn và chất kết dính</v>
          </cell>
          <cell r="AI222" t="str">
            <v>Sản xuất hóa chất, dược phẩm</v>
          </cell>
          <cell r="AJ222" t="str">
            <v>SX Nhựa - Hóa chất</v>
          </cell>
          <cell r="AK222">
            <v>105855405600</v>
          </cell>
          <cell r="AL222">
            <v>56435736324</v>
          </cell>
          <cell r="AM222">
            <v>128756628106</v>
          </cell>
          <cell r="AN222">
            <v>15.725636132</v>
          </cell>
          <cell r="AO222">
            <v>15.667468647</v>
          </cell>
          <cell r="AP222">
            <v>3.7126281411859171E-3</v>
          </cell>
          <cell r="AQ222">
            <v>10358</v>
          </cell>
          <cell r="AR222">
            <v>37172</v>
          </cell>
          <cell r="AS222">
            <v>4.04</v>
          </cell>
          <cell r="AT222">
            <v>1.1200000000000001</v>
          </cell>
          <cell r="AU222">
            <v>17.649999999999999</v>
          </cell>
          <cell r="AV222">
            <v>30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 t="str">
            <v>Small&amp;Micro Cap</v>
          </cell>
          <cell r="BC222" t="str">
            <v>SDN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 t="str">
            <v>HNX</v>
          </cell>
        </row>
        <row r="223">
          <cell r="B223" t="str">
            <v>ART</v>
          </cell>
          <cell r="C223" t="str">
            <v>HNX</v>
          </cell>
          <cell r="D223" t="str">
            <v>CTCP Chứng khoán BOS</v>
          </cell>
          <cell r="E223">
            <v>43371</v>
          </cell>
          <cell r="F223" t="str">
            <v>https://finance.vietstock.vn/X20-ctcp-x20.htm</v>
          </cell>
          <cell r="G223" t="str">
            <v>Không đạt</v>
          </cell>
          <cell r="H223">
            <v>8</v>
          </cell>
          <cell r="I223">
            <v>0</v>
          </cell>
          <cell r="J223">
            <v>0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O223">
            <v>1</v>
          </cell>
          <cell r="P223">
            <v>0</v>
          </cell>
          <cell r="Q223">
            <v>1</v>
          </cell>
          <cell r="R223">
            <v>1</v>
          </cell>
          <cell r="S223">
            <v>0</v>
          </cell>
          <cell r="T223">
            <v>1</v>
          </cell>
          <cell r="U223">
            <v>1</v>
          </cell>
          <cell r="V223">
            <v>1</v>
          </cell>
          <cell r="W223">
            <v>1</v>
          </cell>
          <cell r="X223">
            <v>0</v>
          </cell>
          <cell r="Y223">
            <v>1</v>
          </cell>
          <cell r="Z223">
            <v>445341199127.74298</v>
          </cell>
          <cell r="AA223">
            <v>13002799611.5853</v>
          </cell>
          <cell r="AB223">
            <v>0.60716400000000004</v>
          </cell>
          <cell r="AC223" t="str">
            <v>Small&amp;Micro Cap</v>
          </cell>
          <cell r="AD223">
            <v>0</v>
          </cell>
          <cell r="AE223">
            <v>0</v>
          </cell>
          <cell r="AF223" t="str">
            <v>Tài chính và bảo hiểm</v>
          </cell>
          <cell r="AG223" t="str">
            <v>Môi giới chứng khoán, hàng hóa, đầu tư tài chính khác và các hoạt động liên quan</v>
          </cell>
          <cell r="AH223" t="str">
            <v>Môi giới chứng khoán và hàng hóa</v>
          </cell>
          <cell r="AI223" t="str">
            <v>Môi giới chứng khoán, hàng hóa, đầu tư tài chính khác và các hoạt động liên quan</v>
          </cell>
          <cell r="AJ223" t="str">
            <v>Chứng khoán</v>
          </cell>
          <cell r="AK223" t="str">
            <v> </v>
          </cell>
          <cell r="AL223" t="str">
            <v> </v>
          </cell>
          <cell r="AM223" t="str">
            <v> </v>
          </cell>
          <cell r="AN223">
            <v>0</v>
          </cell>
          <cell r="AO223">
            <v>0</v>
          </cell>
          <cell r="AP223" t="e">
            <v>#DIV/0!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1</v>
          </cell>
          <cell r="AX223">
            <v>1</v>
          </cell>
          <cell r="AY223">
            <v>0</v>
          </cell>
          <cell r="AZ223">
            <v>1</v>
          </cell>
          <cell r="BA223">
            <v>0</v>
          </cell>
          <cell r="BB223" t="str">
            <v>Mid Cap</v>
          </cell>
          <cell r="BC223" t="str">
            <v>SHS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 t="str">
            <v>HNX</v>
          </cell>
        </row>
        <row r="224">
          <cell r="B224" t="str">
            <v>BVH</v>
          </cell>
          <cell r="C224" t="str">
            <v>HOSE</v>
          </cell>
          <cell r="D224" t="str">
            <v>Tập đoàn Bảo Việt</v>
          </cell>
          <cell r="E224">
            <v>39989</v>
          </cell>
          <cell r="F224" t="str">
            <v>https://finance.vietstock.vn/NHC-ctcp-gach-ngoi-nhi-hiep.htm</v>
          </cell>
          <cell r="G224" t="str">
            <v>Đạt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39486026255861.5</v>
          </cell>
          <cell r="AA224">
            <v>56716966463.414597</v>
          </cell>
          <cell r="AB224">
            <v>26.666311</v>
          </cell>
          <cell r="AC224" t="str">
            <v>Large Cap</v>
          </cell>
          <cell r="AD224">
            <v>0</v>
          </cell>
          <cell r="AE224" t="str">
            <v>Chấp nhận toàn phần</v>
          </cell>
          <cell r="AF224" t="str">
            <v>Tài chính và bảo hiểm</v>
          </cell>
          <cell r="AG224" t="str">
            <v>Bảo hiểm và các hoạt động liên quan</v>
          </cell>
          <cell r="AH224" t="str">
            <v>Hãng bảo hiểm</v>
          </cell>
          <cell r="AI224" t="str">
            <v>Bảo hiểm và các hoạt động liên quan</v>
          </cell>
          <cell r="AJ224" t="str">
            <v>Bảo hiểm</v>
          </cell>
          <cell r="AK224">
            <v>201663976385114</v>
          </cell>
          <cell r="AL224">
            <v>21270957604962</v>
          </cell>
          <cell r="AM224">
            <v>40688247074927</v>
          </cell>
          <cell r="AN224">
            <v>1550.994189019</v>
          </cell>
          <cell r="AO224">
            <v>1530.3686838179999</v>
          </cell>
          <cell r="AP224">
            <v>1.3477474689003127E-2</v>
          </cell>
          <cell r="AQ224">
            <v>2089</v>
          </cell>
          <cell r="AR224">
            <v>28655</v>
          </cell>
          <cell r="AS224">
            <v>22.3</v>
          </cell>
          <cell r="AT224">
            <v>1.63</v>
          </cell>
          <cell r="AU224">
            <v>0.84</v>
          </cell>
          <cell r="AV224">
            <v>7.51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1</v>
          </cell>
          <cell r="BB224" t="str">
            <v>Large Cap</v>
          </cell>
          <cell r="BC224" t="str">
            <v>BVH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 t="str">
            <v>HOSE</v>
          </cell>
        </row>
        <row r="225">
          <cell r="B225" t="str">
            <v>DNP</v>
          </cell>
          <cell r="C225" t="str">
            <v>HNX</v>
          </cell>
          <cell r="D225" t="str">
            <v>CTCP DNP Holding</v>
          </cell>
          <cell r="E225">
            <v>39993</v>
          </cell>
          <cell r="F225" t="str">
            <v>https://finance.vietstock.vn/SGC-ctcp-xuat-nhap-khau-sa-giang.htm</v>
          </cell>
          <cell r="G225" t="str">
            <v>Không đạt</v>
          </cell>
          <cell r="H225">
            <v>9</v>
          </cell>
          <cell r="I225">
            <v>2</v>
          </cell>
          <cell r="J225">
            <v>0</v>
          </cell>
          <cell r="K225">
            <v>0</v>
          </cell>
          <cell r="L225">
            <v>2</v>
          </cell>
          <cell r="M225">
            <v>0</v>
          </cell>
          <cell r="N225">
            <v>0</v>
          </cell>
          <cell r="O225">
            <v>0</v>
          </cell>
          <cell r="P225">
            <v>2</v>
          </cell>
          <cell r="Q225">
            <v>1</v>
          </cell>
          <cell r="R225">
            <v>0</v>
          </cell>
          <cell r="S225">
            <v>1</v>
          </cell>
          <cell r="T225">
            <v>1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2779782817392.3701</v>
          </cell>
          <cell r="AA225">
            <v>678579559.14634097</v>
          </cell>
          <cell r="AB225">
            <v>0.24517900000000001</v>
          </cell>
          <cell r="AC225" t="str">
            <v>Mid Cap</v>
          </cell>
          <cell r="AD225">
            <v>0</v>
          </cell>
          <cell r="AE225" t="str">
            <v>Chấp nhận toàn phần</v>
          </cell>
          <cell r="AF225" t="str">
            <v>Sản xuất</v>
          </cell>
          <cell r="AG225" t="str">
            <v>Sản xuất các sản phẩm nhựa và cao su</v>
          </cell>
          <cell r="AH225" t="str">
            <v>Sản xuất các sản phẩm nhựa</v>
          </cell>
          <cell r="AI225" t="str">
            <v>Sản xuất các sản phẩm nhựa và cao su</v>
          </cell>
          <cell r="AJ225" t="str">
            <v>SX Nhựa - Hóa chất</v>
          </cell>
          <cell r="AK225">
            <v>16528853135802</v>
          </cell>
          <cell r="AL225">
            <v>4560886399848</v>
          </cell>
          <cell r="AM225">
            <v>7692849493503</v>
          </cell>
          <cell r="AN225">
            <v>4.3867880299999999</v>
          </cell>
          <cell r="AO225">
            <v>6.4460637949999997</v>
          </cell>
          <cell r="AP225">
            <v>-0.31946251704758372</v>
          </cell>
          <cell r="AQ225">
            <v>37</v>
          </cell>
          <cell r="AR225">
            <v>38359</v>
          </cell>
          <cell r="AS225">
            <v>649.65</v>
          </cell>
          <cell r="AT225">
            <v>0.63</v>
          </cell>
          <cell r="AU225">
            <v>0.03</v>
          </cell>
          <cell r="AV225">
            <v>0.1</v>
          </cell>
          <cell r="AW225">
            <v>0</v>
          </cell>
          <cell r="AX225">
            <v>0</v>
          </cell>
          <cell r="AY225">
            <v>1</v>
          </cell>
          <cell r="AZ225">
            <v>1</v>
          </cell>
          <cell r="BA225">
            <v>1</v>
          </cell>
          <cell r="BB225" t="str">
            <v>Mid Cap</v>
          </cell>
          <cell r="BC225" t="str">
            <v>DNP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1</v>
          </cell>
          <cell r="BK225">
            <v>1</v>
          </cell>
          <cell r="BL225">
            <v>2</v>
          </cell>
          <cell r="BM225" t="str">
            <v>HNX</v>
          </cell>
        </row>
        <row r="226">
          <cell r="B226" t="str">
            <v>VCB</v>
          </cell>
          <cell r="C226" t="str">
            <v>HOSE</v>
          </cell>
          <cell r="D226" t="str">
            <v>Ngân hàng TMCP Ngoại thương Việt Nam</v>
          </cell>
          <cell r="E226">
            <v>39994</v>
          </cell>
          <cell r="F226" t="str">
            <v>https://finance.vietstock.vn/TMP-ctcp-thuy-dien-thac-mo.htm</v>
          </cell>
          <cell r="G226" t="str">
            <v>Đạt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385325420563914</v>
          </cell>
          <cell r="AA226">
            <v>93765750000</v>
          </cell>
          <cell r="AB226">
            <v>23.589870999999999</v>
          </cell>
          <cell r="AC226" t="str">
            <v>Large Cap</v>
          </cell>
          <cell r="AD226">
            <v>0</v>
          </cell>
          <cell r="AE226" t="str">
            <v>Chấp nhận toàn phần</v>
          </cell>
          <cell r="AF226" t="str">
            <v>Tài chính và bảo hiểm</v>
          </cell>
          <cell r="AG226" t="str">
            <v>Trung gian tín dụng và các hoạt động liên quan</v>
          </cell>
          <cell r="AH226" t="str">
            <v>Trung gian tín dụng có nhận tiền gửi</v>
          </cell>
          <cell r="AI226" t="str">
            <v>Trung gian tín dụng và các hoạt động liên quan</v>
          </cell>
          <cell r="AJ226" t="str">
            <v>Ngân hàng</v>
          </cell>
          <cell r="AK226">
            <v>1813815170000000</v>
          </cell>
          <cell r="AL226">
            <v>135646085000000</v>
          </cell>
          <cell r="AM226">
            <v>53246478000000</v>
          </cell>
          <cell r="AN226">
            <v>29899.013999999999</v>
          </cell>
          <cell r="AO226">
            <v>29892.285</v>
          </cell>
          <cell r="AP226">
            <v>2.2510825117582546E-4</v>
          </cell>
          <cell r="AQ226">
            <v>6334</v>
          </cell>
          <cell r="AR226">
            <v>28663</v>
          </cell>
          <cell r="AS226">
            <v>12.63</v>
          </cell>
          <cell r="AT226">
            <v>2.79</v>
          </cell>
          <cell r="AU226">
            <v>1.85</v>
          </cell>
          <cell r="AV226">
            <v>24.43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1</v>
          </cell>
          <cell r="BB226" t="str">
            <v>Large Cap</v>
          </cell>
          <cell r="BC226" t="str">
            <v>VCB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 t="str">
            <v>HOSE</v>
          </cell>
        </row>
        <row r="227">
          <cell r="B227" t="str">
            <v>HOM</v>
          </cell>
          <cell r="C227" t="str">
            <v>HNX</v>
          </cell>
          <cell r="D227" t="str">
            <v>CTCP Xi măng VICEM Hoàng Mai</v>
          </cell>
          <cell r="E227">
            <v>40003</v>
          </cell>
          <cell r="F227" t="str">
            <v>https://finance.vietstock.vn/SDN-ctcp-son-dong-nai.htm</v>
          </cell>
          <cell r="G227" t="str">
            <v>Không đạt</v>
          </cell>
          <cell r="H227">
            <v>1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1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494940499569.51202</v>
          </cell>
          <cell r="AA227">
            <v>1229658123.7804799</v>
          </cell>
          <cell r="AB227">
            <v>1.047199</v>
          </cell>
          <cell r="AC227" t="str">
            <v>Small&amp;Micro Cap</v>
          </cell>
          <cell r="AD227">
            <v>0</v>
          </cell>
          <cell r="AE227" t="str">
            <v>Chấp nhận toàn phần</v>
          </cell>
          <cell r="AF227" t="str">
            <v>Sản xuất</v>
          </cell>
          <cell r="AG227" t="str">
            <v>Sản xuất sản phẩm khoáng chất phi kim</v>
          </cell>
          <cell r="AH227" t="str">
            <v>Sản xuất xi măng và các sản phẩm bê tông</v>
          </cell>
          <cell r="AI227" t="str">
            <v>Sản xuất sản phẩm khoáng chất phi kim</v>
          </cell>
          <cell r="AJ227" t="str">
            <v>Vật liệu xây dựng</v>
          </cell>
          <cell r="AK227">
            <v>1521540206323</v>
          </cell>
          <cell r="AL227">
            <v>972276715091</v>
          </cell>
          <cell r="AM227">
            <v>2066573780169</v>
          </cell>
          <cell r="AN227">
            <v>21.276031946</v>
          </cell>
          <cell r="AO227">
            <v>21.144440965000001</v>
          </cell>
          <cell r="AP227">
            <v>6.2234315495887909E-3</v>
          </cell>
          <cell r="AQ227">
            <v>296</v>
          </cell>
          <cell r="AR227">
            <v>13504</v>
          </cell>
          <cell r="AS227">
            <v>15.23</v>
          </cell>
          <cell r="AT227">
            <v>0.33</v>
          </cell>
          <cell r="AU227">
            <v>1.45</v>
          </cell>
          <cell r="AV227">
            <v>2.21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1</v>
          </cell>
          <cell r="BB227" t="str">
            <v>Small&amp;Micro Cap</v>
          </cell>
          <cell r="BC227" t="str">
            <v>HOM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 t="str">
            <v>HNX</v>
          </cell>
        </row>
        <row r="228">
          <cell r="B228" t="str">
            <v>CTG</v>
          </cell>
          <cell r="C228" t="str">
            <v>HOSE</v>
          </cell>
          <cell r="D228" t="str">
            <v>Ngân hàng TMCP Công Thương Việt Nam</v>
          </cell>
          <cell r="E228">
            <v>40010</v>
          </cell>
          <cell r="F228" t="str">
            <v>https://finance.vietstock.vn/SHS-ctcp-chung-khoan-sai-gon-ha-noi.htm</v>
          </cell>
          <cell r="G228" t="str">
            <v>Đạt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136415186989710</v>
          </cell>
          <cell r="AA228">
            <v>155994030487.80399</v>
          </cell>
          <cell r="AB228">
            <v>26.854177</v>
          </cell>
          <cell r="AC228" t="str">
            <v>Large Cap</v>
          </cell>
          <cell r="AD228">
            <v>0</v>
          </cell>
          <cell r="AE228" t="str">
            <v>Chấp nhận toàn phần</v>
          </cell>
          <cell r="AF228" t="str">
            <v>Tài chính và bảo hiểm</v>
          </cell>
          <cell r="AG228" t="str">
            <v>Trung gian tín dụng và các hoạt động liên quan</v>
          </cell>
          <cell r="AH228" t="str">
            <v>Trung gian tín dụng có nhận tiền gửi</v>
          </cell>
          <cell r="AI228" t="str">
            <v>Trung gian tín dụng và các hoạt động liên quan</v>
          </cell>
          <cell r="AJ228" t="str">
            <v>Ngân hàng</v>
          </cell>
          <cell r="AK228">
            <v>1808429764000000</v>
          </cell>
          <cell r="AL228">
            <v>108167657000000</v>
          </cell>
          <cell r="AM228">
            <v>47791955000000</v>
          </cell>
          <cell r="AN228">
            <v>16775.074000000001</v>
          </cell>
          <cell r="AO228">
            <v>16908.059000000001</v>
          </cell>
          <cell r="AP228">
            <v>-7.865184288746602E-3</v>
          </cell>
          <cell r="AQ228">
            <v>3491</v>
          </cell>
          <cell r="AR228">
            <v>22508</v>
          </cell>
          <cell r="AS228">
            <v>7.81</v>
          </cell>
          <cell r="AT228">
            <v>1.21</v>
          </cell>
          <cell r="AU228">
            <v>1</v>
          </cell>
          <cell r="AV228">
            <v>16.62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1</v>
          </cell>
          <cell r="BB228" t="str">
            <v>Large Cap</v>
          </cell>
          <cell r="BC228" t="str">
            <v>CTG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 t="str">
            <v>HOSE</v>
          </cell>
        </row>
        <row r="229">
          <cell r="B229" t="str">
            <v>DHC</v>
          </cell>
          <cell r="C229" t="str">
            <v>HOSE</v>
          </cell>
          <cell r="D229" t="str">
            <v>CTCP Đông Hải Bến Tre</v>
          </cell>
          <cell r="E229">
            <v>40017</v>
          </cell>
          <cell r="F229" t="str">
            <v>https://finance.vietstock.vn/BVH-tap-doan-bao-viet.htm</v>
          </cell>
          <cell r="G229" t="str">
            <v>Đạt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4136289604712.3398</v>
          </cell>
          <cell r="AA229">
            <v>12015603658.536501</v>
          </cell>
          <cell r="AB229">
            <v>33.595036999999998</v>
          </cell>
          <cell r="AC229" t="str">
            <v>Mid Cap</v>
          </cell>
          <cell r="AD229">
            <v>0</v>
          </cell>
          <cell r="AE229" t="str">
            <v>Chấp nhận toàn phần</v>
          </cell>
          <cell r="AF229" t="str">
            <v>Sản xuất</v>
          </cell>
          <cell r="AG229" t="str">
            <v>Sản xuất giấy</v>
          </cell>
          <cell r="AH229" t="str">
            <v>Sản xuất các sản phẩm từ giấy</v>
          </cell>
          <cell r="AI229" t="str">
            <v>Sản xuất giấy</v>
          </cell>
          <cell r="AJ229" t="str">
            <v>SX Phụ trợ</v>
          </cell>
          <cell r="AK229">
            <v>2882483173364</v>
          </cell>
          <cell r="AL229">
            <v>1751355602625</v>
          </cell>
          <cell r="AM229">
            <v>3934726759456</v>
          </cell>
          <cell r="AN229">
            <v>379.458584417</v>
          </cell>
          <cell r="AO229">
            <v>378.20059606500001</v>
          </cell>
          <cell r="AP229">
            <v>3.3262463493943777E-3</v>
          </cell>
          <cell r="AQ229">
            <v>5408</v>
          </cell>
          <cell r="AR229">
            <v>21758</v>
          </cell>
          <cell r="AS229">
            <v>6.06</v>
          </cell>
          <cell r="AT229">
            <v>1.51</v>
          </cell>
          <cell r="AU229">
            <v>14.36</v>
          </cell>
          <cell r="AV229">
            <v>22.01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1</v>
          </cell>
          <cell r="BB229" t="str">
            <v>Mid Cap</v>
          </cell>
          <cell r="BC229" t="str">
            <v>DHC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 t="str">
            <v>HOSE</v>
          </cell>
        </row>
        <row r="230">
          <cell r="B230" t="str">
            <v>MDC</v>
          </cell>
          <cell r="C230" t="str">
            <v>HNX</v>
          </cell>
          <cell r="D230" t="str">
            <v>CTCP Than Mông Dương - Vinacomin</v>
          </cell>
          <cell r="E230">
            <v>40017</v>
          </cell>
          <cell r="F230" t="str">
            <v>https://finance.vietstock.vn/DNP-ctcp-nhua-dong-nai.htm</v>
          </cell>
          <cell r="G230" t="str">
            <v>Không đạt</v>
          </cell>
          <cell r="H230">
            <v>1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1</v>
          </cell>
          <cell r="W230">
            <v>0</v>
          </cell>
          <cell r="X230">
            <v>0</v>
          </cell>
          <cell r="Y230">
            <v>0</v>
          </cell>
          <cell r="Z230">
            <v>243849175206.707</v>
          </cell>
          <cell r="AA230">
            <v>276593756.70731699</v>
          </cell>
          <cell r="AB230">
            <v>18.282537999999999</v>
          </cell>
          <cell r="AC230" t="str">
            <v>Small&amp;Micro Cap</v>
          </cell>
          <cell r="AD230">
            <v>0</v>
          </cell>
          <cell r="AE230" t="str">
            <v>Chấp nhận toàn phần</v>
          </cell>
          <cell r="AF230" t="str">
            <v>Khai khoáng</v>
          </cell>
          <cell r="AG230" t="str">
            <v>Khai khoáng (ngoại trừ dầu mỏ và khí đốt)</v>
          </cell>
          <cell r="AH230" t="str">
            <v>Khai thác than</v>
          </cell>
          <cell r="AI230" t="str">
            <v>Khai khoáng (ngoại trừ dầu mỏ và khí đốt)</v>
          </cell>
          <cell r="AJ230" t="str">
            <v>Khai khoáng</v>
          </cell>
          <cell r="AK230">
            <v>1445319916322</v>
          </cell>
          <cell r="AL230">
            <v>314714635421</v>
          </cell>
          <cell r="AM230">
            <v>2801523066828</v>
          </cell>
          <cell r="AN230">
            <v>89.635902586</v>
          </cell>
          <cell r="AO230">
            <v>109.478239187</v>
          </cell>
          <cell r="AP230">
            <v>-0.18124457196564209</v>
          </cell>
          <cell r="AQ230">
            <v>4185</v>
          </cell>
          <cell r="AR230">
            <v>14694</v>
          </cell>
          <cell r="AS230">
            <v>1.67</v>
          </cell>
          <cell r="AT230">
            <v>0.48</v>
          </cell>
          <cell r="AU230">
            <v>6.8</v>
          </cell>
          <cell r="AV230">
            <v>31.12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 t="str">
            <v>Small&amp;Micro Cap</v>
          </cell>
          <cell r="BC230" t="str">
            <v>MDC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 t="str">
            <v>HNX</v>
          </cell>
        </row>
        <row r="231">
          <cell r="B231" t="str">
            <v>ALT</v>
          </cell>
          <cell r="C231" t="str">
            <v>HNX</v>
          </cell>
          <cell r="D231" t="str">
            <v>CTCP Văn hóa Tân Bình</v>
          </cell>
          <cell r="E231">
            <v>40021</v>
          </cell>
          <cell r="F231" t="str">
            <v>https://finance.vietstock.vn/VCB-ngan-hang-tmcp-ngoai-thuong-viet-nam.htm</v>
          </cell>
          <cell r="G231" t="str">
            <v>Đạt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106513895762.19501</v>
          </cell>
          <cell r="AA231">
            <v>39869093.597560003</v>
          </cell>
          <cell r="AB231">
            <v>3.1992389999999999</v>
          </cell>
          <cell r="AC231" t="str">
            <v>Small&amp;Micro Cap</v>
          </cell>
          <cell r="AD231">
            <v>0</v>
          </cell>
          <cell r="AE231" t="str">
            <v>Chấp nhận toàn phần</v>
          </cell>
          <cell r="AF231" t="str">
            <v>Sản xuất</v>
          </cell>
          <cell r="AG231" t="str">
            <v>Sản xuất các sản phẩm nhựa và cao su</v>
          </cell>
          <cell r="AH231" t="str">
            <v>Sản xuất các sản phẩm nhựa</v>
          </cell>
          <cell r="AI231" t="str">
            <v>Sản xuất các sản phẩm nhựa và cao su</v>
          </cell>
          <cell r="AJ231" t="str">
            <v>SX Nhựa - Hóa chất</v>
          </cell>
          <cell r="AK231">
            <v>312303334849</v>
          </cell>
          <cell r="AL231">
            <v>219261815277</v>
          </cell>
          <cell r="AM231">
            <v>261515919945</v>
          </cell>
          <cell r="AN231">
            <v>9.4320708240000002</v>
          </cell>
          <cell r="AO231">
            <v>7.5600928789999999</v>
          </cell>
          <cell r="AP231">
            <v>0.24761308822010311</v>
          </cell>
          <cell r="AQ231">
            <v>1644</v>
          </cell>
          <cell r="AR231">
            <v>38221</v>
          </cell>
          <cell r="AS231">
            <v>8.76</v>
          </cell>
          <cell r="AT231">
            <v>0.38</v>
          </cell>
          <cell r="AU231">
            <v>3.2</v>
          </cell>
          <cell r="AV231">
            <v>4.34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 t="str">
            <v>Small&amp;Micro Cap</v>
          </cell>
          <cell r="BC231" t="str">
            <v>ALT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 t="str">
            <v>HNX</v>
          </cell>
        </row>
        <row r="232">
          <cell r="B232" t="str">
            <v>SGH</v>
          </cell>
          <cell r="C232" t="str">
            <v>HNX</v>
          </cell>
          <cell r="D232" t="str">
            <v>CTCP Khách sạn Sài Gòn</v>
          </cell>
          <cell r="E232">
            <v>40024</v>
          </cell>
          <cell r="F232" t="str">
            <v>https://finance.vietstock.vn/HOM-ctcp-xi-mang-vicem-hoang-mai.htm</v>
          </cell>
          <cell r="G232" t="str">
            <v>Không đạt</v>
          </cell>
          <cell r="H232">
            <v>5</v>
          </cell>
          <cell r="I232">
            <v>0</v>
          </cell>
          <cell r="J232">
            <v>1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1</v>
          </cell>
          <cell r="R232">
            <v>1</v>
          </cell>
          <cell r="S232">
            <v>0</v>
          </cell>
          <cell r="T232">
            <v>0</v>
          </cell>
          <cell r="U232">
            <v>1</v>
          </cell>
          <cell r="V232">
            <v>1</v>
          </cell>
          <cell r="W232">
            <v>0</v>
          </cell>
          <cell r="X232">
            <v>0</v>
          </cell>
          <cell r="Y232">
            <v>0</v>
          </cell>
          <cell r="Z232">
            <v>453713465945.12097</v>
          </cell>
          <cell r="AA232">
            <v>384330289.63414598</v>
          </cell>
          <cell r="AB232">
            <v>0.35270699999999999</v>
          </cell>
          <cell r="AC232" t="str">
            <v>Small&amp;Micro Cap</v>
          </cell>
          <cell r="AD232">
            <v>0</v>
          </cell>
          <cell r="AE232" t="str">
            <v>Chấp nhận toàn phần - Có đoạn ghi thêm ý kiến</v>
          </cell>
          <cell r="AF232" t="str">
            <v>Dịch vụ lưu trú và ăn uống</v>
          </cell>
          <cell r="AG232" t="str">
            <v>Khách sạn và phòng ở</v>
          </cell>
          <cell r="AH232" t="str">
            <v>Chỗ ở cho khách du lịch</v>
          </cell>
          <cell r="AI232" t="str">
            <v>Khách sạn và phòng ở</v>
          </cell>
          <cell r="AJ232" t="str">
            <v>Dịch vụ lưu trú, ăn uống, giải trí</v>
          </cell>
          <cell r="AK232">
            <v>196859328298</v>
          </cell>
          <cell r="AL232">
            <v>178146512894</v>
          </cell>
          <cell r="AM232">
            <v>28079031839</v>
          </cell>
          <cell r="AN232">
            <v>8.9460454400000007</v>
          </cell>
          <cell r="AO232">
            <v>8.9444351139999991</v>
          </cell>
          <cell r="AP232">
            <v>1.8003663501130852E-4</v>
          </cell>
          <cell r="AQ232">
            <v>724</v>
          </cell>
          <cell r="AR232">
            <v>14408</v>
          </cell>
          <cell r="AS232">
            <v>76.010000000000005</v>
          </cell>
          <cell r="AT232">
            <v>3.82</v>
          </cell>
          <cell r="AU232">
            <v>4.6900000000000004</v>
          </cell>
          <cell r="AV232">
            <v>5.14</v>
          </cell>
          <cell r="AW232">
            <v>1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 t="str">
            <v>Small&amp;Micro Cap</v>
          </cell>
          <cell r="BC232" t="str">
            <v>SGH</v>
          </cell>
          <cell r="BD232">
            <v>1</v>
          </cell>
          <cell r="BE232">
            <v>0</v>
          </cell>
          <cell r="BF232">
            <v>1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 t="str">
            <v>HNX</v>
          </cell>
        </row>
        <row r="233">
          <cell r="B233" t="str">
            <v>NBP</v>
          </cell>
          <cell r="C233" t="str">
            <v>HNX</v>
          </cell>
          <cell r="D233" t="str">
            <v>CTCP Nhiệt điện Ninh Bình</v>
          </cell>
          <cell r="E233">
            <v>40031</v>
          </cell>
          <cell r="F233" t="str">
            <v>https://finance.vietstock.vn/CTG-ngan-hang-tmcp-cong-thuong-viet-nam.htm</v>
          </cell>
          <cell r="G233" t="str">
            <v>Đạt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214304712804.87799</v>
          </cell>
          <cell r="AA233">
            <v>68347335.670730993</v>
          </cell>
          <cell r="AB233">
            <v>1.268974</v>
          </cell>
          <cell r="AC233" t="str">
            <v>Small&amp;Micro Cap</v>
          </cell>
          <cell r="AD233">
            <v>0</v>
          </cell>
          <cell r="AE233" t="str">
            <v>Chấp nhận toàn phần</v>
          </cell>
          <cell r="AF233" t="str">
            <v>Tiện ích</v>
          </cell>
          <cell r="AG233" t="str">
            <v>Phát, truyền tải và phân phối điện năng</v>
          </cell>
          <cell r="AH233" t="str">
            <v>Phát điện</v>
          </cell>
          <cell r="AI233" t="str">
            <v>Phát, truyền tải và phân phối điện năng</v>
          </cell>
          <cell r="AJ233" t="str">
            <v>Tiện ích</v>
          </cell>
          <cell r="AK233">
            <v>468449284028</v>
          </cell>
          <cell r="AL233">
            <v>265228102273</v>
          </cell>
          <cell r="AM233">
            <v>931889143158</v>
          </cell>
          <cell r="AN233">
            <v>24.263506617000001</v>
          </cell>
          <cell r="AO233">
            <v>24.332794752000002</v>
          </cell>
          <cell r="AP233">
            <v>-2.8475206282790721E-3</v>
          </cell>
          <cell r="AQ233">
            <v>1886</v>
          </cell>
          <cell r="AR233">
            <v>20615</v>
          </cell>
          <cell r="AS233">
            <v>7.21</v>
          </cell>
          <cell r="AT233">
            <v>0.66</v>
          </cell>
          <cell r="AU233">
            <v>6.03</v>
          </cell>
          <cell r="AV233">
            <v>9.1199999999999992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1</v>
          </cell>
          <cell r="BB233" t="str">
            <v>Small&amp;Micro Cap</v>
          </cell>
          <cell r="BC233" t="str">
            <v>NBP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 t="str">
            <v>HNX</v>
          </cell>
        </row>
        <row r="234">
          <cell r="B234" t="str">
            <v>EID</v>
          </cell>
          <cell r="C234" t="str">
            <v>HNX</v>
          </cell>
          <cell r="D234" t="str">
            <v>CTCP Đầu tư và Phát triển Giáo dục Hà Nội</v>
          </cell>
          <cell r="E234">
            <v>40036</v>
          </cell>
          <cell r="F234" t="str">
            <v>https://finance.vietstock.vn/DHC-ctcp-dong-hai-ben-tre.htm</v>
          </cell>
          <cell r="G234" t="str">
            <v>Không đạt</v>
          </cell>
          <cell r="H234">
            <v>2</v>
          </cell>
          <cell r="I234">
            <v>0</v>
          </cell>
          <cell r="J234">
            <v>1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1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323464939024.39001</v>
          </cell>
          <cell r="AA234">
            <v>243659011.585365</v>
          </cell>
          <cell r="AB234">
            <v>25.189525</v>
          </cell>
          <cell r="AC234" t="str">
            <v>Small&amp;Micro Cap</v>
          </cell>
          <cell r="AD234">
            <v>0</v>
          </cell>
          <cell r="AE234" t="str">
            <v>Chấp nhận toàn phần</v>
          </cell>
          <cell r="AF234" t="str">
            <v>Công nghệ và thông tin</v>
          </cell>
          <cell r="AG234" t="str">
            <v>Công nghiệp xuất bản - Ngoại trừ internet</v>
          </cell>
          <cell r="AH234" t="str">
            <v>Đơn vị xuất bản báo, ấn phẩm, sách và danh mục</v>
          </cell>
          <cell r="AI234" t="str">
            <v>Công nghiệp xuất bản - Ngoại trừ internet</v>
          </cell>
          <cell r="AJ234" t="str">
            <v>Công nghệ và thông tin</v>
          </cell>
          <cell r="AK234">
            <v>543277181037</v>
          </cell>
          <cell r="AL234">
            <v>376599551973</v>
          </cell>
          <cell r="AM234">
            <v>1014221109829</v>
          </cell>
          <cell r="AN234">
            <v>74.451493776999996</v>
          </cell>
          <cell r="AO234">
            <v>74.568885073000004</v>
          </cell>
          <cell r="AP234">
            <v>-1.5742664770310919E-3</v>
          </cell>
          <cell r="AQ234">
            <v>4963</v>
          </cell>
          <cell r="AR234">
            <v>25107</v>
          </cell>
          <cell r="AS234">
            <v>4.41</v>
          </cell>
          <cell r="AT234">
            <v>0.87</v>
          </cell>
          <cell r="AU234">
            <v>14.2</v>
          </cell>
          <cell r="AV234">
            <v>21.02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 t="str">
            <v>Small&amp;Micro Cap</v>
          </cell>
          <cell r="BC234" t="str">
            <v>EID</v>
          </cell>
          <cell r="BD234">
            <v>1</v>
          </cell>
          <cell r="BE234">
            <v>0</v>
          </cell>
          <cell r="BF234">
            <v>1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 t="str">
            <v>HNX</v>
          </cell>
        </row>
        <row r="235">
          <cell r="B235" t="str">
            <v>CSM</v>
          </cell>
          <cell r="C235" t="str">
            <v>HOSE</v>
          </cell>
          <cell r="D235" t="str">
            <v>CTCP Công nghiệp Cao su Miền Nam</v>
          </cell>
          <cell r="E235">
            <v>40036</v>
          </cell>
          <cell r="F235" t="str">
            <v>https://finance.vietstock.vn/MDC-ctcp-than-mong-duong-vinacomin.htm</v>
          </cell>
          <cell r="G235" t="str">
            <v>Không đạt</v>
          </cell>
          <cell r="H235">
            <v>3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3</v>
          </cell>
          <cell r="X235">
            <v>0</v>
          </cell>
          <cell r="Y235">
            <v>3</v>
          </cell>
          <cell r="Z235">
            <v>1687780658291.1499</v>
          </cell>
          <cell r="AA235">
            <v>628756097.56097496</v>
          </cell>
          <cell r="AB235">
            <v>0.762849</v>
          </cell>
          <cell r="AC235" t="str">
            <v>Mid Cap</v>
          </cell>
          <cell r="AD235">
            <v>0</v>
          </cell>
          <cell r="AE235" t="str">
            <v>Chấp nhận toàn phần</v>
          </cell>
          <cell r="AF235" t="str">
            <v>Sản xuất</v>
          </cell>
          <cell r="AG235" t="str">
            <v>Sản xuất các sản phẩm nhựa và cao su</v>
          </cell>
          <cell r="AH235" t="str">
            <v>Sản xuất các sản phẩm cao su</v>
          </cell>
          <cell r="AI235" t="str">
            <v>Sản xuất các sản phẩm nhựa và cao su</v>
          </cell>
          <cell r="AJ235" t="str">
            <v>Sản phẩm cao su</v>
          </cell>
          <cell r="AK235">
            <v>4204237007261</v>
          </cell>
          <cell r="AL235">
            <v>1301434199207</v>
          </cell>
          <cell r="AM235">
            <v>5320632082488</v>
          </cell>
          <cell r="AN235">
            <v>79.184939322999995</v>
          </cell>
          <cell r="AO235">
            <v>79.135875807999994</v>
          </cell>
          <cell r="AP235">
            <v>6.1999080062042299E-4</v>
          </cell>
          <cell r="AQ235">
            <v>764</v>
          </cell>
          <cell r="AR235">
            <v>12559</v>
          </cell>
          <cell r="AS235">
            <v>18.84</v>
          </cell>
          <cell r="AT235">
            <v>1.1499999999999999</v>
          </cell>
          <cell r="AU235">
            <v>1.89</v>
          </cell>
          <cell r="AV235">
            <v>6.19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 t="str">
            <v>Mid Cap</v>
          </cell>
          <cell r="BC235" t="str">
            <v>CSM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 t="str">
            <v>HOSE</v>
          </cell>
        </row>
        <row r="236">
          <cell r="B236" t="str">
            <v>D2D</v>
          </cell>
          <cell r="C236" t="str">
            <v>HOSE</v>
          </cell>
          <cell r="D236" t="str">
            <v>CTCP Phát triển Đô thị Công nghiệp số 2</v>
          </cell>
          <cell r="E236">
            <v>40039</v>
          </cell>
          <cell r="F236" t="str">
            <v>https://finance.vietstock.vn/ALT-ctcp-van-hoa-tan-binh.htm</v>
          </cell>
          <cell r="G236" t="str">
            <v>Đạt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1173017053523.78</v>
          </cell>
          <cell r="AA236">
            <v>4996265243.9024296</v>
          </cell>
          <cell r="AB236">
            <v>3.464302</v>
          </cell>
          <cell r="AC236" t="str">
            <v>Mid Cap</v>
          </cell>
          <cell r="AD236">
            <v>0</v>
          </cell>
          <cell r="AE236" t="str">
            <v>Chấp nhận toàn phần</v>
          </cell>
          <cell r="AF236" t="str">
            <v>Xây dựng và Bất động sản</v>
          </cell>
          <cell r="AG236" t="str">
            <v>Phát triển bất động sản</v>
          </cell>
          <cell r="AH236" t="str">
            <v>Phát triển bất động sản</v>
          </cell>
          <cell r="AI236" t="str">
            <v>Phát triển bất động sản</v>
          </cell>
          <cell r="AJ236" t="str">
            <v>Bất động sản</v>
          </cell>
          <cell r="AK236">
            <v>1663639967602</v>
          </cell>
          <cell r="AL236">
            <v>1004831775655</v>
          </cell>
          <cell r="AM236">
            <v>130948545474</v>
          </cell>
          <cell r="AN236">
            <v>17.181711323999998</v>
          </cell>
          <cell r="AO236">
            <v>22.992586967000001</v>
          </cell>
          <cell r="AP236">
            <v>-0.25272822285461111</v>
          </cell>
          <cell r="AQ236">
            <v>568</v>
          </cell>
          <cell r="AR236">
            <v>33207</v>
          </cell>
          <cell r="AS236">
            <v>40.07</v>
          </cell>
          <cell r="AT236">
            <v>0.69</v>
          </cell>
          <cell r="AU236">
            <v>1</v>
          </cell>
          <cell r="AV236">
            <v>1.63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 t="str">
            <v>Mid Cap</v>
          </cell>
          <cell r="BC236" t="str">
            <v>D2D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 t="str">
            <v>HOSE</v>
          </cell>
        </row>
        <row r="237">
          <cell r="B237" t="str">
            <v>VNT</v>
          </cell>
          <cell r="C237" t="str">
            <v>HNX</v>
          </cell>
          <cell r="D237" t="str">
            <v>CTCP Giao nhận Vận tải Ngoại thương</v>
          </cell>
          <cell r="E237">
            <v>40039</v>
          </cell>
          <cell r="F237" t="str">
            <v>https://finance.vietstock.vn/SGH-ctcp-khach-san-sai-gon.htm</v>
          </cell>
          <cell r="G237" t="str">
            <v>Đạt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864556865442.98706</v>
          </cell>
          <cell r="AA237">
            <v>85218319.817073002</v>
          </cell>
          <cell r="AB237">
            <v>12.47063</v>
          </cell>
          <cell r="AC237" t="str">
            <v>Small&amp;Micro Cap</v>
          </cell>
          <cell r="AD237">
            <v>0</v>
          </cell>
          <cell r="AE237" t="str">
            <v>Chấp nhận toàn phần</v>
          </cell>
          <cell r="AF237" t="str">
            <v>Vận tải và kho bãi</v>
          </cell>
          <cell r="AG237" t="str">
            <v>Hỗ trợ vận tải</v>
          </cell>
          <cell r="AH237" t="str">
            <v>Sắp xếp vận tải hàng hóa</v>
          </cell>
          <cell r="AI237" t="str">
            <v>Hỗ trợ vận tải</v>
          </cell>
          <cell r="AJ237" t="str">
            <v>Vận tải - Kho bãi</v>
          </cell>
          <cell r="AK237">
            <v>702705783316</v>
          </cell>
          <cell r="AL237">
            <v>174948180460</v>
          </cell>
          <cell r="AM237">
            <v>1803584707015</v>
          </cell>
          <cell r="AN237">
            <v>-11.201327291</v>
          </cell>
          <cell r="AO237">
            <v>-10.313902435999999</v>
          </cell>
          <cell r="AP237">
            <v>-8.604161814663891E-2</v>
          </cell>
          <cell r="AQ237">
            <v>-942</v>
          </cell>
          <cell r="AR237">
            <v>14709</v>
          </cell>
          <cell r="AS237">
            <v>-70.19</v>
          </cell>
          <cell r="AT237">
            <v>4.49</v>
          </cell>
          <cell r="AU237">
            <v>-1.5</v>
          </cell>
          <cell r="AV237">
            <v>-6</v>
          </cell>
          <cell r="AW237">
            <v>1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 t="str">
            <v>Small&amp;Micro Cap</v>
          </cell>
          <cell r="BC237" t="str">
            <v>VNT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 t="str">
            <v>HNX</v>
          </cell>
        </row>
        <row r="238">
          <cell r="B238" t="str">
            <v>VNL</v>
          </cell>
          <cell r="C238" t="str">
            <v>HOSE</v>
          </cell>
          <cell r="D238" t="str">
            <v>CTCP Logistics Vinalink</v>
          </cell>
          <cell r="E238">
            <v>40042</v>
          </cell>
          <cell r="F238" t="str">
            <v>https://finance.vietstock.vn/NBP-ctcp-nhiet-dien-ninh-binh.htm</v>
          </cell>
          <cell r="G238" t="str">
            <v>Không đạt</v>
          </cell>
          <cell r="H238">
            <v>5</v>
          </cell>
          <cell r="I238">
            <v>1</v>
          </cell>
          <cell r="J238">
            <v>1</v>
          </cell>
          <cell r="K238">
            <v>0</v>
          </cell>
          <cell r="L238">
            <v>1</v>
          </cell>
          <cell r="M238">
            <v>1</v>
          </cell>
          <cell r="N238">
            <v>0</v>
          </cell>
          <cell r="O238">
            <v>0</v>
          </cell>
          <cell r="P238">
            <v>1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205858368750</v>
          </cell>
          <cell r="AA238">
            <v>343935975.60975599</v>
          </cell>
          <cell r="AB238">
            <v>9.0108270000000008</v>
          </cell>
          <cell r="AC238" t="str">
            <v>Small&amp;Micro Cap</v>
          </cell>
          <cell r="AD238">
            <v>0</v>
          </cell>
          <cell r="AE238" t="str">
            <v>Chấp nhận từng phần - Ngoại trừ</v>
          </cell>
          <cell r="AF238" t="str">
            <v>Vận tải và kho bãi</v>
          </cell>
          <cell r="AG238" t="str">
            <v>Hỗ trợ vận tải</v>
          </cell>
          <cell r="AH238" t="str">
            <v>Sắp xếp vận tải hàng hóa</v>
          </cell>
          <cell r="AI238" t="str">
            <v>Hỗ trợ vận tải</v>
          </cell>
          <cell r="AJ238" t="str">
            <v>Vận tải - Kho bãi</v>
          </cell>
          <cell r="AK238">
            <v>360834413609</v>
          </cell>
          <cell r="AL238">
            <v>247869697400</v>
          </cell>
          <cell r="AM238">
            <v>1096727838424</v>
          </cell>
          <cell r="AN238">
            <v>43.913344844000001</v>
          </cell>
          <cell r="AO238">
            <v>43.913344844000001</v>
          </cell>
          <cell r="AP238">
            <v>0</v>
          </cell>
          <cell r="AQ238">
            <v>4716</v>
          </cell>
          <cell r="AR238">
            <v>26294</v>
          </cell>
          <cell r="AS238">
            <v>4.41</v>
          </cell>
          <cell r="AT238">
            <v>0.79</v>
          </cell>
          <cell r="AU238">
            <v>11.45</v>
          </cell>
          <cell r="AV238">
            <v>18.809999999999999</v>
          </cell>
          <cell r="AW238">
            <v>1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 t="str">
            <v>Small&amp;Micro Cap</v>
          </cell>
          <cell r="BC238" t="str">
            <v>VNL</v>
          </cell>
          <cell r="BD238">
            <v>1</v>
          </cell>
          <cell r="BE238">
            <v>0</v>
          </cell>
          <cell r="BF238">
            <v>1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 t="str">
            <v>HOSE</v>
          </cell>
        </row>
        <row r="239">
          <cell r="B239" t="str">
            <v>BKC</v>
          </cell>
          <cell r="C239" t="str">
            <v>HNX</v>
          </cell>
          <cell r="D239" t="str">
            <v>CTCP Khoáng sản Bắc Kạn</v>
          </cell>
          <cell r="E239">
            <v>40043</v>
          </cell>
          <cell r="F239" t="str">
            <v>https://finance.vietstock.vn/EID-ctcp-dau-tu-va-phat-trien-giao-duc-ha-noi.htm</v>
          </cell>
          <cell r="G239" t="str">
            <v>Đạt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101538504351.21899</v>
          </cell>
          <cell r="AA239">
            <v>54796475</v>
          </cell>
          <cell r="AB239">
            <v>0.20691999999999999</v>
          </cell>
          <cell r="AC239" t="str">
            <v>Small&amp;Micro Cap</v>
          </cell>
          <cell r="AD239">
            <v>0</v>
          </cell>
          <cell r="AE239" t="str">
            <v>Chấp nhận toàn phần</v>
          </cell>
          <cell r="AF239" t="str">
            <v>Khai khoáng</v>
          </cell>
          <cell r="AG239" t="str">
            <v>Khai khoáng (ngoại trừ dầu mỏ và khí đốt)</v>
          </cell>
          <cell r="AH239" t="str">
            <v>Khai thác quặng kim loại</v>
          </cell>
          <cell r="AI239" t="str">
            <v>Khai khoáng (ngoại trừ dầu mỏ và khí đốt)</v>
          </cell>
          <cell r="AJ239" t="str">
            <v>Khai khoáng</v>
          </cell>
          <cell r="AK239">
            <v>385042854769</v>
          </cell>
          <cell r="AL239">
            <v>177930305386</v>
          </cell>
          <cell r="AM239">
            <v>240298998787</v>
          </cell>
          <cell r="AN239">
            <v>2.9684280379999999</v>
          </cell>
          <cell r="AO239">
            <v>2.9684280379999999</v>
          </cell>
          <cell r="AP239">
            <v>0</v>
          </cell>
          <cell r="AQ239">
            <v>253</v>
          </cell>
          <cell r="AR239">
            <v>15159</v>
          </cell>
          <cell r="AS239">
            <v>26.1</v>
          </cell>
          <cell r="AT239">
            <v>0.44</v>
          </cell>
          <cell r="AU239">
            <v>0.74</v>
          </cell>
          <cell r="AV239">
            <v>1.89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 t="str">
            <v>Small&amp;Micro Cap</v>
          </cell>
          <cell r="BC239" t="str">
            <v>BKC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 t="str">
            <v>HNX</v>
          </cell>
        </row>
        <row r="240">
          <cell r="B240" t="str">
            <v>PHR</v>
          </cell>
          <cell r="C240" t="str">
            <v>HOSE</v>
          </cell>
          <cell r="D240" t="str">
            <v>CTCP Cao su Phước Hòa</v>
          </cell>
          <cell r="E240">
            <v>40043</v>
          </cell>
          <cell r="F240" t="str">
            <v>https://finance.vietstock.vn/CSM-ctcp-cong-nghiep-cao-su-mien-nam.htm</v>
          </cell>
          <cell r="G240" t="str">
            <v>Không đạt</v>
          </cell>
          <cell r="H240">
            <v>5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1</v>
          </cell>
          <cell r="W240">
            <v>4</v>
          </cell>
          <cell r="X240">
            <v>0</v>
          </cell>
          <cell r="Y240">
            <v>4</v>
          </cell>
          <cell r="Z240">
            <v>7874775494010.3604</v>
          </cell>
          <cell r="AA240">
            <v>37586088414.634102</v>
          </cell>
          <cell r="AB240">
            <v>13.682060999999999</v>
          </cell>
          <cell r="AC240" t="str">
            <v>Mid Cap</v>
          </cell>
          <cell r="AD240">
            <v>0</v>
          </cell>
          <cell r="AE240" t="str">
            <v>Chấp nhận toàn phần</v>
          </cell>
          <cell r="AF240" t="str">
            <v>Sản xuất</v>
          </cell>
          <cell r="AG240" t="str">
            <v>Sản xuất hóa chất, dược phẩm</v>
          </cell>
          <cell r="AH240" t="str">
            <v>Sản xuất hóa chất cơ bản</v>
          </cell>
          <cell r="AI240" t="str">
            <v>Sản xuất hóa chất, dược phẩm</v>
          </cell>
          <cell r="AJ240" t="str">
            <v>SX Nhựa - Hóa chất</v>
          </cell>
          <cell r="AK240">
            <v>6328511410592</v>
          </cell>
          <cell r="AL240">
            <v>3434815186342</v>
          </cell>
          <cell r="AM240">
            <v>1708579398984</v>
          </cell>
          <cell r="AN240">
            <v>885.44168552600001</v>
          </cell>
          <cell r="AO240">
            <v>886.93282232599995</v>
          </cell>
          <cell r="AP240">
            <v>-1.6812285693626695E-3</v>
          </cell>
          <cell r="AQ240">
            <v>6535</v>
          </cell>
          <cell r="AR240">
            <v>25349</v>
          </cell>
          <cell r="AS240">
            <v>6.03</v>
          </cell>
          <cell r="AT240">
            <v>1.55</v>
          </cell>
          <cell r="AU240">
            <v>14.33</v>
          </cell>
          <cell r="AV240">
            <v>27.06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 t="str">
            <v>Mid Cap</v>
          </cell>
          <cell r="BC240" t="str">
            <v>PHR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 t="str">
            <v>HOSE</v>
          </cell>
        </row>
        <row r="241">
          <cell r="B241" t="str">
            <v>SED</v>
          </cell>
          <cell r="C241" t="str">
            <v>HNX</v>
          </cell>
          <cell r="D241" t="str">
            <v>CTCP Đầu tư và Phát triển Giáo dục Phương Nam</v>
          </cell>
          <cell r="E241">
            <v>40044</v>
          </cell>
          <cell r="F241" t="str">
            <v>https://finance.vietstock.vn/D2D-ctcp-phat-trien-do-thi-cong-nghiep-so-2.htm</v>
          </cell>
          <cell r="G241" t="str">
            <v>Không đạt</v>
          </cell>
          <cell r="H241">
            <v>1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1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188144044024.39001</v>
          </cell>
          <cell r="AA241">
            <v>135575104.878048</v>
          </cell>
          <cell r="AB241">
            <v>11.84564</v>
          </cell>
          <cell r="AC241" t="str">
            <v>Small&amp;Micro Cap</v>
          </cell>
          <cell r="AD241">
            <v>0</v>
          </cell>
          <cell r="AE241" t="str">
            <v>Chấp nhận toàn phần</v>
          </cell>
          <cell r="AF241" t="str">
            <v>Công nghệ và thông tin</v>
          </cell>
          <cell r="AG241" t="str">
            <v>Công nghiệp xuất bản - Ngoại trừ internet</v>
          </cell>
          <cell r="AH241" t="str">
            <v>Đơn vị xuất bản báo, ấn phẩm, sách và danh mục</v>
          </cell>
          <cell r="AI241" t="str">
            <v>Công nghiệp xuất bản - Ngoại trừ internet</v>
          </cell>
          <cell r="AJ241" t="str">
            <v>Công nghệ và thông tin</v>
          </cell>
          <cell r="AK241">
            <v>491384038831</v>
          </cell>
          <cell r="AL241">
            <v>276872292601</v>
          </cell>
          <cell r="AM241">
            <v>907369480781</v>
          </cell>
          <cell r="AN241">
            <v>37.912298104000001</v>
          </cell>
          <cell r="AO241">
            <v>37.912298104000001</v>
          </cell>
          <cell r="AP241">
            <v>0</v>
          </cell>
          <cell r="AQ241">
            <v>4089</v>
          </cell>
          <cell r="AR241">
            <v>29862</v>
          </cell>
          <cell r="AS241">
            <v>4.38</v>
          </cell>
          <cell r="AT241">
            <v>0.6</v>
          </cell>
          <cell r="AU241">
            <v>7.67</v>
          </cell>
          <cell r="AV241">
            <v>14.14</v>
          </cell>
          <cell r="AW241">
            <v>0</v>
          </cell>
          <cell r="AX241">
            <v>0</v>
          </cell>
          <cell r="AY241">
            <v>0</v>
          </cell>
          <cell r="AZ241">
            <v>1</v>
          </cell>
          <cell r="BA241">
            <v>0</v>
          </cell>
          <cell r="BB241" t="str">
            <v>Small&amp;Micro Cap</v>
          </cell>
          <cell r="BC241" t="str">
            <v>SED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1</v>
          </cell>
          <cell r="BL241">
            <v>1</v>
          </cell>
          <cell r="BM241" t="str">
            <v>HNX</v>
          </cell>
        </row>
        <row r="242">
          <cell r="B242" t="str">
            <v>DAD</v>
          </cell>
          <cell r="C242" t="str">
            <v>HNX</v>
          </cell>
          <cell r="D242" t="str">
            <v>CTCP Đầu tư và Phát triển Giáo dục Đà Nẵng</v>
          </cell>
          <cell r="E242">
            <v>40044</v>
          </cell>
          <cell r="F242" t="str">
            <v>https://finance.vietstock.vn/VNT-ctcp-giao-nhan-van-tai-ngoai-thuong.htm</v>
          </cell>
          <cell r="G242" t="str">
            <v>Đạt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101080491707.317</v>
          </cell>
          <cell r="AA242">
            <v>21596627.743902002</v>
          </cell>
          <cell r="AB242">
            <v>18.013694000000001</v>
          </cell>
          <cell r="AC242" t="str">
            <v>Small&amp;Micro Cap</v>
          </cell>
          <cell r="AD242">
            <v>0</v>
          </cell>
          <cell r="AE242" t="str">
            <v>Chấp nhận toàn phần</v>
          </cell>
          <cell r="AF242" t="str">
            <v>Công nghệ và thông tin</v>
          </cell>
          <cell r="AG242" t="str">
            <v>Công nghiệp xuất bản - Ngoại trừ internet</v>
          </cell>
          <cell r="AH242" t="str">
            <v>Đơn vị xuất bản báo, ấn phẩm, sách và danh mục</v>
          </cell>
          <cell r="AI242" t="str">
            <v>Công nghiệp xuất bản - Ngoại trừ internet</v>
          </cell>
          <cell r="AJ242" t="str">
            <v>Công nghệ và thông tin</v>
          </cell>
          <cell r="AK242">
            <v>167445201576</v>
          </cell>
          <cell r="AL242">
            <v>94455440163</v>
          </cell>
          <cell r="AM242">
            <v>366530993356</v>
          </cell>
          <cell r="AN242">
            <v>14.460749372</v>
          </cell>
          <cell r="AO242">
            <v>14.460192704000001</v>
          </cell>
          <cell r="AP242">
            <v>3.8496582403481662E-5</v>
          </cell>
          <cell r="AQ242">
            <v>3104</v>
          </cell>
          <cell r="AR242">
            <v>20273</v>
          </cell>
          <cell r="AS242">
            <v>5.83</v>
          </cell>
          <cell r="AT242">
            <v>0.89</v>
          </cell>
          <cell r="AU242">
            <v>9.74</v>
          </cell>
          <cell r="AV242">
            <v>15.57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 t="str">
            <v>Small&amp;Micro Cap</v>
          </cell>
          <cell r="BC242" t="str">
            <v>DAD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 t="str">
            <v>HNX</v>
          </cell>
        </row>
        <row r="243">
          <cell r="B243" t="str">
            <v>DIG</v>
          </cell>
          <cell r="C243" t="str">
            <v>HOSE</v>
          </cell>
          <cell r="D243" t="str">
            <v>Tổng Công ty cổ phần Đầu tư Phát triển Xây dựng</v>
          </cell>
          <cell r="E243">
            <v>40044</v>
          </cell>
          <cell r="F243" t="str">
            <v>https://finance.vietstock.vn/VNL-ctcp-logistics-vinalink.htm</v>
          </cell>
          <cell r="G243" t="str">
            <v>Không đạt</v>
          </cell>
          <cell r="H243">
            <v>3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3</v>
          </cell>
          <cell r="X243">
            <v>0</v>
          </cell>
          <cell r="Y243">
            <v>3</v>
          </cell>
          <cell r="Z243">
            <v>22044877734811.199</v>
          </cell>
          <cell r="AA243">
            <v>354875042682.92603</v>
          </cell>
          <cell r="AB243">
            <v>3.2757589999999999</v>
          </cell>
          <cell r="AC243" t="str">
            <v>Large Cap</v>
          </cell>
          <cell r="AD243">
            <v>0</v>
          </cell>
          <cell r="AE243" t="str">
            <v>Chấp nhận toàn phần</v>
          </cell>
          <cell r="AF243" t="str">
            <v>Xây dựng và Bất động sản</v>
          </cell>
          <cell r="AG243" t="str">
            <v>Phát triển bất động sản</v>
          </cell>
          <cell r="AH243" t="str">
            <v>Phát triển bất động sản</v>
          </cell>
          <cell r="AI243" t="str">
            <v>Phát triển bất động sản</v>
          </cell>
          <cell r="AJ243" t="str">
            <v>Bất động sản</v>
          </cell>
          <cell r="AK243">
            <v>14747796227885</v>
          </cell>
          <cell r="AL243">
            <v>7794735007082</v>
          </cell>
          <cell r="AM243">
            <v>1896688722277</v>
          </cell>
          <cell r="AN243">
            <v>144.12825878800001</v>
          </cell>
          <cell r="AO243">
            <v>146.295282654</v>
          </cell>
          <cell r="AP243">
            <v>-1.4812670830440773E-2</v>
          </cell>
          <cell r="AQ243">
            <v>264</v>
          </cell>
          <cell r="AR243">
            <v>12781</v>
          </cell>
          <cell r="AS243">
            <v>54.24</v>
          </cell>
          <cell r="AT243">
            <v>1.1200000000000001</v>
          </cell>
          <cell r="AU243">
            <v>0.91</v>
          </cell>
          <cell r="AV243">
            <v>1.86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 t="str">
            <v>Large Cap</v>
          </cell>
          <cell r="BC243" t="str">
            <v>DIG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 t="str">
            <v>HOSE</v>
          </cell>
        </row>
        <row r="244">
          <cell r="B244" t="str">
            <v>VPH</v>
          </cell>
          <cell r="C244" t="str">
            <v>HOSE</v>
          </cell>
          <cell r="D244" t="str">
            <v>CTCP Vạn Phát Hưng</v>
          </cell>
          <cell r="E244">
            <v>40065</v>
          </cell>
          <cell r="F244" t="str">
            <v>https://finance.vietstock.vn/BKC-ctcp-khoang-san-bac-kan.htm</v>
          </cell>
          <cell r="G244" t="str">
            <v>Không đạt</v>
          </cell>
          <cell r="H244">
            <v>1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1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788774719250</v>
          </cell>
          <cell r="AA244">
            <v>5124371951.2195101</v>
          </cell>
          <cell r="AB244">
            <v>0.77033300000000005</v>
          </cell>
          <cell r="AC244" t="str">
            <v>Small&amp;Micro Cap</v>
          </cell>
          <cell r="AD244">
            <v>0</v>
          </cell>
          <cell r="AE244" t="str">
            <v>Chấp nhận toàn phần</v>
          </cell>
          <cell r="AF244" t="str">
            <v>Xây dựng và Bất động sản</v>
          </cell>
          <cell r="AG244" t="str">
            <v>Phát triển bất động sản</v>
          </cell>
          <cell r="AH244" t="str">
            <v>Phát triển bất động sản</v>
          </cell>
          <cell r="AI244" t="str">
            <v>Phát triển bất động sản</v>
          </cell>
          <cell r="AJ244" t="str">
            <v>Bất động sản</v>
          </cell>
          <cell r="AK244">
            <v>2242856353377</v>
          </cell>
          <cell r="AL244">
            <v>1021923396722</v>
          </cell>
          <cell r="AM244">
            <v>161609785679</v>
          </cell>
          <cell r="AN244">
            <v>19.666008357999999</v>
          </cell>
          <cell r="AO244">
            <v>20.668189793</v>
          </cell>
          <cell r="AP244">
            <v>-4.8489076452134391E-2</v>
          </cell>
          <cell r="AQ244">
            <v>206</v>
          </cell>
          <cell r="AR244">
            <v>10717</v>
          </cell>
          <cell r="AS244">
            <v>19.350000000000001</v>
          </cell>
          <cell r="AT244">
            <v>0.37</v>
          </cell>
          <cell r="AU244">
            <v>0.92</v>
          </cell>
          <cell r="AV244">
            <v>1.88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 t="str">
            <v>Small&amp;Micro Cap</v>
          </cell>
          <cell r="BC244" t="str">
            <v>VPH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 t="str">
            <v>HOSE</v>
          </cell>
        </row>
        <row r="245">
          <cell r="B245" t="str">
            <v>RDP</v>
          </cell>
          <cell r="C245" t="str">
            <v>HOSE</v>
          </cell>
          <cell r="D245" t="str">
            <v>CTCP Rạng Đông Holding</v>
          </cell>
          <cell r="E245">
            <v>40078</v>
          </cell>
          <cell r="F245" t="str">
            <v>https://finance.vietstock.vn/PHR-ctcp-cao-su-phuoc-hoa.htm</v>
          </cell>
          <cell r="G245" t="str">
            <v>Không đạt</v>
          </cell>
          <cell r="H245">
            <v>1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1</v>
          </cell>
          <cell r="X245">
            <v>0</v>
          </cell>
          <cell r="Y245">
            <v>1</v>
          </cell>
          <cell r="Z245">
            <v>438206370044.48102</v>
          </cell>
          <cell r="AA245">
            <v>748954268.29268205</v>
          </cell>
          <cell r="AB245">
            <v>0.30605199999999999</v>
          </cell>
          <cell r="AC245" t="str">
            <v>Small&amp;Micro Cap</v>
          </cell>
          <cell r="AD245">
            <v>0</v>
          </cell>
          <cell r="AE245" t="str">
            <v>Chấp nhận toàn phần</v>
          </cell>
          <cell r="AF245" t="str">
            <v>Sản xuất</v>
          </cell>
          <cell r="AG245" t="str">
            <v>Sản xuất các sản phẩm nhựa và cao su</v>
          </cell>
          <cell r="AH245" t="str">
            <v>Sản xuất các sản phẩm nhựa</v>
          </cell>
          <cell r="AI245" t="str">
            <v>Sản xuất các sản phẩm nhựa và cao su</v>
          </cell>
          <cell r="AJ245" t="str">
            <v>SX Nhựa - Hóa chất</v>
          </cell>
          <cell r="AK245">
            <v>2461293854219</v>
          </cell>
          <cell r="AL245">
            <v>680465107567</v>
          </cell>
          <cell r="AM245">
            <v>2840535677462</v>
          </cell>
          <cell r="AN245">
            <v>7.9620337069999998</v>
          </cell>
          <cell r="AO245">
            <v>12.420670342999999</v>
          </cell>
          <cell r="AP245">
            <v>-0.35896908241452391</v>
          </cell>
          <cell r="AQ245">
            <v>163</v>
          </cell>
          <cell r="AR245">
            <v>13867</v>
          </cell>
          <cell r="AS245">
            <v>42.95</v>
          </cell>
          <cell r="AT245">
            <v>0.5</v>
          </cell>
          <cell r="AU245">
            <v>0.34</v>
          </cell>
          <cell r="AV245">
            <v>2.11</v>
          </cell>
          <cell r="AW245">
            <v>1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 t="str">
            <v>Small&amp;Micro Cap</v>
          </cell>
          <cell r="BC245" t="str">
            <v>RDP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 t="str">
            <v>HOSE</v>
          </cell>
        </row>
        <row r="246">
          <cell r="B246" t="str">
            <v>NAG</v>
          </cell>
          <cell r="C246" t="str">
            <v>HNX</v>
          </cell>
          <cell r="D246" t="str">
            <v>CTCP Tập đoàn Nagakawa</v>
          </cell>
          <cell r="E246">
            <v>40078</v>
          </cell>
          <cell r="F246" t="str">
            <v>https://finance.vietstock.vn/SED-ctcp-dau-tu-va-phat-trien-giao-duc-phuong-nam.htm</v>
          </cell>
          <cell r="G246" t="str">
            <v>Đạt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360319140310.66998</v>
          </cell>
          <cell r="AA246">
            <v>3906362118.2926798</v>
          </cell>
          <cell r="AB246">
            <v>1.6491420000000001</v>
          </cell>
          <cell r="AC246" t="str">
            <v>Small&amp;Micro Cap</v>
          </cell>
          <cell r="AD246">
            <v>0</v>
          </cell>
          <cell r="AE246" t="str">
            <v>Chấp nhận toàn phần</v>
          </cell>
          <cell r="AF246" t="str">
            <v>Sản xuất</v>
          </cell>
          <cell r="AG246" t="str">
            <v>Sản xuất thiết bị, máy móc</v>
          </cell>
          <cell r="AH246" t="str">
            <v>Sản xuất hệ thống thông gió, sưởi ấm, điều hòa nhiệt độ và thiết bị làm lạnh</v>
          </cell>
          <cell r="AI246" t="str">
            <v>Sản xuất thiết bị, máy móc</v>
          </cell>
          <cell r="AJ246" t="str">
            <v>SX Thiết bị, máy móc</v>
          </cell>
          <cell r="AK246">
            <v>1477769473104</v>
          </cell>
          <cell r="AL246">
            <v>393787771767</v>
          </cell>
          <cell r="AM246">
            <v>1903986481875</v>
          </cell>
          <cell r="AN246">
            <v>22.157410225</v>
          </cell>
          <cell r="AO246">
            <v>20.882878445999999</v>
          </cell>
          <cell r="AP246">
            <v>6.1032380296411184E-2</v>
          </cell>
          <cell r="AQ246">
            <v>969</v>
          </cell>
          <cell r="AR246">
            <v>12443</v>
          </cell>
          <cell r="AS246">
            <v>16.3</v>
          </cell>
          <cell r="AT246">
            <v>1.27</v>
          </cell>
          <cell r="AU246">
            <v>1.65</v>
          </cell>
          <cell r="AV246">
            <v>7.57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 t="str">
            <v>Small&amp;Micro Cap</v>
          </cell>
          <cell r="BC246" t="str">
            <v>NAG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 t="str">
            <v>HNX</v>
          </cell>
        </row>
        <row r="247">
          <cell r="B247" t="str">
            <v>MCG</v>
          </cell>
          <cell r="C247" t="str">
            <v>HOSE</v>
          </cell>
          <cell r="D247" t="str">
            <v>CTCP Năng lượng và Bất động sản MCG</v>
          </cell>
          <cell r="E247">
            <v>40080</v>
          </cell>
          <cell r="F247" t="str">
            <v>https://finance.vietstock.vn/DAD-ctcp-dau-tu-va-phat-trien-giao-duc-da-nang.htm</v>
          </cell>
          <cell r="G247" t="str">
            <v>Đạt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239001539634.146</v>
          </cell>
          <cell r="AA247">
            <v>2834530487.8048701</v>
          </cell>
          <cell r="AB247">
            <v>0.33401199999999998</v>
          </cell>
          <cell r="AC247" t="str">
            <v>Small&amp;Micro Cap</v>
          </cell>
          <cell r="AD247">
            <v>0</v>
          </cell>
          <cell r="AE247" t="str">
            <v/>
          </cell>
          <cell r="AF247" t="str">
            <v/>
          </cell>
          <cell r="AG247" t="str">
            <v/>
          </cell>
          <cell r="AH247" t="str">
            <v/>
          </cell>
          <cell r="AI247" t="str">
            <v/>
          </cell>
          <cell r="AJ247" t="str">
            <v>SX Thiết bị, máy móc</v>
          </cell>
          <cell r="AK247">
            <v>1332784037621</v>
          </cell>
          <cell r="AL247">
            <v>239896890506</v>
          </cell>
          <cell r="AM247">
            <v>46122331939</v>
          </cell>
          <cell r="AN247">
            <v>-84.485474797999998</v>
          </cell>
          <cell r="AO247">
            <v>-84.485474796999995</v>
          </cell>
          <cell r="AP247" t="e">
            <v>#VALUE!</v>
          </cell>
          <cell r="AQ247">
            <v>-706</v>
          </cell>
          <cell r="AR247">
            <v>3626</v>
          </cell>
          <cell r="AS247">
            <v>-13.91</v>
          </cell>
          <cell r="AT247">
            <v>2.71</v>
          </cell>
          <cell r="AU247">
            <v>0.02</v>
          </cell>
          <cell r="AV247">
            <v>0.08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 t="str">
            <v>Small&amp;Micro Cap</v>
          </cell>
          <cell r="BC247" t="str">
            <v>MCG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 t="str">
            <v>HOSE</v>
          </cell>
        </row>
        <row r="248">
          <cell r="B248" t="str">
            <v>AAM</v>
          </cell>
          <cell r="C248" t="str">
            <v>HOSE</v>
          </cell>
          <cell r="D248" t="str">
            <v>CTCP Thủy sản MeKong</v>
          </cell>
          <cell r="E248">
            <v>40080</v>
          </cell>
          <cell r="F248" t="str">
            <v>https://finance.vietstock.vn/DIG-tong-cong-ty-co-phan-dau-tu-phat-trien-xay-dung.htm</v>
          </cell>
          <cell r="G248" t="str">
            <v>Đạt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127540107362.92599</v>
          </cell>
          <cell r="AA248">
            <v>305722560.975609</v>
          </cell>
          <cell r="AB248">
            <v>0.99246400000000001</v>
          </cell>
          <cell r="AC248" t="str">
            <v>Small&amp;Micro Cap</v>
          </cell>
          <cell r="AD248">
            <v>0</v>
          </cell>
          <cell r="AE248" t="str">
            <v>Chấp nhận toàn phần</v>
          </cell>
          <cell r="AF248" t="str">
            <v>Sản xuất</v>
          </cell>
          <cell r="AG248" t="str">
            <v>Sản xuất thực phẩm</v>
          </cell>
          <cell r="AH248" t="str">
            <v>Sơ chế và đóng gói thủy sản</v>
          </cell>
          <cell r="AI248" t="str">
            <v>Sản xuất thực phẩm</v>
          </cell>
          <cell r="AJ248" t="str">
            <v>Chế biến thủy sản</v>
          </cell>
          <cell r="AK248">
            <v>218579542224</v>
          </cell>
          <cell r="AL248">
            <v>209536270522</v>
          </cell>
          <cell r="AM248">
            <v>212007837549</v>
          </cell>
          <cell r="AN248">
            <v>16.899756333999999</v>
          </cell>
          <cell r="AO248">
            <v>16.899756333999999</v>
          </cell>
          <cell r="AP248">
            <v>0</v>
          </cell>
          <cell r="AQ248">
            <v>1617</v>
          </cell>
          <cell r="AR248">
            <v>20049</v>
          </cell>
          <cell r="AS248">
            <v>7.08</v>
          </cell>
          <cell r="AT248">
            <v>0.56999999999999995</v>
          </cell>
          <cell r="AU248">
            <v>8.0500000000000007</v>
          </cell>
          <cell r="AV248">
            <v>8.3699999999999992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 t="str">
            <v>Small&amp;Micro Cap</v>
          </cell>
          <cell r="BC248" t="str">
            <v>AAM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 t="str">
            <v>HOSE</v>
          </cell>
        </row>
        <row r="249">
          <cell r="B249" t="str">
            <v>SDU</v>
          </cell>
          <cell r="C249" t="str">
            <v>HNX</v>
          </cell>
          <cell r="D249" t="str">
            <v>CTCP Đầu tư Xây dựng và Phát triển Đô thị Sông Đà</v>
          </cell>
          <cell r="E249">
            <v>40084</v>
          </cell>
          <cell r="F249" t="str">
            <v>https://finance.vietstock.vn/VPH-ctcp-van-phat-hung.htm</v>
          </cell>
          <cell r="G249" t="str">
            <v>Không đạt</v>
          </cell>
          <cell r="H249">
            <v>1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1</v>
          </cell>
          <cell r="W249">
            <v>0</v>
          </cell>
          <cell r="X249">
            <v>0</v>
          </cell>
          <cell r="Y249">
            <v>0</v>
          </cell>
          <cell r="Z249">
            <v>502371951219.51202</v>
          </cell>
          <cell r="AA249">
            <v>13699912.5</v>
          </cell>
          <cell r="AB249">
            <v>0.11156000000000001</v>
          </cell>
          <cell r="AC249" t="str">
            <v>Small&amp;Micro Cap</v>
          </cell>
          <cell r="AD249">
            <v>0</v>
          </cell>
          <cell r="AE249" t="str">
            <v>Chấp nhận toàn phần</v>
          </cell>
          <cell r="AF249" t="str">
            <v>Xây dựng và Bất động sản</v>
          </cell>
          <cell r="AG249" t="str">
            <v xml:space="preserve">Bất động sản </v>
          </cell>
          <cell r="AH249" t="str">
            <v>Cho thuê bất động sản</v>
          </cell>
          <cell r="AI249" t="str">
            <v xml:space="preserve">Bất động sản </v>
          </cell>
          <cell r="AJ249" t="str">
            <v>Bất động sản</v>
          </cell>
          <cell r="AK249">
            <v>1192773853495</v>
          </cell>
          <cell r="AL249">
            <v>351567851544</v>
          </cell>
          <cell r="AM249">
            <v>86169137765</v>
          </cell>
          <cell r="AN249">
            <v>1.1782623759999999</v>
          </cell>
          <cell r="AO249">
            <v>1.709973384</v>
          </cell>
          <cell r="AP249">
            <v>-0.31094694980351811</v>
          </cell>
          <cell r="AQ249">
            <v>59</v>
          </cell>
          <cell r="AR249">
            <v>17578</v>
          </cell>
          <cell r="AS249">
            <v>437.93</v>
          </cell>
          <cell r="AT249">
            <v>1.47</v>
          </cell>
          <cell r="AU249">
            <v>0.1</v>
          </cell>
          <cell r="AV249">
            <v>0.34</v>
          </cell>
          <cell r="AW249">
            <v>1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 t="str">
            <v>Small&amp;Micro Cap</v>
          </cell>
          <cell r="BC249" t="str">
            <v>SDU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 t="str">
            <v>HNX</v>
          </cell>
        </row>
        <row r="250">
          <cell r="B250" t="str">
            <v>SRC</v>
          </cell>
          <cell r="C250" t="str">
            <v>HOSE</v>
          </cell>
          <cell r="D250" t="str">
            <v>CTCP Cao su Sao Vàng</v>
          </cell>
          <cell r="E250">
            <v>40093</v>
          </cell>
          <cell r="F250" t="str">
            <v>https://finance.vietstock.vn/RDP-ctcp-rang-dong-holding.htm</v>
          </cell>
          <cell r="G250" t="str">
            <v>Đạt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521623574747.56</v>
          </cell>
          <cell r="AA250">
            <v>185987804.878048</v>
          </cell>
          <cell r="AB250">
            <v>0.104618</v>
          </cell>
          <cell r="AC250" t="str">
            <v>Small&amp;Micro Cap</v>
          </cell>
          <cell r="AD250">
            <v>0</v>
          </cell>
          <cell r="AE250" t="str">
            <v>Chấp nhận toàn phần</v>
          </cell>
          <cell r="AF250" t="str">
            <v>Sản xuất</v>
          </cell>
          <cell r="AG250" t="str">
            <v>Sản xuất các sản phẩm nhựa và cao su</v>
          </cell>
          <cell r="AH250" t="str">
            <v>Sản xuất các sản phẩm cao su</v>
          </cell>
          <cell r="AI250" t="str">
            <v>Sản xuất các sản phẩm nhựa và cao su</v>
          </cell>
          <cell r="AJ250" t="str">
            <v>Sản phẩm cao su</v>
          </cell>
          <cell r="AK250">
            <v>1245026039075</v>
          </cell>
          <cell r="AL250">
            <v>439332707414</v>
          </cell>
          <cell r="AM250">
            <v>915280821112</v>
          </cell>
          <cell r="AN250">
            <v>27.741255413000001</v>
          </cell>
          <cell r="AO250">
            <v>27.741255413000001</v>
          </cell>
          <cell r="AP250">
            <v>0</v>
          </cell>
          <cell r="AQ250">
            <v>989</v>
          </cell>
          <cell r="AR250">
            <v>15655</v>
          </cell>
          <cell r="AS250">
            <v>18.41</v>
          </cell>
          <cell r="AT250">
            <v>1.1599999999999999</v>
          </cell>
          <cell r="AU250">
            <v>2.2400000000000002</v>
          </cell>
          <cell r="AV250">
            <v>6.36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1</v>
          </cell>
          <cell r="BB250" t="str">
            <v>Small&amp;Micro Cap</v>
          </cell>
          <cell r="BC250" t="str">
            <v>SRC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 t="str">
            <v>HOSE</v>
          </cell>
        </row>
        <row r="251">
          <cell r="B251" t="str">
            <v>LGL</v>
          </cell>
          <cell r="C251" t="str">
            <v>HOSE</v>
          </cell>
          <cell r="D251" t="str">
            <v>CTCP Đầu tư và Phát triển Đô thị Long Giang</v>
          </cell>
          <cell r="E251">
            <v>40094</v>
          </cell>
          <cell r="F251" t="str">
            <v>https://finance.vietstock.vn/NAG-ctcp-tap-doan-nagakawa.htm</v>
          </cell>
          <cell r="G251" t="str">
            <v>Không đạt</v>
          </cell>
          <cell r="H251">
            <v>4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4</v>
          </cell>
          <cell r="X251">
            <v>0</v>
          </cell>
          <cell r="Y251">
            <v>4</v>
          </cell>
          <cell r="Z251">
            <v>305500265615.85303</v>
          </cell>
          <cell r="AA251">
            <v>1770750000</v>
          </cell>
          <cell r="AB251">
            <v>1.63964</v>
          </cell>
          <cell r="AC251" t="str">
            <v>Small&amp;Micro Cap</v>
          </cell>
          <cell r="AD251">
            <v>0</v>
          </cell>
          <cell r="AE251" t="str">
            <v>Chấp nhận từng phần - Ngoại trừ</v>
          </cell>
          <cell r="AF251" t="str">
            <v>Xây dựng và Bất động sản</v>
          </cell>
          <cell r="AG251" t="str">
            <v xml:space="preserve">Bất động sản </v>
          </cell>
          <cell r="AH251" t="str">
            <v>Các hoạt động liên quan đến bất động sản</v>
          </cell>
          <cell r="AI251" t="str">
            <v xml:space="preserve">Bất động sản </v>
          </cell>
          <cell r="AJ251" t="str">
            <v>Bất động sản</v>
          </cell>
          <cell r="AK251">
            <v>1634531352449</v>
          </cell>
          <cell r="AL251">
            <v>658175484073</v>
          </cell>
          <cell r="AM251">
            <v>207614278633</v>
          </cell>
          <cell r="AN251">
            <v>5.4318270609999999</v>
          </cell>
          <cell r="AO251">
            <v>11.423657776000001</v>
          </cell>
          <cell r="AP251">
            <v>-0.52451069810479245</v>
          </cell>
          <cell r="AQ251">
            <v>105</v>
          </cell>
          <cell r="AR251">
            <v>12781</v>
          </cell>
          <cell r="AS251">
            <v>29.11</v>
          </cell>
          <cell r="AT251">
            <v>0.24</v>
          </cell>
          <cell r="AU251">
            <v>0.33</v>
          </cell>
          <cell r="AV251">
            <v>1</v>
          </cell>
          <cell r="AW251">
            <v>1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 t="str">
            <v>Small&amp;Micro Cap</v>
          </cell>
          <cell r="BC251" t="str">
            <v>LGL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0</v>
          </cell>
          <cell r="BK251">
            <v>0</v>
          </cell>
          <cell r="BL251">
            <v>0</v>
          </cell>
          <cell r="BM251" t="str">
            <v>HOSE</v>
          </cell>
        </row>
        <row r="252">
          <cell r="B252" t="str">
            <v>PMC</v>
          </cell>
          <cell r="C252" t="str">
            <v>HNX</v>
          </cell>
          <cell r="D252" t="str">
            <v>CTCP Dược phẩm Dược liệu Pharmedic</v>
          </cell>
          <cell r="E252">
            <v>40095</v>
          </cell>
          <cell r="F252" t="str">
            <v>https://finance.vietstock.vn/MCG-ctcp-nang-luong-va-bat-dong-san-mcg.htm</v>
          </cell>
          <cell r="G252" t="str">
            <v>Đạt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617261499753.96301</v>
          </cell>
          <cell r="AA252">
            <v>109616167.682926</v>
          </cell>
          <cell r="AB252">
            <v>6.7455720000000001</v>
          </cell>
          <cell r="AC252" t="str">
            <v>Small&amp;Micro Cap</v>
          </cell>
          <cell r="AD252">
            <v>0</v>
          </cell>
          <cell r="AE252" t="str">
            <v>Chấp nhận toàn phần</v>
          </cell>
          <cell r="AF252" t="str">
            <v>Sản xuất</v>
          </cell>
          <cell r="AG252" t="str">
            <v>Sản xuất hóa chất, dược phẩm</v>
          </cell>
          <cell r="AH252" t="str">
            <v>Sản xuất thuốc và dược phẩm</v>
          </cell>
          <cell r="AI252" t="str">
            <v>Sản xuất hóa chất, dược phẩm</v>
          </cell>
          <cell r="AJ252" t="str">
            <v>Chăm sóc sức khỏe</v>
          </cell>
          <cell r="AK252">
            <v>494124151697</v>
          </cell>
          <cell r="AL252">
            <v>427782034298</v>
          </cell>
          <cell r="AM252">
            <v>472273549847</v>
          </cell>
          <cell r="AN252">
            <v>83.416455154999994</v>
          </cell>
          <cell r="AO252">
            <v>83.416455154999994</v>
          </cell>
          <cell r="AP252">
            <v>0</v>
          </cell>
          <cell r="AQ252">
            <v>8938</v>
          </cell>
          <cell r="AR252">
            <v>45838</v>
          </cell>
          <cell r="AS252">
            <v>9.51</v>
          </cell>
          <cell r="AT252">
            <v>1.85</v>
          </cell>
          <cell r="AU252">
            <v>17.64</v>
          </cell>
          <cell r="AV252">
            <v>20.43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 t="str">
            <v>Small&amp;Micro Cap</v>
          </cell>
          <cell r="BC252" t="str">
            <v>PMC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M252" t="str">
            <v>HNX</v>
          </cell>
        </row>
        <row r="253">
          <cell r="B253" t="str">
            <v>ITC</v>
          </cell>
          <cell r="C253" t="str">
            <v>HOSE</v>
          </cell>
          <cell r="D253" t="str">
            <v>CTCP Đầu tư và Kinh doanh Nhà</v>
          </cell>
          <cell r="E253">
            <v>40105</v>
          </cell>
          <cell r="F253" t="str">
            <v>https://finance.vietstock.vn/AAM-ctcp-thuy-san-mekong.htm</v>
          </cell>
          <cell r="G253" t="str">
            <v>Không đạt</v>
          </cell>
          <cell r="H253">
            <v>3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3</v>
          </cell>
          <cell r="X253">
            <v>0</v>
          </cell>
          <cell r="Y253">
            <v>3</v>
          </cell>
          <cell r="Z253">
            <v>1071091949519.45</v>
          </cell>
          <cell r="AA253">
            <v>8246155487.8048697</v>
          </cell>
          <cell r="AB253">
            <v>0.32391700000000001</v>
          </cell>
          <cell r="AC253" t="str">
            <v>Mid Cap</v>
          </cell>
          <cell r="AD253">
            <v>0</v>
          </cell>
          <cell r="AE253" t="str">
            <v>Chấp nhận toàn phần</v>
          </cell>
          <cell r="AF253" t="str">
            <v>Xây dựng và Bất động sản</v>
          </cell>
          <cell r="AG253" t="str">
            <v>Phát triển bất động sản</v>
          </cell>
          <cell r="AH253" t="str">
            <v>Phát triển bất động sản</v>
          </cell>
          <cell r="AI253" t="str">
            <v>Phát triển bất động sản</v>
          </cell>
          <cell r="AJ253" t="str">
            <v>Bất động sản</v>
          </cell>
          <cell r="AK253">
            <v>4175177090597</v>
          </cell>
          <cell r="AL253">
            <v>2222317898894</v>
          </cell>
          <cell r="AM253">
            <v>815913074308</v>
          </cell>
          <cell r="AN253">
            <v>151.585021259</v>
          </cell>
          <cell r="AO253">
            <v>133.33658276899999</v>
          </cell>
          <cell r="AP253">
            <v>0.13685995329289835</v>
          </cell>
          <cell r="AQ253">
            <v>1705</v>
          </cell>
          <cell r="AR253">
            <v>23165</v>
          </cell>
          <cell r="AS253">
            <v>4.0599999999999996</v>
          </cell>
          <cell r="AT253">
            <v>0.3</v>
          </cell>
          <cell r="AU253">
            <v>3.59</v>
          </cell>
          <cell r="AV253">
            <v>7.06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1</v>
          </cell>
          <cell r="BB253" t="str">
            <v>Mid Cap</v>
          </cell>
          <cell r="BC253" t="str">
            <v>ITC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 t="str">
            <v>HOSE</v>
          </cell>
        </row>
        <row r="254">
          <cell r="B254" t="str">
            <v>TBC</v>
          </cell>
          <cell r="C254" t="str">
            <v>HOSE</v>
          </cell>
          <cell r="D254" t="str">
            <v>CTCP Thủy điện Thác Bà</v>
          </cell>
          <cell r="E254">
            <v>40105</v>
          </cell>
          <cell r="F254" t="str">
            <v>https://finance.vietstock.vn/SDU-ctcp-dau-tu-xay-dung-va-phat-trien-do-thi-song-da.htm</v>
          </cell>
          <cell r="G254" t="str">
            <v>Đạt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1978412195121.95</v>
          </cell>
          <cell r="AA254">
            <v>201195121.95121899</v>
          </cell>
          <cell r="AB254">
            <v>0.93701699999999999</v>
          </cell>
          <cell r="AC254" t="str">
            <v>Mid Cap</v>
          </cell>
          <cell r="AD254">
            <v>0</v>
          </cell>
          <cell r="AE254" t="str">
            <v>Chấp nhận toàn phần</v>
          </cell>
          <cell r="AF254" t="str">
            <v>Tiện ích</v>
          </cell>
          <cell r="AG254" t="str">
            <v>Phát, truyền tải và phân phối điện năng</v>
          </cell>
          <cell r="AH254" t="str">
            <v>Phát điện</v>
          </cell>
          <cell r="AI254" t="str">
            <v>Phát, truyền tải và phân phối điện năng</v>
          </cell>
          <cell r="AJ254" t="str">
            <v>Tiện ích</v>
          </cell>
          <cell r="AK254">
            <v>1594503669161</v>
          </cell>
          <cell r="AL254">
            <v>1374308944743</v>
          </cell>
          <cell r="AM254">
            <v>726080260114</v>
          </cell>
          <cell r="AN254">
            <v>323.90707211599999</v>
          </cell>
          <cell r="AO254">
            <v>323.90707211599999</v>
          </cell>
          <cell r="AP254">
            <v>0</v>
          </cell>
          <cell r="AQ254">
            <v>5101</v>
          </cell>
          <cell r="AR254">
            <v>21643</v>
          </cell>
          <cell r="AS254">
            <v>5.78</v>
          </cell>
          <cell r="AT254">
            <v>1.36</v>
          </cell>
          <cell r="AU254">
            <v>20.45</v>
          </cell>
          <cell r="AV254">
            <v>25.01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1</v>
          </cell>
          <cell r="BB254" t="str">
            <v>Mid Cap</v>
          </cell>
          <cell r="BC254" t="str">
            <v>TBC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 t="str">
            <v>HOSE</v>
          </cell>
        </row>
        <row r="255">
          <cell r="B255" t="str">
            <v>SRF</v>
          </cell>
          <cell r="C255" t="str">
            <v>HOSE</v>
          </cell>
          <cell r="D255" t="str">
            <v>CTCP Searefico</v>
          </cell>
          <cell r="E255">
            <v>40107</v>
          </cell>
          <cell r="F255" t="str">
            <v>https://finance.vietstock.vn/PDC-ctcp-du-lich-dau-khi-phuong-dong.htm</v>
          </cell>
          <cell r="G255" t="str">
            <v>Không đạt</v>
          </cell>
          <cell r="H255">
            <v>6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6</v>
          </cell>
          <cell r="X255">
            <v>0</v>
          </cell>
          <cell r="Y255">
            <v>6</v>
          </cell>
          <cell r="Z255">
            <v>438251619651.21899</v>
          </cell>
          <cell r="AA255">
            <v>148734756.09755999</v>
          </cell>
          <cell r="AB255">
            <v>46.789178</v>
          </cell>
          <cell r="AC255" t="str">
            <v>Small&amp;Micro Cap</v>
          </cell>
          <cell r="AD255">
            <v>0</v>
          </cell>
          <cell r="AE255" t="str">
            <v>Chấp nhận toàn phần</v>
          </cell>
          <cell r="AF255" t="str">
            <v>Xây dựng và Bất động sản</v>
          </cell>
          <cell r="AG255" t="str">
            <v>Nhà thầu chuyên môn</v>
          </cell>
          <cell r="AH255" t="str">
            <v>Nhà thầu thiết bị xây dựng</v>
          </cell>
          <cell r="AI255" t="str">
            <v>Nhà thầu chuyên môn</v>
          </cell>
          <cell r="AJ255" t="str">
            <v>Xây dựng</v>
          </cell>
          <cell r="AK255">
            <v>1730564685254</v>
          </cell>
          <cell r="AL255">
            <v>428988801047</v>
          </cell>
          <cell r="AM255">
            <v>1185608421970</v>
          </cell>
          <cell r="AN255">
            <v>-141.294029892</v>
          </cell>
          <cell r="AO255">
            <v>-141.294029892</v>
          </cell>
          <cell r="AP255">
            <v>0</v>
          </cell>
          <cell r="AQ255">
            <v>-4182</v>
          </cell>
          <cell r="AR255">
            <v>12697</v>
          </cell>
          <cell r="AS255">
            <v>-2.4900000000000002</v>
          </cell>
          <cell r="AT255">
            <v>0.82</v>
          </cell>
          <cell r="AU255">
            <v>-7.89</v>
          </cell>
          <cell r="AV255">
            <v>-28.19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1</v>
          </cell>
          <cell r="BB255" t="str">
            <v>Small&amp;Micro Cap</v>
          </cell>
          <cell r="BC255" t="str">
            <v>SRF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 t="str">
            <v>HOSE</v>
          </cell>
        </row>
        <row r="256">
          <cell r="B256" t="str">
            <v>BED</v>
          </cell>
          <cell r="C256" t="str">
            <v>HNX</v>
          </cell>
          <cell r="D256" t="str">
            <v>CTCP Sách và Thiết bị Trường học Đà Nẵng</v>
          </cell>
          <cell r="E256">
            <v>40107</v>
          </cell>
          <cell r="F256" t="str">
            <v>https://finance.vietstock.vn/SRC-ctcp-cao-su-sao-vang.htm</v>
          </cell>
          <cell r="G256" t="str">
            <v>Đạt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123557012195.121</v>
          </cell>
          <cell r="AA256">
            <v>25289.939023999999</v>
          </cell>
          <cell r="AB256">
            <v>0</v>
          </cell>
          <cell r="AC256" t="str">
            <v>Small&amp;Micro Cap</v>
          </cell>
          <cell r="AD256">
            <v>0</v>
          </cell>
          <cell r="AE256" t="str">
            <v>Chấp nhận toàn phần</v>
          </cell>
          <cell r="AF256" t="str">
            <v>Công nghệ và thông tin</v>
          </cell>
          <cell r="AG256" t="str">
            <v>Công nghiệp xuất bản - Ngoại trừ internet</v>
          </cell>
          <cell r="AH256" t="str">
            <v>Đơn vị xuất bản báo, ấn phẩm, sách và danh mục</v>
          </cell>
          <cell r="AI256" t="str">
            <v>Công nghiệp xuất bản - Ngoại trừ internet</v>
          </cell>
          <cell r="AJ256" t="str">
            <v>Công nghệ và thông tin</v>
          </cell>
          <cell r="AK256">
            <v>49254587465</v>
          </cell>
          <cell r="AL256">
            <v>39046308329</v>
          </cell>
          <cell r="AM256">
            <v>84633875139</v>
          </cell>
          <cell r="AN256">
            <v>4.2506976119999997</v>
          </cell>
          <cell r="AO256">
            <v>4.2506976119999997</v>
          </cell>
          <cell r="AP256">
            <v>0</v>
          </cell>
          <cell r="AQ256">
            <v>1417</v>
          </cell>
          <cell r="AR256">
            <v>13015</v>
          </cell>
          <cell r="AS256">
            <v>28.16</v>
          </cell>
          <cell r="AT256">
            <v>3.07</v>
          </cell>
          <cell r="AU256">
            <v>8.49</v>
          </cell>
          <cell r="AV256">
            <v>10.69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 t="str">
            <v>Small&amp;Micro Cap</v>
          </cell>
          <cell r="BC256" t="str">
            <v>BED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 t="str">
            <v>HNX</v>
          </cell>
        </row>
        <row r="257">
          <cell r="B257" t="str">
            <v>HAD</v>
          </cell>
          <cell r="C257" t="str">
            <v>HNX</v>
          </cell>
          <cell r="D257" t="str">
            <v>CTCP Bia Hà Nội - Hải Dương</v>
          </cell>
          <cell r="E257">
            <v>40113</v>
          </cell>
          <cell r="F257" t="str">
            <v>https://finance.vietstock.vn/LGL-ctcp-dau-tu-va-phat-trien-do-thi-long-giang.htm</v>
          </cell>
          <cell r="G257" t="str">
            <v>Đạt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63082926829.268204</v>
          </cell>
          <cell r="AA257">
            <v>35427381.402438998</v>
          </cell>
          <cell r="AB257">
            <v>8.8052430000000008</v>
          </cell>
          <cell r="AC257" t="str">
            <v>Small&amp;Micro Cap</v>
          </cell>
          <cell r="AD257">
            <v>0</v>
          </cell>
          <cell r="AE257" t="str">
            <v>Chấp nhận toàn phần</v>
          </cell>
          <cell r="AF257" t="str">
            <v>Sản xuất</v>
          </cell>
          <cell r="AG257" t="str">
            <v>Sản xuất đồ uống và thuốc lá</v>
          </cell>
          <cell r="AH257" t="str">
            <v xml:space="preserve">Sản xuất đồ uống </v>
          </cell>
          <cell r="AI257" t="str">
            <v>Sản xuất đồ uống và thuốc lá</v>
          </cell>
          <cell r="AJ257" t="str">
            <v>Thực phẩm - Đồ uống</v>
          </cell>
          <cell r="AK257">
            <v>94502594572</v>
          </cell>
          <cell r="AL257">
            <v>76365649295</v>
          </cell>
          <cell r="AM257">
            <v>151588807252</v>
          </cell>
          <cell r="AN257">
            <v>10.531116251</v>
          </cell>
          <cell r="AO257">
            <v>10.531116251</v>
          </cell>
          <cell r="AP257">
            <v>0</v>
          </cell>
          <cell r="AQ257">
            <v>2633</v>
          </cell>
          <cell r="AR257">
            <v>19091</v>
          </cell>
          <cell r="AS257">
            <v>5.62</v>
          </cell>
          <cell r="AT257">
            <v>0.78</v>
          </cell>
          <cell r="AU257">
            <v>11.43</v>
          </cell>
          <cell r="AV257">
            <v>14.2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 t="str">
            <v>Small&amp;Micro Cap</v>
          </cell>
          <cell r="BC257" t="str">
            <v>HAD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 t="str">
            <v>HNX</v>
          </cell>
        </row>
        <row r="258">
          <cell r="B258" t="str">
            <v>EIB</v>
          </cell>
          <cell r="C258" t="str">
            <v>HOSE</v>
          </cell>
          <cell r="D258" t="str">
            <v>Ngân hàng TMCP Xuất nhập khẩu Việt Nam</v>
          </cell>
          <cell r="E258">
            <v>40113</v>
          </cell>
          <cell r="F258" t="str">
            <v>https://finance.vietstock.vn/PMC-ctcp-duoc-pham-duoc-lieu-pharmedic.htm</v>
          </cell>
          <cell r="G258" t="str">
            <v>Không đạt</v>
          </cell>
          <cell r="H258">
            <v>4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4</v>
          </cell>
          <cell r="X258">
            <v>0</v>
          </cell>
          <cell r="Y258">
            <v>4</v>
          </cell>
          <cell r="Z258">
            <v>36514033619066.297</v>
          </cell>
          <cell r="AA258">
            <v>42599277439.0243</v>
          </cell>
          <cell r="AB258">
            <v>24.134378999999999</v>
          </cell>
          <cell r="AC258" t="str">
            <v>Large Cap</v>
          </cell>
          <cell r="AD258">
            <v>0</v>
          </cell>
          <cell r="AE258" t="str">
            <v>Chấp nhận toàn phần</v>
          </cell>
          <cell r="AF258" t="str">
            <v>Tài chính và bảo hiểm</v>
          </cell>
          <cell r="AG258" t="str">
            <v>Trung gian tín dụng và các hoạt động liên quan</v>
          </cell>
          <cell r="AH258" t="str">
            <v>Trung gian tín dụng có nhận tiền gửi</v>
          </cell>
          <cell r="AI258" t="str">
            <v>Trung gian tín dụng và các hoạt động liên quan</v>
          </cell>
          <cell r="AJ258" t="str">
            <v>Ngân hàng</v>
          </cell>
          <cell r="AK258">
            <v>185056051000000</v>
          </cell>
          <cell r="AL258">
            <v>20479900000000</v>
          </cell>
          <cell r="AM258">
            <v>5591971000000</v>
          </cell>
          <cell r="AN258">
            <v>2945.752</v>
          </cell>
          <cell r="AO258">
            <v>2945.752</v>
          </cell>
          <cell r="AP258">
            <v>0</v>
          </cell>
          <cell r="AQ258">
            <v>2396</v>
          </cell>
          <cell r="AR258">
            <v>16658</v>
          </cell>
          <cell r="AS258">
            <v>11.67</v>
          </cell>
          <cell r="AT258">
            <v>1.68</v>
          </cell>
          <cell r="AU258">
            <v>1.68</v>
          </cell>
          <cell r="AV258">
            <v>15.4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1</v>
          </cell>
          <cell r="BB258" t="str">
            <v>Large Cap</v>
          </cell>
          <cell r="BC258" t="str">
            <v>EIB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 t="str">
            <v>HOSE</v>
          </cell>
        </row>
        <row r="259">
          <cell r="B259" t="str">
            <v>TMX</v>
          </cell>
          <cell r="C259" t="str">
            <v>HNX</v>
          </cell>
          <cell r="D259" t="str">
            <v>CTCP VICEM Thương mại Xi măng</v>
          </cell>
          <cell r="E259">
            <v>40119</v>
          </cell>
          <cell r="F259" t="str">
            <v>https://finance.vietstock.vn/ITC-ctcp-dau-tu-va-kinh-doanh-nha.htm</v>
          </cell>
          <cell r="G259" t="str">
            <v>Không đạt</v>
          </cell>
          <cell r="H259">
            <v>1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1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62648780487.804802</v>
          </cell>
          <cell r="AA259">
            <v>5061509.7560970001</v>
          </cell>
          <cell r="AB259">
            <v>7.2557939999999999</v>
          </cell>
          <cell r="AC259" t="str">
            <v>Small&amp;Micro Cap</v>
          </cell>
          <cell r="AD259">
            <v>0</v>
          </cell>
          <cell r="AE259" t="str">
            <v>Chấp nhận toàn phần</v>
          </cell>
          <cell r="AF259" t="str">
            <v>Bán lẻ</v>
          </cell>
          <cell r="AG259" t="str">
            <v>Kinh doanh vật liệu xây dựng, trang thiết bị làm vườn</v>
          </cell>
          <cell r="AH259" t="str">
            <v>Kinh doanh vật liệu xây dựng và vật tư liên quan</v>
          </cell>
          <cell r="AI259" t="str">
            <v>Kinh doanh vật liệu xây dựng, trang thiết bị làm vườn</v>
          </cell>
          <cell r="AJ259" t="str">
            <v>Bán lẻ</v>
          </cell>
          <cell r="AK259">
            <v>141496217217</v>
          </cell>
          <cell r="AL259">
            <v>95668651717</v>
          </cell>
          <cell r="AM259">
            <v>610157072268</v>
          </cell>
          <cell r="AN259">
            <v>5.7412410180000002</v>
          </cell>
          <cell r="AO259">
            <v>5.7412410180000002</v>
          </cell>
          <cell r="AP259">
            <v>0</v>
          </cell>
          <cell r="AQ259">
            <v>957</v>
          </cell>
          <cell r="AR259">
            <v>15945</v>
          </cell>
          <cell r="AS259">
            <v>8.26</v>
          </cell>
          <cell r="AT259">
            <v>0.5</v>
          </cell>
          <cell r="AU259">
            <v>4.16</v>
          </cell>
          <cell r="AV259">
            <v>6.04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 t="str">
            <v>Small&amp;Micro Cap</v>
          </cell>
          <cell r="BC259" t="str">
            <v>TMX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 t="str">
            <v>HNX</v>
          </cell>
        </row>
        <row r="260">
          <cell r="B260" t="str">
            <v>VIT</v>
          </cell>
          <cell r="C260" t="str">
            <v>HNX</v>
          </cell>
          <cell r="D260" t="str">
            <v>CTCP Viglacera Tiên Sơn</v>
          </cell>
          <cell r="E260">
            <v>40120</v>
          </cell>
          <cell r="F260" t="str">
            <v>https://finance.vietstock.vn/TBC-ctcp-thuy-dien-thac-ba.htm</v>
          </cell>
          <cell r="G260" t="str">
            <v>Không đạt</v>
          </cell>
          <cell r="H260">
            <v>3</v>
          </cell>
          <cell r="I260">
            <v>0</v>
          </cell>
          <cell r="J260">
            <v>1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1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962600238600</v>
          </cell>
          <cell r="AA260">
            <v>158586256.09755999</v>
          </cell>
          <cell r="AB260">
            <v>0.35908499999999999</v>
          </cell>
          <cell r="AC260" t="str">
            <v>Small&amp;Micro Cap</v>
          </cell>
          <cell r="AD260">
            <v>0</v>
          </cell>
          <cell r="AE260" t="str">
            <v>Chấp nhận toàn phần</v>
          </cell>
          <cell r="AF260" t="str">
            <v>Sản xuất</v>
          </cell>
          <cell r="AG260" t="str">
            <v>Sản xuất sản phẩm khoáng chất phi kim</v>
          </cell>
          <cell r="AH260" t="str">
            <v>Sản xuất các sản phẩm từ đất sét và vật liệu chịu nhiệt</v>
          </cell>
          <cell r="AI260" t="str">
            <v>Sản xuất sản phẩm khoáng chất phi kim</v>
          </cell>
          <cell r="AJ260" t="str">
            <v>Vật liệu xây dựng</v>
          </cell>
          <cell r="AK260">
            <v>2207118503956</v>
          </cell>
          <cell r="AL260">
            <v>622378989306</v>
          </cell>
          <cell r="AM260">
            <v>2001301841068</v>
          </cell>
          <cell r="AN260">
            <v>50.911906283</v>
          </cell>
          <cell r="AO260">
            <v>50.898240930999997</v>
          </cell>
          <cell r="AP260">
            <v>2.6848377763249678E-4</v>
          </cell>
          <cell r="AQ260">
            <v>1018</v>
          </cell>
          <cell r="AR260">
            <v>12448</v>
          </cell>
          <cell r="AS260">
            <v>18.66</v>
          </cell>
          <cell r="AT260">
            <v>1.53</v>
          </cell>
          <cell r="AU260">
            <v>2.63</v>
          </cell>
          <cell r="AV260">
            <v>8.23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1</v>
          </cell>
          <cell r="BB260" t="str">
            <v>Small&amp;Micro Cap</v>
          </cell>
          <cell r="BC260" t="str">
            <v>VIT</v>
          </cell>
          <cell r="BD260">
            <v>1</v>
          </cell>
          <cell r="BE260">
            <v>1</v>
          </cell>
          <cell r="BF260">
            <v>2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 t="str">
            <v>HNX</v>
          </cell>
        </row>
        <row r="261">
          <cell r="B261" t="str">
            <v>CSC</v>
          </cell>
          <cell r="C261" t="str">
            <v>HNX</v>
          </cell>
          <cell r="D261" t="str">
            <v>CTCP Tập đoàn COTANA</v>
          </cell>
          <cell r="E261">
            <v>40121</v>
          </cell>
          <cell r="F261" t="str">
            <v>https://finance.vietstock.vn/SRF-ctcp-searefico.htm</v>
          </cell>
          <cell r="G261" t="str">
            <v>Không đạt</v>
          </cell>
          <cell r="H261">
            <v>4</v>
          </cell>
          <cell r="I261">
            <v>2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1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1</v>
          </cell>
          <cell r="X261">
            <v>0</v>
          </cell>
          <cell r="Y261">
            <v>1</v>
          </cell>
          <cell r="Z261">
            <v>1524833790813.4099</v>
          </cell>
          <cell r="AA261">
            <v>4771463665.8536501</v>
          </cell>
          <cell r="AB261">
            <v>1.0975E-2</v>
          </cell>
          <cell r="AC261" t="str">
            <v>Mid Cap</v>
          </cell>
          <cell r="AD261">
            <v>0</v>
          </cell>
          <cell r="AE261" t="str">
            <v>Chấp nhận toàn phần</v>
          </cell>
          <cell r="AF261" t="str">
            <v>Xây dựng và Bất động sản</v>
          </cell>
          <cell r="AG261" t="str">
            <v>Xây dựng nhà cửa, cao ốc</v>
          </cell>
          <cell r="AH261" t="str">
            <v>Xây dựng công trình khác</v>
          </cell>
          <cell r="AI261" t="str">
            <v>Xây dựng nhà cửa, cao ốc</v>
          </cell>
          <cell r="AJ261" t="str">
            <v>Xây dựng</v>
          </cell>
          <cell r="AK261">
            <v>2393078684464</v>
          </cell>
          <cell r="AL261">
            <v>798019303455</v>
          </cell>
          <cell r="AM261">
            <v>1731390396210</v>
          </cell>
          <cell r="AN261">
            <v>262.89226695399998</v>
          </cell>
          <cell r="AO261">
            <v>264.45781376899998</v>
          </cell>
          <cell r="AP261">
            <v>-5.9198357298963639E-3</v>
          </cell>
          <cell r="AQ261">
            <v>10878</v>
          </cell>
          <cell r="AR261">
            <v>31229</v>
          </cell>
          <cell r="AS261">
            <v>3.36</v>
          </cell>
          <cell r="AT261">
            <v>1.17</v>
          </cell>
          <cell r="AU261">
            <v>11.07</v>
          </cell>
          <cell r="AV261">
            <v>43.04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 t="str">
            <v>Mid Cap</v>
          </cell>
          <cell r="BC261" t="str">
            <v>CSC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 t="str">
            <v>HNX</v>
          </cell>
        </row>
        <row r="262">
          <cell r="B262" t="str">
            <v>VC9</v>
          </cell>
          <cell r="C262" t="str">
            <v>HNX</v>
          </cell>
          <cell r="D262" t="str">
            <v>CTCP Xây dựng số 9 - VC9</v>
          </cell>
          <cell r="E262">
            <v>40122</v>
          </cell>
          <cell r="F262" t="str">
            <v>https://finance.vietstock.vn/BED-ctcp-sach-va-thiet-bi-truong-hoc-da-nang.htm</v>
          </cell>
          <cell r="G262" t="str">
            <v>Không đạt</v>
          </cell>
          <cell r="H262">
            <v>3</v>
          </cell>
          <cell r="I262">
            <v>0</v>
          </cell>
          <cell r="J262">
            <v>1</v>
          </cell>
          <cell r="K262">
            <v>0</v>
          </cell>
          <cell r="L262">
            <v>0</v>
          </cell>
          <cell r="M262">
            <v>1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1</v>
          </cell>
          <cell r="X262">
            <v>0</v>
          </cell>
          <cell r="Y262">
            <v>1</v>
          </cell>
          <cell r="Z262">
            <v>115379566097.56</v>
          </cell>
          <cell r="AA262">
            <v>776863129.26829195</v>
          </cell>
          <cell r="AB262">
            <v>2.5556239999999999</v>
          </cell>
          <cell r="AC262" t="str">
            <v>Small&amp;Micro Cap</v>
          </cell>
          <cell r="AD262">
            <v>0</v>
          </cell>
          <cell r="AE262" t="str">
            <v>Chấp nhận toàn phần - Có đoạn ghi thêm ý kiến</v>
          </cell>
          <cell r="AF262" t="str">
            <v>Xây dựng và Bất động sản</v>
          </cell>
          <cell r="AG262" t="str">
            <v>Xây dựng nhà cửa, cao ốc</v>
          </cell>
          <cell r="AH262" t="str">
            <v>Xây dựng nhà ở, khu dân cư, cao ốc</v>
          </cell>
          <cell r="AI262" t="str">
            <v>Xây dựng nhà cửa, cao ốc</v>
          </cell>
          <cell r="AJ262" t="str">
            <v>Xây dựng</v>
          </cell>
          <cell r="AK262">
            <v>1185953435842</v>
          </cell>
          <cell r="AL262">
            <v>11419204272</v>
          </cell>
          <cell r="AM262">
            <v>394024950197</v>
          </cell>
          <cell r="AN262">
            <v>1.8526403680000001</v>
          </cell>
          <cell r="AO262">
            <v>1.877838433</v>
          </cell>
          <cell r="AP262">
            <v>-1.3418654425846379E-2</v>
          </cell>
          <cell r="AQ262">
            <v>158</v>
          </cell>
          <cell r="AR262">
            <v>976</v>
          </cell>
          <cell r="AS262">
            <v>35.979999999999997</v>
          </cell>
          <cell r="AT262">
            <v>5.84</v>
          </cell>
          <cell r="AU262">
            <v>0.16</v>
          </cell>
          <cell r="AV262">
            <v>17.66</v>
          </cell>
          <cell r="AW262">
            <v>1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 t="str">
            <v>Small&amp;Micro Cap</v>
          </cell>
          <cell r="BC262" t="str">
            <v>VC9</v>
          </cell>
          <cell r="BD262">
            <v>1</v>
          </cell>
          <cell r="BE262">
            <v>0</v>
          </cell>
          <cell r="BF262">
            <v>1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 t="str">
            <v>HNX</v>
          </cell>
        </row>
        <row r="263">
          <cell r="B263" t="str">
            <v>MSN</v>
          </cell>
          <cell r="C263" t="str">
            <v>HOSE</v>
          </cell>
          <cell r="D263" t="str">
            <v>CTCP Tập đoàn Masan</v>
          </cell>
          <cell r="E263">
            <v>40122</v>
          </cell>
          <cell r="F263" t="str">
            <v>https://finance.vietstock.vn/HAD-ctcp-bia-ha-noi-hai-duong.htm</v>
          </cell>
          <cell r="G263" t="str">
            <v>Đạt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146609121266297</v>
          </cell>
          <cell r="AA263">
            <v>101310914634.146</v>
          </cell>
          <cell r="AB263">
            <v>29.521058</v>
          </cell>
          <cell r="AC263" t="str">
            <v>Large Cap</v>
          </cell>
          <cell r="AD263">
            <v>0</v>
          </cell>
          <cell r="AE263" t="str">
            <v>Chấp nhận toàn phần</v>
          </cell>
          <cell r="AF263" t="str">
            <v>Sản xuất</v>
          </cell>
          <cell r="AG263" t="str">
            <v>Sản xuất thực phẩm</v>
          </cell>
          <cell r="AH263" t="str">
            <v>Sản xuất các loại thực phẩm khác</v>
          </cell>
          <cell r="AI263" t="str">
            <v>Sản xuất thực phẩm</v>
          </cell>
          <cell r="AJ263" t="str">
            <v>Thực phẩm - Đồ uống</v>
          </cell>
          <cell r="AK263">
            <v>141342815000000</v>
          </cell>
          <cell r="AL263">
            <v>36636739000000</v>
          </cell>
          <cell r="AM263">
            <v>76189225000000</v>
          </cell>
          <cell r="AN263">
            <v>3566.9960000000001</v>
          </cell>
          <cell r="AO263">
            <v>3566.9960000000001</v>
          </cell>
          <cell r="AP263">
            <v>0</v>
          </cell>
          <cell r="AQ263">
            <v>2628</v>
          </cell>
          <cell r="AR263">
            <v>25733</v>
          </cell>
          <cell r="AS263">
            <v>35.39</v>
          </cell>
          <cell r="AT263">
            <v>3.61</v>
          </cell>
          <cell r="AU263">
            <v>2.67</v>
          </cell>
          <cell r="AV263">
            <v>9.0299999999999994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1</v>
          </cell>
          <cell r="BB263" t="str">
            <v>Large Cap</v>
          </cell>
          <cell r="BC263" t="str">
            <v>MSN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 t="str">
            <v>HOSE</v>
          </cell>
        </row>
        <row r="264">
          <cell r="B264" t="str">
            <v>GDT</v>
          </cell>
          <cell r="C264" t="str">
            <v>HOSE</v>
          </cell>
          <cell r="D264" t="str">
            <v>CTCP Chế biến Gỗ Đức Thành</v>
          </cell>
          <cell r="E264">
            <v>40134</v>
          </cell>
          <cell r="F264" t="str">
            <v>https://finance.vietstock.vn/EIB-ngan-hang-tmcp-xuat-nhap-khau-viet-nam.htm</v>
          </cell>
          <cell r="G264" t="str">
            <v>Không đạt</v>
          </cell>
          <cell r="H264">
            <v>2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1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1</v>
          </cell>
          <cell r="W264">
            <v>0</v>
          </cell>
          <cell r="X264">
            <v>0</v>
          </cell>
          <cell r="Y264">
            <v>0</v>
          </cell>
          <cell r="Z264">
            <v>813333714886.58496</v>
          </cell>
          <cell r="AA264">
            <v>917149390.24390197</v>
          </cell>
          <cell r="AB264">
            <v>23.904885</v>
          </cell>
          <cell r="AC264" t="str">
            <v>Small&amp;Micro Cap</v>
          </cell>
          <cell r="AD264">
            <v>0</v>
          </cell>
          <cell r="AE264" t="str">
            <v>Chấp nhận toàn phần</v>
          </cell>
          <cell r="AF264" t="str">
            <v>Sản xuất</v>
          </cell>
          <cell r="AG264" t="str">
            <v>Sản xuất trang thiết bị nội thất và sản phẩm liên quan</v>
          </cell>
          <cell r="AH264" t="str">
            <v>Sản xuất tủ bếp và nội thất hộ gia đình</v>
          </cell>
          <cell r="AI264" t="str">
            <v>Sản xuất trang thiết bị nội thất và sản phẩm liên quan</v>
          </cell>
          <cell r="AJ264" t="str">
            <v>SX Hàng gia dụng</v>
          </cell>
          <cell r="AK264">
            <v>406005991149</v>
          </cell>
          <cell r="AL264">
            <v>294350657858</v>
          </cell>
          <cell r="AM264">
            <v>399762675251</v>
          </cell>
          <cell r="AN264">
            <v>69.270226003000005</v>
          </cell>
          <cell r="AO264">
            <v>69.125960555999995</v>
          </cell>
          <cell r="AP264">
            <v>2.0869937406965606E-3</v>
          </cell>
          <cell r="AQ264">
            <v>3586</v>
          </cell>
          <cell r="AR264">
            <v>15200</v>
          </cell>
          <cell r="AS264">
            <v>9.83</v>
          </cell>
          <cell r="AT264">
            <v>2.3199999999999998</v>
          </cell>
          <cell r="AU264">
            <v>17.600000000000001</v>
          </cell>
          <cell r="AV264">
            <v>24.75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 t="str">
            <v>Small&amp;Micro Cap</v>
          </cell>
          <cell r="BC264" t="str">
            <v>GDT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 t="str">
            <v>HOSE</v>
          </cell>
        </row>
        <row r="265">
          <cell r="B265" t="str">
            <v>BXH</v>
          </cell>
          <cell r="C265" t="str">
            <v>HNX</v>
          </cell>
          <cell r="D265" t="str">
            <v>CTCP VICEM Bao bì Hải Phòng</v>
          </cell>
          <cell r="E265">
            <v>40142</v>
          </cell>
          <cell r="F265" t="str">
            <v>https://finance.vietstock.vn/TMX-ctcp-vicem-thuong-mai-xi-mang.htm</v>
          </cell>
          <cell r="G265" t="str">
            <v>Đạt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37977416536.585297</v>
          </cell>
          <cell r="AA265">
            <v>7473883.5365850003</v>
          </cell>
          <cell r="AB265">
            <v>0</v>
          </cell>
          <cell r="AC265" t="str">
            <v>Small&amp;Micro Cap</v>
          </cell>
          <cell r="AD265">
            <v>0</v>
          </cell>
          <cell r="AE265" t="str">
            <v>Chấp nhận toàn phần</v>
          </cell>
          <cell r="AF265" t="str">
            <v>Sản xuất</v>
          </cell>
          <cell r="AG265" t="str">
            <v>Sản xuất giấy</v>
          </cell>
          <cell r="AH265" t="str">
            <v>Sản xuất các sản phẩm từ giấy</v>
          </cell>
          <cell r="AI265" t="str">
            <v>Sản xuất giấy</v>
          </cell>
          <cell r="AJ265" t="str">
            <v>SX Phụ trợ</v>
          </cell>
          <cell r="AK265">
            <v>108269155297</v>
          </cell>
          <cell r="AL265">
            <v>55654333651</v>
          </cell>
          <cell r="AM265">
            <v>214861128652</v>
          </cell>
          <cell r="AN265">
            <v>1.5559507239999999</v>
          </cell>
          <cell r="AO265">
            <v>1.604480235</v>
          </cell>
          <cell r="AP265">
            <v>-3.0246250431374206E-2</v>
          </cell>
          <cell r="AQ265">
            <v>517</v>
          </cell>
          <cell r="AR265">
            <v>18477</v>
          </cell>
          <cell r="AS265">
            <v>20.91</v>
          </cell>
          <cell r="AT265">
            <v>0.57999999999999996</v>
          </cell>
          <cell r="AU265">
            <v>1.31</v>
          </cell>
          <cell r="AV265">
            <v>2.79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 t="str">
            <v>Small&amp;Micro Cap</v>
          </cell>
          <cell r="BC265" t="str">
            <v>BXH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 t="str">
            <v>HNX</v>
          </cell>
        </row>
        <row r="266">
          <cell r="B266" t="str">
            <v>BTP</v>
          </cell>
          <cell r="C266" t="str">
            <v>HOSE</v>
          </cell>
          <cell r="D266" t="str">
            <v>CTCP Nhiệt điện Bà Rịa</v>
          </cell>
          <cell r="E266">
            <v>40142</v>
          </cell>
          <cell r="F266" t="str">
            <v>https://finance.vietstock.vn/VIT-ctcp-viglacera-tien-son.htm</v>
          </cell>
          <cell r="G266" t="str">
            <v>Không đạt</v>
          </cell>
          <cell r="H266">
            <v>3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3</v>
          </cell>
          <cell r="X266">
            <v>0</v>
          </cell>
          <cell r="Y266">
            <v>3</v>
          </cell>
          <cell r="Z266">
            <v>962679958048.78003</v>
          </cell>
          <cell r="AA266">
            <v>426018292.682926</v>
          </cell>
          <cell r="AB266">
            <v>9.3481699999999996</v>
          </cell>
          <cell r="AC266" t="str">
            <v>Small&amp;Micro Cap</v>
          </cell>
          <cell r="AD266">
            <v>0</v>
          </cell>
          <cell r="AE266" t="str">
            <v>Chấp nhận toàn phần</v>
          </cell>
          <cell r="AF266" t="str">
            <v>Tiện ích</v>
          </cell>
          <cell r="AG266" t="str">
            <v>Phát, truyền tải và phân phối điện năng</v>
          </cell>
          <cell r="AH266" t="str">
            <v>Phát điện</v>
          </cell>
          <cell r="AI266" t="str">
            <v>Phát, truyền tải và phân phối điện năng</v>
          </cell>
          <cell r="AJ266" t="str">
            <v>Tiện ích</v>
          </cell>
          <cell r="AK266">
            <v>1599402011842</v>
          </cell>
          <cell r="AL266">
            <v>1242982118785</v>
          </cell>
          <cell r="AM266">
            <v>513491554756</v>
          </cell>
          <cell r="AN266">
            <v>70.744270207</v>
          </cell>
          <cell r="AO266">
            <v>77.611513948999999</v>
          </cell>
          <cell r="AP266">
            <v>-8.8482280432161081E-2</v>
          </cell>
          <cell r="AQ266">
            <v>1170</v>
          </cell>
          <cell r="AR266">
            <v>20550</v>
          </cell>
          <cell r="AS266">
            <v>11.97</v>
          </cell>
          <cell r="AT266">
            <v>0.68</v>
          </cell>
          <cell r="AU266">
            <v>4.03</v>
          </cell>
          <cell r="AV266">
            <v>5.62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1</v>
          </cell>
          <cell r="BB266" t="str">
            <v>Small&amp;Micro Cap</v>
          </cell>
          <cell r="BC266" t="str">
            <v>BTP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 t="str">
            <v>HOSE</v>
          </cell>
        </row>
        <row r="267">
          <cell r="B267" t="str">
            <v>PGD</v>
          </cell>
          <cell r="C267" t="str">
            <v>HOSE</v>
          </cell>
          <cell r="D267" t="str">
            <v>CTCP Phân phối khí thấp áp Dầu khí Việt Nam</v>
          </cell>
          <cell r="E267">
            <v>40143</v>
          </cell>
          <cell r="F267" t="str">
            <v>https://finance.vietstock.vn/CSC-ctcp-tap-doan-cotana.htm</v>
          </cell>
          <cell r="G267" t="str">
            <v>Không đạt</v>
          </cell>
          <cell r="H267">
            <v>3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3</v>
          </cell>
          <cell r="X267">
            <v>0</v>
          </cell>
          <cell r="Y267">
            <v>3</v>
          </cell>
          <cell r="Z267">
            <v>2831619154246.9502</v>
          </cell>
          <cell r="AA267">
            <v>448003048.780487</v>
          </cell>
          <cell r="AB267">
            <v>46.474826</v>
          </cell>
          <cell r="AC267" t="str">
            <v>Mid Cap</v>
          </cell>
          <cell r="AD267">
            <v>0</v>
          </cell>
          <cell r="AE267" t="str">
            <v>Chấp nhận toàn phần</v>
          </cell>
          <cell r="AF267" t="str">
            <v>Tiện ích</v>
          </cell>
          <cell r="AG267" t="str">
            <v>Phân phối khí đốt thiên nhiên</v>
          </cell>
          <cell r="AH267" t="str">
            <v>Phân phối khí đốt thiên nhiên</v>
          </cell>
          <cell r="AI267" t="str">
            <v>Phân phối khí đốt thiên nhiên</v>
          </cell>
          <cell r="AJ267" t="str">
            <v>Tiện ích</v>
          </cell>
          <cell r="AK267">
            <v>3611776725047</v>
          </cell>
          <cell r="AL267">
            <v>1555216628552</v>
          </cell>
          <cell r="AM267">
            <v>11274428298139</v>
          </cell>
          <cell r="AN267">
            <v>412.71290928799999</v>
          </cell>
          <cell r="AO267">
            <v>412.71290928799999</v>
          </cell>
          <cell r="AP267">
            <v>0</v>
          </cell>
          <cell r="AQ267">
            <v>4586</v>
          </cell>
          <cell r="AR267">
            <v>17281</v>
          </cell>
          <cell r="AS267">
            <v>5.6</v>
          </cell>
          <cell r="AT267">
            <v>1.49</v>
          </cell>
          <cell r="AU267">
            <v>11.87</v>
          </cell>
          <cell r="AV267">
            <v>28.09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1</v>
          </cell>
          <cell r="BB267" t="str">
            <v>Mid Cap</v>
          </cell>
          <cell r="BC267" t="str">
            <v>PGD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 t="str">
            <v>HOSE</v>
          </cell>
        </row>
        <row r="268">
          <cell r="B268" t="str">
            <v>DVP</v>
          </cell>
          <cell r="C268" t="str">
            <v>HOSE</v>
          </cell>
          <cell r="D268" t="str">
            <v>CTCP Đầu tư và Phát triển Cảng Đình Vũ</v>
          </cell>
          <cell r="E268">
            <v>40148</v>
          </cell>
          <cell r="F268" t="str">
            <v>https://finance.vietstock.vn/VC9-ctcp-xay-dung-so-9-vc9.htm</v>
          </cell>
          <cell r="G268" t="str">
            <v>Đạt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2094402439024.3899</v>
          </cell>
          <cell r="AA268">
            <v>1063274390.2438999</v>
          </cell>
          <cell r="AB268">
            <v>12.884506</v>
          </cell>
          <cell r="AC268" t="str">
            <v>Mid Cap</v>
          </cell>
          <cell r="AD268">
            <v>0</v>
          </cell>
          <cell r="AE268" t="str">
            <v>Chấp nhận toàn phần</v>
          </cell>
          <cell r="AF268" t="str">
            <v>Vận tải và kho bãi</v>
          </cell>
          <cell r="AG268" t="str">
            <v>Hỗ trợ vận tải</v>
          </cell>
          <cell r="AH268" t="str">
            <v>Sắp xếp vận tải hàng hóa</v>
          </cell>
          <cell r="AI268" t="str">
            <v>Hỗ trợ vận tải</v>
          </cell>
          <cell r="AJ268" t="str">
            <v>Vận tải - Kho bãi</v>
          </cell>
          <cell r="AK268">
            <v>1497818985518</v>
          </cell>
          <cell r="AL268">
            <v>1382833770066</v>
          </cell>
          <cell r="AM268">
            <v>584923614755</v>
          </cell>
          <cell r="AN268">
            <v>283.38035474399999</v>
          </cell>
          <cell r="AO268">
            <v>283.38035474399999</v>
          </cell>
          <cell r="AP268">
            <v>0</v>
          </cell>
          <cell r="AQ268">
            <v>7085</v>
          </cell>
          <cell r="AR268">
            <v>34571</v>
          </cell>
          <cell r="AS268">
            <v>6.48</v>
          </cell>
          <cell r="AT268">
            <v>1.33</v>
          </cell>
          <cell r="AU268">
            <v>18.91</v>
          </cell>
          <cell r="AV268">
            <v>20.57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 t="str">
            <v>Mid Cap</v>
          </cell>
          <cell r="BC268" t="str">
            <v>DVP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 t="str">
            <v>HOSE</v>
          </cell>
        </row>
        <row r="269">
          <cell r="B269" t="str">
            <v>TV3</v>
          </cell>
          <cell r="C269" t="str">
            <v>HNX</v>
          </cell>
          <cell r="D269" t="str">
            <v>CTCP Tư vấn Xây dựng Điện 3</v>
          </cell>
          <cell r="E269">
            <v>40148</v>
          </cell>
          <cell r="F269" t="str">
            <v>https://finance.vietstock.vn/MSN-ctcp-tap-doan-masan.htm</v>
          </cell>
          <cell r="G269" t="str">
            <v>Đạt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178689630625</v>
          </cell>
          <cell r="AA269">
            <v>441710199.69512099</v>
          </cell>
          <cell r="AB269">
            <v>0.22167799999999999</v>
          </cell>
          <cell r="AC269" t="str">
            <v>Small&amp;Micro Cap</v>
          </cell>
          <cell r="AD269">
            <v>0</v>
          </cell>
          <cell r="AE269" t="str">
            <v>Chấp nhận toàn phần - Có đoạn ghi thêm ý kiến</v>
          </cell>
          <cell r="AF269" t="str">
            <v>Dịch vụ chuyên môn, khoa học và công nghệ</v>
          </cell>
          <cell r="AG269" t="str">
            <v>Kiến trúc, tư vấn xây dựng và dịch vụ liên quan</v>
          </cell>
          <cell r="AH269" t="str">
            <v>Dịch vụ tư vấn xây dựng</v>
          </cell>
          <cell r="AI269" t="str">
            <v>Kiến trúc, tư vấn xây dựng và dịch vụ liên quan</v>
          </cell>
          <cell r="AJ269" t="str">
            <v>Dịch vụ tư vấn, hỗ trợ</v>
          </cell>
          <cell r="AK269">
            <v>269461370892</v>
          </cell>
          <cell r="AL269">
            <v>142048719330</v>
          </cell>
          <cell r="AM269">
            <v>251241254893</v>
          </cell>
          <cell r="AN269">
            <v>19.885723033000001</v>
          </cell>
          <cell r="AO269">
            <v>18.687204773000001</v>
          </cell>
          <cell r="AP269">
            <v>6.4135769611283214E-2</v>
          </cell>
          <cell r="AQ269">
            <v>2330</v>
          </cell>
          <cell r="AR269">
            <v>14925</v>
          </cell>
          <cell r="AS269">
            <v>9.31</v>
          </cell>
          <cell r="AT269">
            <v>1.45</v>
          </cell>
          <cell r="AU269">
            <v>6.65</v>
          </cell>
          <cell r="AV269">
            <v>14.9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 t="str">
            <v>Small&amp;Micro Cap</v>
          </cell>
          <cell r="BC269" t="str">
            <v>TV3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 t="str">
            <v>HNX</v>
          </cell>
        </row>
        <row r="270">
          <cell r="B270" t="str">
            <v>TKC</v>
          </cell>
          <cell r="C270" t="str">
            <v>HNX</v>
          </cell>
          <cell r="D270" t="str">
            <v>CTCP Xây dựng và Kinh doanh Địa ốc Tân Kỷ</v>
          </cell>
          <cell r="E270">
            <v>40148</v>
          </cell>
          <cell r="F270" t="str">
            <v>https://finance.vietstock.vn/GDT-ctcp-che-bien-go-duc-thanh.htm</v>
          </cell>
          <cell r="G270" t="str">
            <v>Không đạt</v>
          </cell>
          <cell r="H270">
            <v>3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1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1</v>
          </cell>
          <cell r="U270">
            <v>0</v>
          </cell>
          <cell r="V270">
            <v>1</v>
          </cell>
          <cell r="W270">
            <v>0</v>
          </cell>
          <cell r="X270">
            <v>0</v>
          </cell>
          <cell r="Y270">
            <v>0</v>
          </cell>
          <cell r="Z270">
            <v>77441442617.073105</v>
          </cell>
          <cell r="AA270">
            <v>291748836.89024299</v>
          </cell>
          <cell r="AB270">
            <v>0.64697499999999997</v>
          </cell>
          <cell r="AC270" t="str">
            <v>Small&amp;Micro Cap</v>
          </cell>
          <cell r="AD270">
            <v>0</v>
          </cell>
          <cell r="AE270">
            <v>0</v>
          </cell>
          <cell r="AF270" t="str">
            <v>Xây dựng và Bất động sản</v>
          </cell>
          <cell r="AG270" t="str">
            <v>Xây dựng nhà cửa, cao ốc</v>
          </cell>
          <cell r="AH270" t="str">
            <v>Xây dựng nhà ở, khu dân cư, cao ốc</v>
          </cell>
          <cell r="AI270" t="str">
            <v>Xây dựng nhà cửa, cao ốc</v>
          </cell>
          <cell r="AJ270" t="str">
            <v>Xây dựng</v>
          </cell>
          <cell r="AK270">
            <v>1249732105258</v>
          </cell>
          <cell r="AL270">
            <v>-469544623934</v>
          </cell>
          <cell r="AM270">
            <v>113190438315</v>
          </cell>
          <cell r="AN270">
            <v>-637.92369796399998</v>
          </cell>
          <cell r="AO270">
            <v>-637.92369796399998</v>
          </cell>
          <cell r="AP270">
            <v>0</v>
          </cell>
          <cell r="AQ270">
            <v>-55706</v>
          </cell>
          <cell r="AR270">
            <v>-31251</v>
          </cell>
          <cell r="AS270">
            <v>-0.04</v>
          </cell>
          <cell r="AT270">
            <v>-0.08</v>
          </cell>
          <cell r="AU270">
            <v>-46.07</v>
          </cell>
          <cell r="AV270">
            <v>424.11</v>
          </cell>
          <cell r="AW270">
            <v>1</v>
          </cell>
          <cell r="AX270">
            <v>0</v>
          </cell>
          <cell r="AY270">
            <v>0</v>
          </cell>
          <cell r="AZ270">
            <v>1</v>
          </cell>
          <cell r="BA270">
            <v>0</v>
          </cell>
          <cell r="BB270" t="str">
            <v>Small&amp;Micro Cap</v>
          </cell>
          <cell r="BC270" t="str">
            <v>TKC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1</v>
          </cell>
          <cell r="BI270">
            <v>1</v>
          </cell>
          <cell r="BJ270">
            <v>0</v>
          </cell>
          <cell r="BK270">
            <v>1</v>
          </cell>
          <cell r="BL270">
            <v>1</v>
          </cell>
          <cell r="BM270" t="str">
            <v>HNX</v>
          </cell>
        </row>
        <row r="271">
          <cell r="B271" t="str">
            <v>BSI</v>
          </cell>
          <cell r="C271" t="str">
            <v>HOSE</v>
          </cell>
          <cell r="D271" t="str">
            <v>CTCP Chứng khoán Ngân hàng Đầu tư và Phát triển Việt Nam</v>
          </cell>
          <cell r="E271">
            <v>40743</v>
          </cell>
          <cell r="F271" t="str">
            <v>https://finance.vietstock.vn/VCF-ctcp-vinacafe-bien-hoa.htm</v>
          </cell>
          <cell r="G271" t="str">
            <v>Đạt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3722599999241.3101</v>
          </cell>
          <cell r="AA271">
            <v>19677182926.829201</v>
          </cell>
          <cell r="AB271">
            <v>8.8095870000000005</v>
          </cell>
          <cell r="AC271" t="str">
            <v>Mid Cap</v>
          </cell>
          <cell r="AD271">
            <v>0</v>
          </cell>
          <cell r="AE271" t="str">
            <v>Chấp nhận toàn phần</v>
          </cell>
          <cell r="AF271" t="str">
            <v>Tài chính và bảo hiểm</v>
          </cell>
          <cell r="AG271" t="str">
            <v>Môi giới chứng khoán, hàng hóa, đầu tư tài chính khác và các hoạt động liên quan</v>
          </cell>
          <cell r="AH271" t="str">
            <v>Môi giới chứng khoán và hàng hóa</v>
          </cell>
          <cell r="AI271" t="str">
            <v>Môi giới chứng khoán, hàng hóa, đầu tư tài chính khác và các hoạt động liên quan</v>
          </cell>
          <cell r="AJ271" t="str">
            <v>Chứng khoán</v>
          </cell>
          <cell r="AK271">
            <v>5591086508708</v>
          </cell>
          <cell r="AL271">
            <v>4366397458467</v>
          </cell>
          <cell r="AM271">
            <v>1089005392430</v>
          </cell>
          <cell r="AN271">
            <v>112.370678169</v>
          </cell>
          <cell r="AO271">
            <v>112.37067616900001</v>
          </cell>
          <cell r="AP271">
            <v>1.7798237610874415E-8</v>
          </cell>
          <cell r="AQ271">
            <v>837</v>
          </cell>
          <cell r="AR271">
            <v>23312</v>
          </cell>
          <cell r="AS271">
            <v>20.79</v>
          </cell>
          <cell r="AT271">
            <v>0.75</v>
          </cell>
          <cell r="AU271">
            <v>1.94</v>
          </cell>
          <cell r="AV271">
            <v>3.69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 t="str">
            <v>Small&amp;Micro Cap</v>
          </cell>
          <cell r="BC271" t="str">
            <v>VIG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 t="str">
            <v>HNX</v>
          </cell>
        </row>
        <row r="272">
          <cell r="B272" t="str">
            <v>BVS</v>
          </cell>
          <cell r="C272" t="str">
            <v>HNX</v>
          </cell>
          <cell r="D272" t="str">
            <v>CTCP Chứng khoán Bảo Việt</v>
          </cell>
          <cell r="E272">
            <v>39069</v>
          </cell>
          <cell r="F272" t="str">
            <v>https://finance.vietstock.vn/BVS-ctcp-chung-khoan-bao-viet.htm</v>
          </cell>
          <cell r="G272" t="str">
            <v>Đạt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1666018345875</v>
          </cell>
          <cell r="AA272">
            <v>5598982867.9877996</v>
          </cell>
          <cell r="AB272">
            <v>7.9592729999999996</v>
          </cell>
          <cell r="AC272" t="str">
            <v>Mid Cap</v>
          </cell>
          <cell r="AD272">
            <v>0</v>
          </cell>
          <cell r="AE272" t="str">
            <v>Chấp nhận toàn phần</v>
          </cell>
          <cell r="AF272" t="str">
            <v>Tài chính và bảo hiểm</v>
          </cell>
          <cell r="AG272" t="str">
            <v>Môi giới chứng khoán, hàng hóa, đầu tư tài chính khác và các hoạt động liên quan</v>
          </cell>
          <cell r="AH272" t="str">
            <v>Môi giới chứng khoán và hàng hóa</v>
          </cell>
          <cell r="AI272" t="str">
            <v>Môi giới chứng khoán, hàng hóa, đầu tư tài chính khác và các hoạt động liên quan</v>
          </cell>
          <cell r="AJ272" t="str">
            <v>Chứng khoán</v>
          </cell>
          <cell r="AK272">
            <v>3857650840076</v>
          </cell>
          <cell r="AL272">
            <v>2180939806045</v>
          </cell>
          <cell r="AM272">
            <v>855266055502</v>
          </cell>
          <cell r="AN272">
            <v>146.88788623100001</v>
          </cell>
          <cell r="AO272">
            <v>143.518674801</v>
          </cell>
          <cell r="AP272">
            <v>2.3475770206711325E-2</v>
          </cell>
          <cell r="AQ272">
            <v>2034</v>
          </cell>
          <cell r="AR272">
            <v>30207</v>
          </cell>
          <cell r="AS272">
            <v>10.130000000000001</v>
          </cell>
          <cell r="AT272">
            <v>0.68</v>
          </cell>
          <cell r="AU272">
            <v>3.07</v>
          </cell>
          <cell r="AV272">
            <v>6.79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1</v>
          </cell>
          <cell r="BB272" t="str">
            <v>Mid Cap</v>
          </cell>
          <cell r="BC272" t="str">
            <v>AGR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 t="str">
            <v>HOSE</v>
          </cell>
        </row>
        <row r="273">
          <cell r="B273" t="str">
            <v>LIX</v>
          </cell>
          <cell r="C273" t="str">
            <v>HOSE</v>
          </cell>
          <cell r="D273" t="str">
            <v>CTCP Bột Giặt Lix</v>
          </cell>
          <cell r="E273">
            <v>40157</v>
          </cell>
          <cell r="F273" t="str">
            <v>https://finance.vietstock.vn/PGD-ctcp-phan-phoi-khi-thap-ap-dau-khi-viet-nam.htm</v>
          </cell>
          <cell r="G273" t="str">
            <v>Đạt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1449124573170.73</v>
          </cell>
          <cell r="AA273">
            <v>547368902.43902397</v>
          </cell>
          <cell r="AB273">
            <v>8.5028670000000002</v>
          </cell>
          <cell r="AC273" t="str">
            <v>Mid Cap</v>
          </cell>
          <cell r="AD273">
            <v>0</v>
          </cell>
          <cell r="AE273" t="str">
            <v>Chấp nhận toàn phần</v>
          </cell>
          <cell r="AF273" t="str">
            <v>Sản xuất</v>
          </cell>
          <cell r="AG273" t="str">
            <v>Sản xuất hóa chất, dược phẩm</v>
          </cell>
          <cell r="AH273" t="str">
            <v>Sản xuất xà phòng, chất tẩy rửa</v>
          </cell>
          <cell r="AI273" t="str">
            <v>Sản xuất hóa chất, dược phẩm</v>
          </cell>
          <cell r="AJ273" t="str">
            <v>SX Nhựa - Hóa chất</v>
          </cell>
          <cell r="AK273">
            <v>1232208049963</v>
          </cell>
          <cell r="AL273">
            <v>848140537372</v>
          </cell>
          <cell r="AM273">
            <v>2815142031829</v>
          </cell>
          <cell r="AN273">
            <v>213.199805317</v>
          </cell>
          <cell r="AO273">
            <v>213.199805317</v>
          </cell>
          <cell r="AP273">
            <v>0</v>
          </cell>
          <cell r="AQ273">
            <v>6580</v>
          </cell>
          <cell r="AR273">
            <v>26177</v>
          </cell>
          <cell r="AS273">
            <v>6.24</v>
          </cell>
          <cell r="AT273">
            <v>1.57</v>
          </cell>
          <cell r="AU273">
            <v>17.77</v>
          </cell>
          <cell r="AV273">
            <v>26.7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 t="str">
            <v>Mid Cap</v>
          </cell>
          <cell r="BC273" t="str">
            <v>LIX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 t="str">
            <v>HOSE</v>
          </cell>
        </row>
        <row r="274">
          <cell r="B274" t="str">
            <v>CTS</v>
          </cell>
          <cell r="C274" t="str">
            <v>HOSE</v>
          </cell>
          <cell r="D274" t="str">
            <v>CTCP Chứng khoán Ngân hàng Công thương Việt Nam</v>
          </cell>
          <cell r="E274">
            <v>42906</v>
          </cell>
          <cell r="F274" t="str">
            <v>https://finance.vietstock.vn/SHA-ctcp-son-ha-sai-gon.htm</v>
          </cell>
          <cell r="G274" t="str">
            <v>Đạt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2547276393091.6401</v>
          </cell>
          <cell r="AA274">
            <v>21984817073.1707</v>
          </cell>
          <cell r="AB274">
            <v>1.8316170000000001</v>
          </cell>
          <cell r="AC274" t="str">
            <v>Mid Cap</v>
          </cell>
          <cell r="AD274">
            <v>0</v>
          </cell>
          <cell r="AE274" t="str">
            <v>Chấp nhận toàn phần</v>
          </cell>
          <cell r="AF274" t="str">
            <v>Tài chính và bảo hiểm</v>
          </cell>
          <cell r="AG274" t="str">
            <v>Môi giới chứng khoán, hàng hóa, đầu tư tài chính khác và các hoạt động liên quan</v>
          </cell>
          <cell r="AH274" t="str">
            <v>Môi giới chứng khoán và hàng hóa</v>
          </cell>
          <cell r="AI274" t="str">
            <v>Môi giới chứng khoán, hàng hóa, đầu tư tài chính khác và các hoạt động liên quan</v>
          </cell>
          <cell r="AJ274" t="str">
            <v>Chứng khoán</v>
          </cell>
          <cell r="AK274">
            <v>5036970412985</v>
          </cell>
          <cell r="AL274">
            <v>1854319844096</v>
          </cell>
          <cell r="AM274">
            <v>872155112633</v>
          </cell>
          <cell r="AN274">
            <v>71.067936263999997</v>
          </cell>
          <cell r="AO274">
            <v>71.067936263999997</v>
          </cell>
          <cell r="AP274">
            <v>0</v>
          </cell>
          <cell r="AQ274">
            <v>574</v>
          </cell>
          <cell r="AR274">
            <v>12470</v>
          </cell>
          <cell r="AS274">
            <v>22.03</v>
          </cell>
          <cell r="AT274">
            <v>1.01</v>
          </cell>
          <cell r="AU274">
            <v>1.21</v>
          </cell>
          <cell r="AV274">
            <v>3.88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 t="str">
            <v>Small&amp;Micro Cap</v>
          </cell>
          <cell r="BC274" t="str">
            <v>WSS</v>
          </cell>
          <cell r="BD274">
            <v>1</v>
          </cell>
          <cell r="BE274">
            <v>0</v>
          </cell>
          <cell r="BF274">
            <v>1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 t="str">
            <v>HNX</v>
          </cell>
        </row>
        <row r="275">
          <cell r="B275" t="str">
            <v>SHN</v>
          </cell>
          <cell r="C275" t="str">
            <v>HNX</v>
          </cell>
          <cell r="D275" t="str">
            <v>CTCP Đầu tư Tổng hợp Hà Nội</v>
          </cell>
          <cell r="E275">
            <v>40163</v>
          </cell>
          <cell r="F275" t="str">
            <v>https://finance.vietstock.vn/TV3-ctcp-tu-van-xay-dung-dien-3.htm</v>
          </cell>
          <cell r="G275" t="str">
            <v>Không đạt</v>
          </cell>
          <cell r="H275">
            <v>2</v>
          </cell>
          <cell r="I275">
            <v>0</v>
          </cell>
          <cell r="J275">
            <v>0</v>
          </cell>
          <cell r="K275">
            <v>0</v>
          </cell>
          <cell r="L275">
            <v>2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1277776314798.47</v>
          </cell>
          <cell r="AA275">
            <v>64098314.634145997</v>
          </cell>
          <cell r="AB275">
            <v>1.8821000000000001E-2</v>
          </cell>
          <cell r="AC275" t="str">
            <v>Mid Cap</v>
          </cell>
          <cell r="AD275">
            <v>0</v>
          </cell>
          <cell r="AE275" t="str">
            <v>Chấp nhận toàn phần</v>
          </cell>
          <cell r="AF275" t="str">
            <v>Bán buôn</v>
          </cell>
          <cell r="AG275" t="str">
            <v>Bán buôn hàng tiêu dùng</v>
          </cell>
          <cell r="AH275" t="str">
            <v>Bán buôn các mặt hàng tiêu dùng khác</v>
          </cell>
          <cell r="AI275" t="str">
            <v>Bán buôn hàng tiêu dùng</v>
          </cell>
          <cell r="AJ275" t="str">
            <v>Bán buôn</v>
          </cell>
          <cell r="AK275">
            <v>5709791879359</v>
          </cell>
          <cell r="AL275">
            <v>1583907118540</v>
          </cell>
          <cell r="AM275">
            <v>5853603335974</v>
          </cell>
          <cell r="AN275">
            <v>2.5409982860000002</v>
          </cell>
          <cell r="AO275">
            <v>14.888265737999999</v>
          </cell>
          <cell r="AP275">
            <v>-0.8293287928415668</v>
          </cell>
          <cell r="AQ275">
            <v>20</v>
          </cell>
          <cell r="AR275">
            <v>12221</v>
          </cell>
          <cell r="AS275">
            <v>382.55</v>
          </cell>
          <cell r="AT275">
            <v>0.61</v>
          </cell>
          <cell r="AU275">
            <v>0.05</v>
          </cell>
          <cell r="AV275">
            <v>0.18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 t="str">
            <v>Mid Cap</v>
          </cell>
          <cell r="BC275" t="str">
            <v>SHN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 t="str">
            <v>HNX</v>
          </cell>
        </row>
        <row r="276">
          <cell r="B276" t="str">
            <v>VNG</v>
          </cell>
          <cell r="C276" t="str">
            <v>HOSE</v>
          </cell>
          <cell r="D276" t="str">
            <v>CTCP Du lịch Thành Thành Công</v>
          </cell>
          <cell r="E276">
            <v>40164</v>
          </cell>
          <cell r="F276" t="str">
            <v>https://finance.vietstock.vn/TKC-ctcp-xay-dung-va-kinh-doanh-dia-oc-tan-ky.htm</v>
          </cell>
          <cell r="G276" t="str">
            <v>Không đạt</v>
          </cell>
          <cell r="H276">
            <v>2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2</v>
          </cell>
          <cell r="X276">
            <v>0</v>
          </cell>
          <cell r="Y276">
            <v>2</v>
          </cell>
          <cell r="Z276">
            <v>1096233228403.9</v>
          </cell>
          <cell r="AA276">
            <v>1004100609.75609</v>
          </cell>
          <cell r="AB276">
            <v>0.499448</v>
          </cell>
          <cell r="AC276" t="str">
            <v>Mid Cap</v>
          </cell>
          <cell r="AD276">
            <v>0</v>
          </cell>
          <cell r="AE276" t="str">
            <v>Chấp nhận toàn phần</v>
          </cell>
          <cell r="AF276" t="str">
            <v>Dịch vụ lưu trú và ăn uống</v>
          </cell>
          <cell r="AG276" t="str">
            <v>Khách sạn và phòng ở</v>
          </cell>
          <cell r="AH276" t="str">
            <v>Chỗ ở cho khách du lịch</v>
          </cell>
          <cell r="AI276" t="str">
            <v>Khách sạn và phòng ở</v>
          </cell>
          <cell r="AJ276" t="str">
            <v>Dịch vụ lưu trú, ăn uống, giải trí</v>
          </cell>
          <cell r="AK276">
            <v>2847226208898</v>
          </cell>
          <cell r="AL276">
            <v>1115714958200</v>
          </cell>
          <cell r="AM276">
            <v>618972588986</v>
          </cell>
          <cell r="AN276">
            <v>2.6135511720000002</v>
          </cell>
          <cell r="AO276">
            <v>2.5975146250000001</v>
          </cell>
          <cell r="AP276">
            <v>6.1738043149613155E-3</v>
          </cell>
          <cell r="AQ276">
            <v>27</v>
          </cell>
          <cell r="AR276">
            <v>11470</v>
          </cell>
          <cell r="AS276">
            <v>361.03</v>
          </cell>
          <cell r="AT276">
            <v>0.85</v>
          </cell>
          <cell r="AU276">
            <v>0.1</v>
          </cell>
          <cell r="AV276">
            <v>0.23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1</v>
          </cell>
          <cell r="BB276" t="str">
            <v>Mid Cap</v>
          </cell>
          <cell r="BC276" t="str">
            <v>VNG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 t="str">
            <v>HOSE</v>
          </cell>
        </row>
        <row r="277">
          <cell r="B277" t="str">
            <v>VFG</v>
          </cell>
          <cell r="C277" t="str">
            <v>HOSE</v>
          </cell>
          <cell r="D277" t="str">
            <v>CTCP Khử trùng Việt Nam</v>
          </cell>
          <cell r="E277">
            <v>40164</v>
          </cell>
          <cell r="F277" t="str">
            <v>https://finance.vietstock.vn/VIG-ctcp-chung-khoan-thuong-mai-va-cong-nghiep-viet-nam.htm</v>
          </cell>
          <cell r="G277" t="str">
            <v>Đạt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1748022497179.26</v>
          </cell>
          <cell r="AA277">
            <v>97006097.560975</v>
          </cell>
          <cell r="AB277">
            <v>2.631516</v>
          </cell>
          <cell r="AC277" t="str">
            <v>Mid Cap</v>
          </cell>
          <cell r="AD277">
            <v>0</v>
          </cell>
          <cell r="AE277" t="str">
            <v>Chấp nhận toàn phần</v>
          </cell>
          <cell r="AF277" t="str">
            <v>Bán buôn</v>
          </cell>
          <cell r="AG277" t="str">
            <v>Bán buôn hàng tiêu dùng</v>
          </cell>
          <cell r="AH277" t="str">
            <v>Bán buôn hóa chất và các sản phẩm liên quan</v>
          </cell>
          <cell r="AI277" t="str">
            <v>Bán buôn hàng tiêu dùng</v>
          </cell>
          <cell r="AJ277" t="str">
            <v>Bán buôn</v>
          </cell>
          <cell r="AK277">
            <v>2756470776119</v>
          </cell>
          <cell r="AL277">
            <v>1139296722199</v>
          </cell>
          <cell r="AM277">
            <v>2976781079922</v>
          </cell>
          <cell r="AN277">
            <v>229.16423539799999</v>
          </cell>
          <cell r="AO277">
            <v>228.997050758</v>
          </cell>
          <cell r="AP277">
            <v>7.3007333258918539E-4</v>
          </cell>
          <cell r="AQ277">
            <v>6415</v>
          </cell>
          <cell r="AR277">
            <v>27313</v>
          </cell>
          <cell r="AS277">
            <v>5.46</v>
          </cell>
          <cell r="AT277">
            <v>1.28</v>
          </cell>
          <cell r="AU277">
            <v>9.86</v>
          </cell>
          <cell r="AV277">
            <v>21.36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1</v>
          </cell>
          <cell r="BB277" t="str">
            <v>Mid Cap</v>
          </cell>
          <cell r="BC277" t="str">
            <v>VFG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 t="str">
            <v>HOSE</v>
          </cell>
        </row>
        <row r="278">
          <cell r="B278" t="str">
            <v>KBC</v>
          </cell>
          <cell r="C278" t="str">
            <v>HOSE</v>
          </cell>
          <cell r="D278" t="str">
            <v>Tổng Công ty Phát triển Đô thị Kinh Bắc - CTCP</v>
          </cell>
          <cell r="E278">
            <v>40165</v>
          </cell>
          <cell r="F278" t="str">
            <v>https://finance.vietstock.vn/AGR-ctcp-chung-khoan-agribank.htm</v>
          </cell>
          <cell r="G278" t="str">
            <v>Không đạt</v>
          </cell>
          <cell r="H278">
            <v>1</v>
          </cell>
          <cell r="I278">
            <v>0</v>
          </cell>
          <cell r="J278">
            <v>0</v>
          </cell>
          <cell r="K278">
            <v>0</v>
          </cell>
          <cell r="L278">
            <v>1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22920923246393.102</v>
          </cell>
          <cell r="AA278">
            <v>214328088414.634</v>
          </cell>
          <cell r="AB278">
            <v>18.676389</v>
          </cell>
          <cell r="AC278" t="str">
            <v>Large Cap</v>
          </cell>
          <cell r="AD278">
            <v>0</v>
          </cell>
          <cell r="AE278" t="str">
            <v>Chấp nhận toàn phần</v>
          </cell>
          <cell r="AF278" t="str">
            <v>Xây dựng và Bất động sản</v>
          </cell>
          <cell r="AG278" t="str">
            <v xml:space="preserve">Bất động sản </v>
          </cell>
          <cell r="AH278" t="str">
            <v>Cho thuê bất động sản</v>
          </cell>
          <cell r="AI278" t="str">
            <v xml:space="preserve">Bất động sản </v>
          </cell>
          <cell r="AJ278" t="str">
            <v>Bất động sản</v>
          </cell>
          <cell r="AK278">
            <v>34906513197012</v>
          </cell>
          <cell r="AL278">
            <v>17845519292086</v>
          </cell>
          <cell r="AM278">
            <v>950266163499</v>
          </cell>
          <cell r="AN278">
            <v>1526.351079824</v>
          </cell>
          <cell r="AO278">
            <v>1547.3109185830001</v>
          </cell>
          <cell r="AP278">
            <v>-1.3545977416222718E-2</v>
          </cell>
          <cell r="AQ278">
            <v>2257</v>
          </cell>
          <cell r="AR278">
            <v>23248</v>
          </cell>
          <cell r="AS278">
            <v>10.72</v>
          </cell>
          <cell r="AT278">
            <v>1.04</v>
          </cell>
          <cell r="AU278">
            <v>4.66</v>
          </cell>
          <cell r="AV278">
            <v>8.9700000000000006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1</v>
          </cell>
          <cell r="BB278" t="str">
            <v>Large Cap</v>
          </cell>
          <cell r="BC278" t="str">
            <v>KBC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 t="str">
            <v>HOSE</v>
          </cell>
        </row>
        <row r="279">
          <cell r="B279" t="str">
            <v>HGM</v>
          </cell>
          <cell r="C279" t="str">
            <v>HNX</v>
          </cell>
          <cell r="D279" t="str">
            <v>CTCP Cơ khí và Khoáng sản Hà Giang</v>
          </cell>
          <cell r="E279">
            <v>40168</v>
          </cell>
          <cell r="F279" t="str">
            <v>https://finance.vietstock.vn/LIX-ctcp-bot-giat-lix.htm</v>
          </cell>
          <cell r="G279" t="str">
            <v>Không đạt</v>
          </cell>
          <cell r="H279">
            <v>1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1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555389252292.68201</v>
          </cell>
          <cell r="AA279">
            <v>3229842.9878039998</v>
          </cell>
          <cell r="AB279">
            <v>0.193164</v>
          </cell>
          <cell r="AC279" t="str">
            <v>Small&amp;Micro Cap</v>
          </cell>
          <cell r="AD279">
            <v>0</v>
          </cell>
          <cell r="AE279" t="str">
            <v>Chấp nhận toàn phần</v>
          </cell>
          <cell r="AF279" t="str">
            <v>Khai khoáng</v>
          </cell>
          <cell r="AG279" t="str">
            <v>Khai khoáng (ngoại trừ dầu mỏ và khí đốt)</v>
          </cell>
          <cell r="AH279" t="str">
            <v>Khai thác quặng kim loại</v>
          </cell>
          <cell r="AI279" t="str">
            <v>Khai khoáng (ngoại trừ dầu mỏ và khí đốt)</v>
          </cell>
          <cell r="AJ279" t="str">
            <v>Khai khoáng</v>
          </cell>
          <cell r="AK279">
            <v>215508758535</v>
          </cell>
          <cell r="AL279">
            <v>182026396521</v>
          </cell>
          <cell r="AM279">
            <v>200979515289</v>
          </cell>
          <cell r="AN279">
            <v>53.936975726</v>
          </cell>
          <cell r="AO279">
            <v>53.936975726</v>
          </cell>
          <cell r="AP279">
            <v>0</v>
          </cell>
          <cell r="AQ279">
            <v>4525</v>
          </cell>
          <cell r="AR279">
            <v>15270</v>
          </cell>
          <cell r="AS279">
            <v>8.07</v>
          </cell>
          <cell r="AT279">
            <v>2.39</v>
          </cell>
          <cell r="AU279">
            <v>23.76</v>
          </cell>
          <cell r="AV279">
            <v>28.06</v>
          </cell>
          <cell r="AW279">
            <v>0</v>
          </cell>
          <cell r="AX279">
            <v>0</v>
          </cell>
          <cell r="AY279">
            <v>0</v>
          </cell>
          <cell r="AZ279">
            <v>1</v>
          </cell>
          <cell r="BA279">
            <v>0</v>
          </cell>
          <cell r="BB279" t="str">
            <v>Small&amp;Micro Cap</v>
          </cell>
          <cell r="BC279" t="str">
            <v>HGM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1</v>
          </cell>
          <cell r="BL279">
            <v>1</v>
          </cell>
          <cell r="BM279" t="str">
            <v>HNX</v>
          </cell>
        </row>
        <row r="280">
          <cell r="B280" t="str">
            <v>SDG</v>
          </cell>
          <cell r="C280" t="str">
            <v>HNX</v>
          </cell>
          <cell r="D280" t="str">
            <v>CTCP Sadico Cần Thơ</v>
          </cell>
          <cell r="E280">
            <v>40169</v>
          </cell>
          <cell r="F280" t="str">
            <v>https://finance.vietstock.vn/WSS-ctcp-chung-khoan-pho-wall.htm</v>
          </cell>
          <cell r="G280" t="str">
            <v>Không đạt</v>
          </cell>
          <cell r="H280">
            <v>4</v>
          </cell>
          <cell r="I280">
            <v>1</v>
          </cell>
          <cell r="J280">
            <v>0</v>
          </cell>
          <cell r="K280">
            <v>0</v>
          </cell>
          <cell r="L280">
            <v>1</v>
          </cell>
          <cell r="M280">
            <v>0</v>
          </cell>
          <cell r="N280">
            <v>0</v>
          </cell>
          <cell r="O280">
            <v>0</v>
          </cell>
          <cell r="P280">
            <v>1</v>
          </cell>
          <cell r="Q280">
            <v>1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239835660750</v>
          </cell>
          <cell r="AA280">
            <v>121860294.20731699</v>
          </cell>
          <cell r="AB280">
            <v>0.29437000000000002</v>
          </cell>
          <cell r="AC280" t="str">
            <v>Small&amp;Micro Cap</v>
          </cell>
          <cell r="AD280">
            <v>0</v>
          </cell>
          <cell r="AE280" t="str">
            <v>Chấp nhận toàn phần</v>
          </cell>
          <cell r="AF280" t="str">
            <v>Sản xuất</v>
          </cell>
          <cell r="AG280" t="str">
            <v>Sản xuất giấy</v>
          </cell>
          <cell r="AH280" t="str">
            <v>Sản xuất các sản phẩm từ giấy</v>
          </cell>
          <cell r="AI280" t="str">
            <v>Sản xuất giấy</v>
          </cell>
          <cell r="AJ280" t="str">
            <v>SX Phụ trợ</v>
          </cell>
          <cell r="AK280">
            <v>982155150005</v>
          </cell>
          <cell r="AL280">
            <v>490166733208</v>
          </cell>
          <cell r="AM280">
            <v>1554480215334</v>
          </cell>
          <cell r="AN280">
            <v>33.981563201999997</v>
          </cell>
          <cell r="AO280">
            <v>34.720912415000001</v>
          </cell>
          <cell r="AP280">
            <v>-2.1294060598493755E-2</v>
          </cell>
          <cell r="AQ280">
            <v>3351</v>
          </cell>
          <cell r="AR280">
            <v>48340</v>
          </cell>
          <cell r="AS280">
            <v>6.36</v>
          </cell>
          <cell r="AT280">
            <v>0.44</v>
          </cell>
          <cell r="AU280">
            <v>3.6</v>
          </cell>
          <cell r="AV280">
            <v>10.199999999999999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 t="str">
            <v>Small&amp;Micro Cap</v>
          </cell>
          <cell r="BC280" t="str">
            <v>SDG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 t="str">
            <v>HNX</v>
          </cell>
        </row>
        <row r="281">
          <cell r="B281" t="str">
            <v>DXG</v>
          </cell>
          <cell r="C281" t="str">
            <v>HOSE</v>
          </cell>
          <cell r="D281" t="str">
            <v>CTCP Tập đoàn Đất Xanh</v>
          </cell>
          <cell r="E281">
            <v>40169</v>
          </cell>
          <cell r="F281" t="str">
            <v>https://finance.vietstock.vn/SHN-ctcp-dau-tu-tong-hop-ha-noi.htm</v>
          </cell>
          <cell r="G281" t="str">
            <v>Đạt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13828168063618.1</v>
          </cell>
          <cell r="AA281">
            <v>253441557926.82901</v>
          </cell>
          <cell r="AB281">
            <v>27.841702999999999</v>
          </cell>
          <cell r="AC281" t="str">
            <v>Large Cap</v>
          </cell>
          <cell r="AD281">
            <v>0</v>
          </cell>
          <cell r="AE281" t="str">
            <v>Chấp nhận toàn phần</v>
          </cell>
          <cell r="AF281" t="str">
            <v>Xây dựng và Bất động sản</v>
          </cell>
          <cell r="AG281" t="str">
            <v>Phát triển bất động sản</v>
          </cell>
          <cell r="AH281" t="str">
            <v>Phát triển bất động sản</v>
          </cell>
          <cell r="AI281" t="str">
            <v>Phát triển bất động sản</v>
          </cell>
          <cell r="AJ281" t="str">
            <v>Bất động sản</v>
          </cell>
          <cell r="AK281">
            <v>30320666425409</v>
          </cell>
          <cell r="AL281">
            <v>14084931650452</v>
          </cell>
          <cell r="AM281">
            <v>5511715152194</v>
          </cell>
          <cell r="AN281">
            <v>214.869190226</v>
          </cell>
          <cell r="AO281">
            <v>148.82554983099999</v>
          </cell>
          <cell r="AP281">
            <v>0.44376547219208246</v>
          </cell>
          <cell r="AQ281">
            <v>355</v>
          </cell>
          <cell r="AR281">
            <v>23089</v>
          </cell>
          <cell r="AS281">
            <v>35.950000000000003</v>
          </cell>
          <cell r="AT281">
            <v>0.55000000000000004</v>
          </cell>
          <cell r="AU281">
            <v>0.73</v>
          </cell>
          <cell r="AV281">
            <v>1.56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1</v>
          </cell>
          <cell r="BB281" t="str">
            <v>Large Cap</v>
          </cell>
          <cell r="BC281" t="str">
            <v>DXG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 t="str">
            <v>HOSE</v>
          </cell>
        </row>
        <row r="282">
          <cell r="B282" t="str">
            <v>DNC</v>
          </cell>
          <cell r="C282" t="str">
            <v>HNX</v>
          </cell>
          <cell r="D282" t="str">
            <v>CTCP Điện Nước Lắp máy Hải Phòng</v>
          </cell>
          <cell r="E282">
            <v>40170</v>
          </cell>
          <cell r="F282" t="str">
            <v>https://finance.vietstock.vn/VNG-ctcp-du-lich-thanh-thanh-cong.htm</v>
          </cell>
          <cell r="G282" t="str">
            <v>Đạt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306113204865.24298</v>
          </cell>
          <cell r="AA282">
            <v>6117266.1585360002</v>
          </cell>
          <cell r="AB282">
            <v>0.39065</v>
          </cell>
          <cell r="AC282" t="str">
            <v>Small&amp;Micro Cap</v>
          </cell>
          <cell r="AD282">
            <v>0</v>
          </cell>
          <cell r="AE282" t="str">
            <v>Chấp nhận toàn phần</v>
          </cell>
          <cell r="AF282" t="str">
            <v>Tiện ích</v>
          </cell>
          <cell r="AG282" t="str">
            <v>Phát, truyền tải và phân phối điện năng</v>
          </cell>
          <cell r="AH282" t="str">
            <v xml:space="preserve">Truyền tải, kiểm soát và phân phối điện </v>
          </cell>
          <cell r="AI282" t="str">
            <v>Phát, truyền tải và phân phối điện năng</v>
          </cell>
          <cell r="AJ282" t="str">
            <v>Tiện ích</v>
          </cell>
          <cell r="AK282">
            <v>122385108622</v>
          </cell>
          <cell r="AL282">
            <v>95038975511</v>
          </cell>
          <cell r="AM282">
            <v>658676029032</v>
          </cell>
          <cell r="AN282">
            <v>29.194415561</v>
          </cell>
          <cell r="AO282">
            <v>29.293324260999999</v>
          </cell>
          <cell r="AP282">
            <v>-3.3764928527310334E-3</v>
          </cell>
          <cell r="AQ282">
            <v>5197</v>
          </cell>
          <cell r="AR282">
            <v>14798</v>
          </cell>
          <cell r="AS282">
            <v>7.64</v>
          </cell>
          <cell r="AT282">
            <v>2.68</v>
          </cell>
          <cell r="AU282">
            <v>24.71</v>
          </cell>
          <cell r="AV282">
            <v>32.71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 t="str">
            <v>Small&amp;Micro Cap</v>
          </cell>
          <cell r="BC282" t="str">
            <v>DNC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 t="str">
            <v>HNX</v>
          </cell>
        </row>
        <row r="283">
          <cell r="B283" t="str">
            <v>MAC</v>
          </cell>
          <cell r="C283" t="str">
            <v>HNX</v>
          </cell>
          <cell r="D283" t="str">
            <v>CTCP Cung ứng và Dịch vụ Kỹ thuật Hàng Hải</v>
          </cell>
          <cell r="E283">
            <v>40171</v>
          </cell>
          <cell r="F283" t="str">
            <v>https://finance.vietstock.vn/VFG-ctcp-khu-trung-viet-nam.htm</v>
          </cell>
          <cell r="G283" t="str">
            <v>Không đạt</v>
          </cell>
          <cell r="H283">
            <v>2</v>
          </cell>
          <cell r="I283">
            <v>0</v>
          </cell>
          <cell r="J283">
            <v>1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1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130741852782.01199</v>
          </cell>
          <cell r="AA283">
            <v>1156584233.2316999</v>
          </cell>
          <cell r="AB283">
            <v>1.0727070000000001</v>
          </cell>
          <cell r="AC283" t="str">
            <v>Small&amp;Micro Cap</v>
          </cell>
          <cell r="AD283">
            <v>0</v>
          </cell>
          <cell r="AE283" t="str">
            <v>Chấp nhận từng phần - Ngoại trừ</v>
          </cell>
          <cell r="AF283" t="str">
            <v>Vận tải và kho bãi</v>
          </cell>
          <cell r="AG283" t="str">
            <v>Hỗ trợ vận tải</v>
          </cell>
          <cell r="AH283" t="str">
            <v>Hoạt động hỗ trợ vận tải đường thủy</v>
          </cell>
          <cell r="AI283" t="str">
            <v>Hỗ trợ vận tải</v>
          </cell>
          <cell r="AJ283" t="str">
            <v>Vận tải - Kho bãi</v>
          </cell>
          <cell r="AK283">
            <v>167171515225</v>
          </cell>
          <cell r="AL283">
            <v>148732997789</v>
          </cell>
          <cell r="AM283">
            <v>82027462088</v>
          </cell>
          <cell r="AN283">
            <v>8.9829419979999994</v>
          </cell>
          <cell r="AO283">
            <v>8.4285171410000004</v>
          </cell>
          <cell r="AP283">
            <v>6.5779644002031332E-2</v>
          </cell>
          <cell r="AQ283">
            <v>593</v>
          </cell>
          <cell r="AR283">
            <v>9824</v>
          </cell>
          <cell r="AS283">
            <v>15.67</v>
          </cell>
          <cell r="AT283">
            <v>0.95</v>
          </cell>
          <cell r="AU283">
            <v>5.17</v>
          </cell>
          <cell r="AV283">
            <v>6.23</v>
          </cell>
          <cell r="AW283">
            <v>1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 t="str">
            <v>Small&amp;Micro Cap</v>
          </cell>
          <cell r="BC283" t="str">
            <v>MAC</v>
          </cell>
          <cell r="BD283">
            <v>1</v>
          </cell>
          <cell r="BE283">
            <v>0</v>
          </cell>
          <cell r="BF283">
            <v>1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 t="str">
            <v>HNX</v>
          </cell>
        </row>
        <row r="284">
          <cell r="B284" t="str">
            <v>TCL</v>
          </cell>
          <cell r="C284" t="str">
            <v>HOSE</v>
          </cell>
          <cell r="D284" t="str">
            <v>CTCP Đại lý Giao nhận Vận tải Xếp dỡ Tân Cảng</v>
          </cell>
          <cell r="E284">
            <v>40171</v>
          </cell>
          <cell r="F284" t="str">
            <v>https://finance.vietstock.vn/KBC-tong-cong-ty-phat-trien-do-thi-kinh-bac-ctcp.htm</v>
          </cell>
          <cell r="G284" t="str">
            <v>Đạt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1087951786732.3101</v>
          </cell>
          <cell r="AA284">
            <v>2951634146.3414602</v>
          </cell>
          <cell r="AB284">
            <v>6.1794070000000003</v>
          </cell>
          <cell r="AC284" t="str">
            <v>Mid Cap</v>
          </cell>
          <cell r="AD284">
            <v>0</v>
          </cell>
          <cell r="AE284" t="str">
            <v>Chấp nhận toàn phần</v>
          </cell>
          <cell r="AF284" t="str">
            <v>Vận tải và kho bãi</v>
          </cell>
          <cell r="AG284" t="str">
            <v>Hỗ trợ vận tải</v>
          </cell>
          <cell r="AH284" t="str">
            <v>Hoạt động hỗ trợ vận tải đường thủy</v>
          </cell>
          <cell r="AI284" t="str">
            <v>Hỗ trợ vận tải</v>
          </cell>
          <cell r="AJ284" t="str">
            <v>Vận tải - Kho bãi</v>
          </cell>
          <cell r="AK284">
            <v>816910328117</v>
          </cell>
          <cell r="AL284">
            <v>555587037685</v>
          </cell>
          <cell r="AM284">
            <v>1355069962137</v>
          </cell>
          <cell r="AN284">
            <v>124.55808848300001</v>
          </cell>
          <cell r="AO284">
            <v>121.769073799</v>
          </cell>
          <cell r="AP284">
            <v>2.2904129899220048E-2</v>
          </cell>
          <cell r="AQ284">
            <v>4130</v>
          </cell>
          <cell r="AR284">
            <v>18422</v>
          </cell>
          <cell r="AS284">
            <v>7.8</v>
          </cell>
          <cell r="AT284">
            <v>1.75</v>
          </cell>
          <cell r="AU284">
            <v>14.62</v>
          </cell>
          <cell r="AV284">
            <v>21.96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1</v>
          </cell>
          <cell r="BB284" t="str">
            <v>Mid Cap</v>
          </cell>
          <cell r="BC284" t="str">
            <v>TCL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 t="str">
            <v>HOSE</v>
          </cell>
        </row>
        <row r="285">
          <cell r="B285" t="str">
            <v>PGT</v>
          </cell>
          <cell r="C285" t="str">
            <v>HNX</v>
          </cell>
          <cell r="D285" t="str">
            <v>CTCP PGT Holdings</v>
          </cell>
          <cell r="E285">
            <v>40172</v>
          </cell>
          <cell r="F285" t="str">
            <v>https://finance.vietstock.vn/HGM-ctcp-co-khi-va-khoang-san-ha-giang.htm</v>
          </cell>
          <cell r="G285" t="str">
            <v>Không đạt</v>
          </cell>
          <cell r="H285">
            <v>4</v>
          </cell>
          <cell r="I285">
            <v>0</v>
          </cell>
          <cell r="J285">
            <v>0</v>
          </cell>
          <cell r="K285">
            <v>0</v>
          </cell>
          <cell r="L285">
            <v>2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1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1</v>
          </cell>
          <cell r="W285">
            <v>0</v>
          </cell>
          <cell r="X285">
            <v>0</v>
          </cell>
          <cell r="Y285">
            <v>0</v>
          </cell>
          <cell r="Z285">
            <v>53621972292.073097</v>
          </cell>
          <cell r="AA285">
            <v>139180844.81707299</v>
          </cell>
          <cell r="AB285">
            <v>53.662402999999998</v>
          </cell>
          <cell r="AC285" t="str">
            <v>Small&amp;Micro Cap</v>
          </cell>
          <cell r="AD285">
            <v>0</v>
          </cell>
          <cell r="AE285" t="str">
            <v>Chấp nhận toàn phần</v>
          </cell>
          <cell r="AF285" t="str">
            <v>Vận tải và kho bãi</v>
          </cell>
          <cell r="AG285" t="str">
            <v>Vận tải trung chuyển và vận tải hành khách bằng đường bộ</v>
          </cell>
          <cell r="AH285" t="str">
            <v>Dịch vụ taxi</v>
          </cell>
          <cell r="AI285" t="str">
            <v>Vận tải trung chuyển và vận tải hành khách bằng đường bộ</v>
          </cell>
          <cell r="AJ285" t="str">
            <v>Vận tải - Kho bãi</v>
          </cell>
          <cell r="AK285">
            <v>54738260596</v>
          </cell>
          <cell r="AL285">
            <v>23819222019</v>
          </cell>
          <cell r="AM285">
            <v>17446801475</v>
          </cell>
          <cell r="AN285">
            <v>-2.3453608240000001</v>
          </cell>
          <cell r="AO285">
            <v>-2.9917909690000002</v>
          </cell>
          <cell r="AP285">
            <v>0.216067951169753</v>
          </cell>
          <cell r="AQ285">
            <v>-254</v>
          </cell>
          <cell r="AR285">
            <v>2577</v>
          </cell>
          <cell r="AS285">
            <v>-11.01</v>
          </cell>
          <cell r="AT285">
            <v>1.0900000000000001</v>
          </cell>
          <cell r="AU285">
            <v>-4.34</v>
          </cell>
          <cell r="AV285">
            <v>-8.08</v>
          </cell>
          <cell r="AW285">
            <v>1</v>
          </cell>
          <cell r="AX285">
            <v>0</v>
          </cell>
          <cell r="AY285">
            <v>0</v>
          </cell>
          <cell r="AZ285">
            <v>0</v>
          </cell>
          <cell r="BA285">
            <v>0</v>
          </cell>
          <cell r="BB285" t="str">
            <v>Small&amp;Micro Cap</v>
          </cell>
          <cell r="BC285" t="str">
            <v>PGT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M285" t="str">
            <v>HNX</v>
          </cell>
        </row>
        <row r="286">
          <cell r="B286" t="str">
            <v>SHI</v>
          </cell>
          <cell r="C286" t="str">
            <v>HOSE</v>
          </cell>
          <cell r="D286" t="str">
            <v>CTCP Quốc tế Sơn Hà</v>
          </cell>
          <cell r="E286">
            <v>40177</v>
          </cell>
          <cell r="F286" t="str">
            <v>https://finance.vietstock.vn/SDG-ctcp-sadico-can-tho.htm</v>
          </cell>
          <cell r="G286" t="str">
            <v>Đạt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2331991079171.1802</v>
          </cell>
          <cell r="AA286">
            <v>8899862804.8780403</v>
          </cell>
          <cell r="AB286">
            <v>0.17119300000000001</v>
          </cell>
          <cell r="AC286" t="str">
            <v>Mid Cap</v>
          </cell>
          <cell r="AD286">
            <v>0</v>
          </cell>
          <cell r="AE286" t="str">
            <v>Chấp nhận toàn phần</v>
          </cell>
          <cell r="AF286" t="str">
            <v>Sản xuất</v>
          </cell>
          <cell r="AG286" t="str">
            <v>Sản xuất sản phẩm kim loại tổng hợp</v>
          </cell>
          <cell r="AH286" t="str">
            <v>Sản xuất sản phẩm kim loại tổng hợp khác</v>
          </cell>
          <cell r="AI286" t="str">
            <v>Sản xuất sản phẩm kim loại tổng hợp</v>
          </cell>
          <cell r="AJ286" t="str">
            <v>SX Phụ trợ</v>
          </cell>
          <cell r="AK286">
            <v>7330796432276</v>
          </cell>
          <cell r="AL286">
            <v>1960441341303</v>
          </cell>
          <cell r="AM286">
            <v>7977478885843</v>
          </cell>
          <cell r="AN286">
            <v>58.118858146000001</v>
          </cell>
          <cell r="AO286">
            <v>58.257169722999997</v>
          </cell>
          <cell r="AP286">
            <v>-2.3741554500096235E-3</v>
          </cell>
          <cell r="AQ286">
            <v>382</v>
          </cell>
          <cell r="AR286">
            <v>12112</v>
          </cell>
          <cell r="AS286">
            <v>39.18</v>
          </cell>
          <cell r="AT286">
            <v>1.23</v>
          </cell>
          <cell r="AU286">
            <v>0.88</v>
          </cell>
          <cell r="AV286">
            <v>5.25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BA286">
            <v>0</v>
          </cell>
          <cell r="BB286" t="str">
            <v>Mid Cap</v>
          </cell>
          <cell r="BC286" t="str">
            <v>SHI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 t="str">
            <v>HOSE</v>
          </cell>
        </row>
        <row r="287">
          <cell r="B287" t="str">
            <v>AMV</v>
          </cell>
          <cell r="C287" t="str">
            <v>HNX</v>
          </cell>
          <cell r="D287" t="str">
            <v>CTCP Sản xuất Kinh doanh Dược và Trang thiết bị Y tế Việt Mỹ</v>
          </cell>
          <cell r="E287">
            <v>40177</v>
          </cell>
          <cell r="F287" t="str">
            <v>https://finance.vietstock.vn/DXG-ctcp-tap-doan-dat-xanh.htm</v>
          </cell>
          <cell r="G287" t="str">
            <v>Không đạt</v>
          </cell>
          <cell r="H287">
            <v>1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1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793280432838.71899</v>
          </cell>
          <cell r="AA287">
            <v>11620016790.2439</v>
          </cell>
          <cell r="AB287">
            <v>0.15341399999999999</v>
          </cell>
          <cell r="AC287" t="str">
            <v>Small&amp;Micro Cap</v>
          </cell>
          <cell r="AD287">
            <v>0</v>
          </cell>
          <cell r="AE287" t="str">
            <v>Chấp nhận toàn phần - Có đoạn ghi thêm ý kiến</v>
          </cell>
          <cell r="AF287" t="str">
            <v>Bán buôn</v>
          </cell>
          <cell r="AG287" t="str">
            <v>Bán buôn hàng lâu bền</v>
          </cell>
          <cell r="AH287" t="str">
            <v>Bán buôn các thiết bị, vật tư chuyên môn và thương mại</v>
          </cell>
          <cell r="AI287" t="str">
            <v>Bán buôn hàng lâu bền</v>
          </cell>
          <cell r="AJ287" t="str">
            <v>Bán buôn</v>
          </cell>
          <cell r="AK287">
            <v>2001913072424</v>
          </cell>
          <cell r="AL287">
            <v>1676780087184</v>
          </cell>
          <cell r="AM287">
            <v>284844513275</v>
          </cell>
          <cell r="AN287">
            <v>54.639936740000003</v>
          </cell>
          <cell r="AO287">
            <v>53.931408195000003</v>
          </cell>
          <cell r="AP287">
            <v>1.3137586588471242E-2</v>
          </cell>
          <cell r="AQ287">
            <v>485</v>
          </cell>
          <cell r="AR287">
            <v>12790</v>
          </cell>
          <cell r="AS287">
            <v>6.8</v>
          </cell>
          <cell r="AT287">
            <v>0.26</v>
          </cell>
          <cell r="AU287">
            <v>3.09</v>
          </cell>
          <cell r="AV287">
            <v>3.78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  <cell r="BB287" t="str">
            <v>Small&amp;Micro Cap</v>
          </cell>
          <cell r="BC287" t="str">
            <v>AMV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 t="str">
            <v>HNX</v>
          </cell>
        </row>
        <row r="288">
          <cell r="B288" t="str">
            <v>V12</v>
          </cell>
          <cell r="C288" t="str">
            <v>HNX</v>
          </cell>
          <cell r="D288" t="str">
            <v>CTCP Xây dựng Số 12</v>
          </cell>
          <cell r="E288">
            <v>40183</v>
          </cell>
          <cell r="F288" t="str">
            <v>https://finance.vietstock.vn/DNC-ctcp-dien-nuoc-lap-may-hai-phong.htm</v>
          </cell>
          <cell r="G288" t="str">
            <v>Không đạt</v>
          </cell>
          <cell r="H288">
            <v>1</v>
          </cell>
          <cell r="I288">
            <v>0</v>
          </cell>
          <cell r="J288">
            <v>1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92240132926.829193</v>
          </cell>
          <cell r="AA288">
            <v>70796509.756097004</v>
          </cell>
          <cell r="AB288">
            <v>9.6897999999999998E-2</v>
          </cell>
          <cell r="AC288" t="str">
            <v>Small&amp;Micro Cap</v>
          </cell>
          <cell r="AD288">
            <v>0</v>
          </cell>
          <cell r="AE288" t="str">
            <v>Chấp nhận toàn phần</v>
          </cell>
          <cell r="AF288" t="str">
            <v>Xây dựng và Bất động sản</v>
          </cell>
          <cell r="AG288" t="str">
            <v>Xây dựng nhà cửa, cao ốc</v>
          </cell>
          <cell r="AH288" t="str">
            <v>Xây dựng nhà ở, khu dân cư, cao ốc</v>
          </cell>
          <cell r="AI288" t="str">
            <v>Xây dựng nhà cửa, cao ốc</v>
          </cell>
          <cell r="AJ288" t="str">
            <v>Xây dựng</v>
          </cell>
          <cell r="AK288">
            <v>433764811567</v>
          </cell>
          <cell r="AL288">
            <v>88757071946</v>
          </cell>
          <cell r="AM288">
            <v>337355469452</v>
          </cell>
          <cell r="AN288">
            <v>6.1830471190000003</v>
          </cell>
          <cell r="AO288">
            <v>6.1830471190000003</v>
          </cell>
          <cell r="AP288">
            <v>0</v>
          </cell>
          <cell r="AQ288">
            <v>1063</v>
          </cell>
          <cell r="AR288">
            <v>15256</v>
          </cell>
          <cell r="AS288">
            <v>11.1</v>
          </cell>
          <cell r="AT288">
            <v>0.77</v>
          </cell>
          <cell r="AU288">
            <v>1.24</v>
          </cell>
          <cell r="AV288">
            <v>6.98</v>
          </cell>
          <cell r="AW288">
            <v>0</v>
          </cell>
          <cell r="AX288">
            <v>0</v>
          </cell>
          <cell r="AY288">
            <v>0</v>
          </cell>
          <cell r="AZ288">
            <v>0</v>
          </cell>
          <cell r="BA288">
            <v>0</v>
          </cell>
          <cell r="BB288" t="str">
            <v>Small&amp;Micro Cap</v>
          </cell>
          <cell r="BC288" t="str">
            <v>V12</v>
          </cell>
          <cell r="BD288">
            <v>1</v>
          </cell>
          <cell r="BE288">
            <v>0</v>
          </cell>
          <cell r="BF288">
            <v>1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 t="str">
            <v>HNX</v>
          </cell>
        </row>
        <row r="289">
          <cell r="B289" t="str">
            <v>TTC</v>
          </cell>
          <cell r="C289" t="str">
            <v>HNX</v>
          </cell>
          <cell r="D289" t="str">
            <v>CTCP Gạch men Thanh Thanh</v>
          </cell>
          <cell r="E289">
            <v>40185</v>
          </cell>
          <cell r="F289" t="str">
            <v>https://finance.vietstock.vn/MAC-ctcp-cung-ung-va-dich-vu-ky-thuat-hang-hai.htm</v>
          </cell>
          <cell r="G289" t="str">
            <v>Đạt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80447064848.780396</v>
          </cell>
          <cell r="AA289">
            <v>26436313.719512001</v>
          </cell>
          <cell r="AB289">
            <v>8.6620190000000008</v>
          </cell>
          <cell r="AC289" t="str">
            <v>Small&amp;Micro Cap</v>
          </cell>
          <cell r="AD289">
            <v>0</v>
          </cell>
          <cell r="AE289" t="str">
            <v>Chấp nhận toàn phần</v>
          </cell>
          <cell r="AF289" t="str">
            <v>Sản xuất</v>
          </cell>
          <cell r="AG289" t="str">
            <v>Sản xuất sản phẩm khoáng chất phi kim</v>
          </cell>
          <cell r="AH289" t="str">
            <v>Sản xuất các sản phẩm từ đất sét và vật liệu chịu nhiệt</v>
          </cell>
          <cell r="AI289" t="str">
            <v>Sản xuất sản phẩm khoáng chất phi kim</v>
          </cell>
          <cell r="AJ289" t="str">
            <v>Vật liệu xây dựng</v>
          </cell>
          <cell r="AK289">
            <v>183338853396</v>
          </cell>
          <cell r="AL289">
            <v>122509110263</v>
          </cell>
          <cell r="AM289">
            <v>313147341190</v>
          </cell>
          <cell r="AN289">
            <v>11.506605653999999</v>
          </cell>
          <cell r="AO289">
            <v>11.506605653999999</v>
          </cell>
          <cell r="AP289">
            <v>0</v>
          </cell>
          <cell r="AQ289">
            <v>1937</v>
          </cell>
          <cell r="AR289">
            <v>20623</v>
          </cell>
          <cell r="AS289">
            <v>6.2</v>
          </cell>
          <cell r="AT289">
            <v>0.57999999999999996</v>
          </cell>
          <cell r="AU289">
            <v>6.36</v>
          </cell>
          <cell r="AV289">
            <v>9.42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 t="str">
            <v>Small&amp;Micro Cap</v>
          </cell>
          <cell r="BC289" t="str">
            <v>TTC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 t="str">
            <v>HNX</v>
          </cell>
        </row>
        <row r="290">
          <cell r="B290" t="str">
            <v>LHC</v>
          </cell>
          <cell r="C290" t="str">
            <v>HNX</v>
          </cell>
          <cell r="D290" t="str">
            <v>CTCP Đầu tư và Xây dựng Thủy lợi Lâm Đồng</v>
          </cell>
          <cell r="E290">
            <v>40191</v>
          </cell>
          <cell r="F290" t="str">
            <v>https://finance.vietstock.vn/TCL-ctcp-dai-ly-giao-nhan-van-tai-xep-do-tan-cang.htm</v>
          </cell>
          <cell r="G290" t="str">
            <v>Đạt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879273658536.58496</v>
          </cell>
          <cell r="AA290">
            <v>1773477694.20731</v>
          </cell>
          <cell r="AB290">
            <v>17.748217</v>
          </cell>
          <cell r="AC290" t="str">
            <v>Small&amp;Micro Cap</v>
          </cell>
          <cell r="AD290">
            <v>0</v>
          </cell>
          <cell r="AE290" t="str">
            <v>Chấp nhận toàn phần</v>
          </cell>
          <cell r="AF290" t="str">
            <v>Xây dựng và Bất động sản</v>
          </cell>
          <cell r="AG290" t="str">
            <v>Xây dựng công nghiệp nặng và dân dụng</v>
          </cell>
          <cell r="AH290" t="str">
            <v>Xây dựng hệ thống tiện ích</v>
          </cell>
          <cell r="AI290" t="str">
            <v>Xây dựng công nghiệp nặng và dân dụng</v>
          </cell>
          <cell r="AJ290" t="str">
            <v>Xây dựng</v>
          </cell>
          <cell r="AK290">
            <v>1030889648816</v>
          </cell>
          <cell r="AL290">
            <v>612642985430</v>
          </cell>
          <cell r="AM290">
            <v>1416508809812</v>
          </cell>
          <cell r="AN290">
            <v>74.369722991000003</v>
          </cell>
          <cell r="AO290">
            <v>78.953832796</v>
          </cell>
          <cell r="AP290">
            <v>-5.806063673747628E-2</v>
          </cell>
          <cell r="AQ290">
            <v>7391</v>
          </cell>
          <cell r="AR290">
            <v>42545</v>
          </cell>
          <cell r="AS290">
            <v>7.08</v>
          </cell>
          <cell r="AT290">
            <v>1.23</v>
          </cell>
          <cell r="AU290">
            <v>7.66</v>
          </cell>
          <cell r="AV290">
            <v>20.65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 t="str">
            <v>Small&amp;Micro Cap</v>
          </cell>
          <cell r="BC290" t="str">
            <v>LHC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 t="str">
            <v>HNX</v>
          </cell>
        </row>
        <row r="291">
          <cell r="B291" t="str">
            <v>CPC</v>
          </cell>
          <cell r="C291" t="str">
            <v>HNX</v>
          </cell>
          <cell r="D291" t="str">
            <v>CTCP Thuốc sát trùng Cần Thơ</v>
          </cell>
          <cell r="E291">
            <v>40196</v>
          </cell>
          <cell r="F291" t="str">
            <v>https://finance.vietstock.vn/PGT-ctcp-pgt-holdings.htm</v>
          </cell>
          <cell r="G291" t="str">
            <v>Đạt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74928204801.829193</v>
          </cell>
          <cell r="AA291">
            <v>13402947.865853</v>
          </cell>
          <cell r="AB291">
            <v>6.9932670000000003</v>
          </cell>
          <cell r="AC291" t="str">
            <v>Small&amp;Micro Cap</v>
          </cell>
          <cell r="AD291">
            <v>0</v>
          </cell>
          <cell r="AE291" t="str">
            <v>Chấp nhận toàn phần</v>
          </cell>
          <cell r="AF291" t="str">
            <v>Sản xuất</v>
          </cell>
          <cell r="AG291" t="str">
            <v>Sản xuất hóa chất, dược phẩm</v>
          </cell>
          <cell r="AH291" t="str">
            <v xml:space="preserve">Sản xuất thuốc trừ sâu, phân bón và các loại hóa chất nông nghiệp </v>
          </cell>
          <cell r="AI291" t="str">
            <v>Sản xuất hóa chất, dược phẩm</v>
          </cell>
          <cell r="AJ291" t="str">
            <v>SX Nhựa - Hóa chất</v>
          </cell>
          <cell r="AK291">
            <v>123750792248</v>
          </cell>
          <cell r="AL291">
            <v>83355523655</v>
          </cell>
          <cell r="AM291">
            <v>188606084368</v>
          </cell>
          <cell r="AN291">
            <v>9.5600434599999993</v>
          </cell>
          <cell r="AO291">
            <v>9.221888796</v>
          </cell>
          <cell r="AP291">
            <v>3.6668698948817739E-2</v>
          </cell>
          <cell r="AQ291">
            <v>2342</v>
          </cell>
          <cell r="AR291">
            <v>20423</v>
          </cell>
          <cell r="AS291">
            <v>6.4</v>
          </cell>
          <cell r="AT291">
            <v>0.73</v>
          </cell>
          <cell r="AU291">
            <v>7.79</v>
          </cell>
          <cell r="AV291">
            <v>11.48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 t="str">
            <v>Small&amp;Micro Cap</v>
          </cell>
          <cell r="BC291" t="str">
            <v>CPC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 t="str">
            <v>HNX</v>
          </cell>
        </row>
        <row r="292">
          <cell r="B292" t="str">
            <v>ASM</v>
          </cell>
          <cell r="C292" t="str">
            <v>HOSE</v>
          </cell>
          <cell r="D292" t="str">
            <v>CTCP Tập đoàn Sao Mai</v>
          </cell>
          <cell r="E292">
            <v>40196</v>
          </cell>
          <cell r="F292" t="str">
            <v>https://finance.vietstock.vn/SHI-ctcp-quoc-te-son-ha.htm</v>
          </cell>
          <cell r="G292" t="str">
            <v>Đạt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4584614405137.7695</v>
          </cell>
          <cell r="AA292">
            <v>63704042682.926804</v>
          </cell>
          <cell r="AB292">
            <v>2.2412960000000002</v>
          </cell>
          <cell r="AC292" t="str">
            <v>Mid Cap</v>
          </cell>
          <cell r="AD292">
            <v>0</v>
          </cell>
          <cell r="AE292" t="str">
            <v>Chấp nhận toàn phần</v>
          </cell>
          <cell r="AF292" t="str">
            <v>Sản xuất nông nghiệp</v>
          </cell>
          <cell r="AG292" t="str">
            <v>Chăn nuôi</v>
          </cell>
          <cell r="AH292" t="str">
            <v>Nuôi trồng thủy sản</v>
          </cell>
          <cell r="AI292" t="str">
            <v>Chăn nuôi</v>
          </cell>
          <cell r="AJ292" t="str">
            <v>Nông - Lâm - Ngư</v>
          </cell>
          <cell r="AK292">
            <v>19086345264791</v>
          </cell>
          <cell r="AL292">
            <v>7829554839423</v>
          </cell>
          <cell r="AM292">
            <v>13749221971690</v>
          </cell>
          <cell r="AN292">
            <v>628.390227095</v>
          </cell>
          <cell r="AO292">
            <v>631.19456170599994</v>
          </cell>
          <cell r="AP292">
            <v>-4.4429004638765531E-3</v>
          </cell>
          <cell r="AQ292">
            <v>1888</v>
          </cell>
          <cell r="AR292">
            <v>23266</v>
          </cell>
          <cell r="AS292">
            <v>4.08</v>
          </cell>
          <cell r="AT292">
            <v>0.33</v>
          </cell>
          <cell r="AU292">
            <v>3.37</v>
          </cell>
          <cell r="AV292">
            <v>8.15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BA292">
            <v>0</v>
          </cell>
          <cell r="BB292" t="str">
            <v>Mid Cap</v>
          </cell>
          <cell r="BC292" t="str">
            <v>ASM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 t="str">
            <v>HOSE</v>
          </cell>
        </row>
        <row r="293">
          <cell r="B293" t="str">
            <v>FDC</v>
          </cell>
          <cell r="C293" t="str">
            <v>HOSE</v>
          </cell>
          <cell r="D293" t="str">
            <v>CTCP Ngoại thương và  Phát triển Đầu tư Thành phố Hồ Chí Minh</v>
          </cell>
          <cell r="E293">
            <v>40196</v>
          </cell>
          <cell r="F293" t="str">
            <v>https://finance.vietstock.vn/AMV-ctcp-san-xuat-kinh-doanh-duoc-va-trang-thiet-bi-y-te-viet-my.htm</v>
          </cell>
          <cell r="G293" t="str">
            <v>Không đạt</v>
          </cell>
          <cell r="H293">
            <v>7</v>
          </cell>
          <cell r="I293">
            <v>0</v>
          </cell>
          <cell r="J293">
            <v>1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6</v>
          </cell>
          <cell r="X293">
            <v>0</v>
          </cell>
          <cell r="Y293">
            <v>6</v>
          </cell>
          <cell r="Z293">
            <v>884442548839.02405</v>
          </cell>
          <cell r="AA293">
            <v>433103658.53658497</v>
          </cell>
          <cell r="AB293">
            <v>2.0372999999999999E-2</v>
          </cell>
          <cell r="AC293" t="str">
            <v>Small&amp;Micro Cap</v>
          </cell>
          <cell r="AD293">
            <v>0</v>
          </cell>
          <cell r="AE293" t="str">
            <v>Chấp nhận toàn phần</v>
          </cell>
          <cell r="AF293" t="str">
            <v>Xây dựng và Bất động sản</v>
          </cell>
          <cell r="AG293" t="str">
            <v xml:space="preserve">Bất động sản </v>
          </cell>
          <cell r="AH293" t="str">
            <v>Cho thuê bất động sản</v>
          </cell>
          <cell r="AI293" t="str">
            <v xml:space="preserve">Bất động sản </v>
          </cell>
          <cell r="AJ293" t="str">
            <v>Bất động sản</v>
          </cell>
          <cell r="AK293">
            <v>613556209562</v>
          </cell>
          <cell r="AL293">
            <v>444956072868</v>
          </cell>
          <cell r="AM293">
            <v>17217337262</v>
          </cell>
          <cell r="AN293">
            <v>-197.59589840300001</v>
          </cell>
          <cell r="AO293">
            <v>-197.59589840300001</v>
          </cell>
          <cell r="AP293">
            <v>0</v>
          </cell>
          <cell r="AQ293">
            <v>-5116</v>
          </cell>
          <cell r="AR293">
            <v>11520</v>
          </cell>
          <cell r="AS293">
            <v>-4</v>
          </cell>
          <cell r="AT293">
            <v>1.78</v>
          </cell>
          <cell r="AU293">
            <v>-27.86</v>
          </cell>
          <cell r="AV293">
            <v>-36.340000000000003</v>
          </cell>
          <cell r="AW293">
            <v>1</v>
          </cell>
          <cell r="AX293">
            <v>0</v>
          </cell>
          <cell r="AY293">
            <v>0</v>
          </cell>
          <cell r="AZ293">
            <v>0</v>
          </cell>
          <cell r="BA293">
            <v>1</v>
          </cell>
          <cell r="BB293" t="str">
            <v>Small&amp;Micro Cap</v>
          </cell>
          <cell r="BC293" t="str">
            <v>FDC</v>
          </cell>
          <cell r="BD293">
            <v>1</v>
          </cell>
          <cell r="BE293">
            <v>0</v>
          </cell>
          <cell r="BF293">
            <v>1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 t="str">
            <v>HOSE</v>
          </cell>
        </row>
        <row r="294">
          <cell r="B294" t="str">
            <v>KSB</v>
          </cell>
          <cell r="C294" t="str">
            <v>HOSE</v>
          </cell>
          <cell r="D294" t="str">
            <v>CTCP Khoáng sản và Xây dựng Bình Dương</v>
          </cell>
          <cell r="E294">
            <v>40198</v>
          </cell>
          <cell r="F294" t="str">
            <v>https://finance.vietstock.vn/V12-ctcp-xay-dung-so-12.htm</v>
          </cell>
          <cell r="G294" t="str">
            <v>Đạt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2213042664986.8901</v>
          </cell>
          <cell r="AA294">
            <v>57463618902.439003</v>
          </cell>
          <cell r="AB294">
            <v>4.52196</v>
          </cell>
          <cell r="AC294" t="str">
            <v>Mid Cap</v>
          </cell>
          <cell r="AD294">
            <v>0</v>
          </cell>
          <cell r="AE294" t="str">
            <v>Chấp nhận toàn phần</v>
          </cell>
          <cell r="AF294" t="str">
            <v>Khai khoáng</v>
          </cell>
          <cell r="AG294" t="str">
            <v>Khai khoáng (ngoại trừ dầu mỏ và khí đốt)</v>
          </cell>
          <cell r="AH294" t="str">
            <v>Khai thác đá và khoáng sản phi kim</v>
          </cell>
          <cell r="AI294" t="str">
            <v>Khai khoáng (ngoại trừ dầu mỏ và khí đốt)</v>
          </cell>
          <cell r="AJ294" t="str">
            <v>Khai khoáng</v>
          </cell>
          <cell r="AK294">
            <v>4242772246428</v>
          </cell>
          <cell r="AL294">
            <v>1940861114810</v>
          </cell>
          <cell r="AM294">
            <v>859106395991</v>
          </cell>
          <cell r="AN294">
            <v>152.08343488599999</v>
          </cell>
          <cell r="AO294">
            <v>152.347203686</v>
          </cell>
          <cell r="AP294">
            <v>-1.7313662057339577E-3</v>
          </cell>
          <cell r="AQ294">
            <v>1998</v>
          </cell>
          <cell r="AR294">
            <v>25439</v>
          </cell>
          <cell r="AS294">
            <v>9.36</v>
          </cell>
          <cell r="AT294">
            <v>0.74</v>
          </cell>
          <cell r="AU294">
            <v>3.7</v>
          </cell>
          <cell r="AV294">
            <v>8.16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1</v>
          </cell>
          <cell r="BB294" t="str">
            <v>Mid Cap</v>
          </cell>
          <cell r="BC294" t="str">
            <v>KSB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 t="str">
            <v>HOSE</v>
          </cell>
        </row>
        <row r="295">
          <cell r="B295" t="str">
            <v>CTD</v>
          </cell>
          <cell r="C295" t="str">
            <v>HOSE</v>
          </cell>
          <cell r="D295" t="str">
            <v>CTCP Xây dựng Coteccons</v>
          </cell>
          <cell r="E295">
            <v>40198</v>
          </cell>
          <cell r="F295" t="str">
            <v>https://finance.vietstock.vn/TTC-ctcp-gach-men-thanh-thanh.htm</v>
          </cell>
          <cell r="G295" t="str">
            <v>Đạt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4283362916013.1001</v>
          </cell>
          <cell r="AA295">
            <v>39708310975.609703</v>
          </cell>
          <cell r="AB295">
            <v>48.027116999999997</v>
          </cell>
          <cell r="AC295" t="str">
            <v>Mid Cap</v>
          </cell>
          <cell r="AD295">
            <v>0</v>
          </cell>
          <cell r="AE295" t="str">
            <v>Chấp nhận toàn phần</v>
          </cell>
          <cell r="AF295" t="str">
            <v>Xây dựng và Bất động sản</v>
          </cell>
          <cell r="AG295" t="str">
            <v>Xây dựng nhà cửa, cao ốc</v>
          </cell>
          <cell r="AH295" t="str">
            <v>Xây dựng nhà ở, khu dân cư, cao ốc</v>
          </cell>
          <cell r="AI295" t="str">
            <v>Xây dựng nhà cửa, cao ốc</v>
          </cell>
          <cell r="AJ295" t="str">
            <v>Xây dựng</v>
          </cell>
          <cell r="AK295">
            <v>18967071946667</v>
          </cell>
          <cell r="AL295">
            <v>8213962257245</v>
          </cell>
          <cell r="AM295">
            <v>14536948503110</v>
          </cell>
          <cell r="AN295">
            <v>20.712200279000001</v>
          </cell>
          <cell r="AO295">
            <v>20.712200279000001</v>
          </cell>
          <cell r="AP295">
            <v>0</v>
          </cell>
          <cell r="AQ295">
            <v>280</v>
          </cell>
          <cell r="AR295">
            <v>111211</v>
          </cell>
          <cell r="AS295">
            <v>117.38</v>
          </cell>
          <cell r="AT295">
            <v>0.3</v>
          </cell>
          <cell r="AU295">
            <v>0.13</v>
          </cell>
          <cell r="AV295">
            <v>0.25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1</v>
          </cell>
          <cell r="BB295" t="str">
            <v>Mid Cap</v>
          </cell>
          <cell r="BC295" t="str">
            <v>CTD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 t="str">
            <v>HOSE</v>
          </cell>
        </row>
        <row r="296">
          <cell r="B296" t="str">
            <v>INN</v>
          </cell>
          <cell r="C296" t="str">
            <v>HNX</v>
          </cell>
          <cell r="D296" t="str">
            <v>CTCP Bao bì và In Nông nghiệp</v>
          </cell>
          <cell r="E296">
            <v>40200</v>
          </cell>
          <cell r="F296" t="str">
            <v>https://finance.vietstock.vn/LHC-ctcp-dau-tu-va-xay-dung-thuy-loi-lam-dong.htm</v>
          </cell>
          <cell r="G296" t="str">
            <v>Không đạt</v>
          </cell>
          <cell r="H296">
            <v>2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2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790080825000</v>
          </cell>
          <cell r="AA296">
            <v>514189708.53658497</v>
          </cell>
          <cell r="AB296">
            <v>4.8197520000000003</v>
          </cell>
          <cell r="AC296" t="str">
            <v>Small&amp;Micro Cap</v>
          </cell>
          <cell r="AD296">
            <v>0</v>
          </cell>
          <cell r="AE296" t="str">
            <v>Chấp nhận toàn phần</v>
          </cell>
          <cell r="AF296" t="str">
            <v>Sản xuất</v>
          </cell>
          <cell r="AG296" t="str">
            <v>Sản xuất giấy</v>
          </cell>
          <cell r="AH296" t="str">
            <v>Sản xuất các sản phẩm từ giấy</v>
          </cell>
          <cell r="AI296" t="str">
            <v>Sản xuất giấy</v>
          </cell>
          <cell r="AJ296" t="str">
            <v>SX Phụ trợ</v>
          </cell>
          <cell r="AK296">
            <v>992749063214</v>
          </cell>
          <cell r="AL296">
            <v>592070847581</v>
          </cell>
          <cell r="AM296">
            <v>1710202316808</v>
          </cell>
          <cell r="AN296">
            <v>82.551581693000003</v>
          </cell>
          <cell r="AO296">
            <v>82.551581693000003</v>
          </cell>
          <cell r="AP296">
            <v>0</v>
          </cell>
          <cell r="AQ296">
            <v>4597</v>
          </cell>
          <cell r="AR296">
            <v>32970</v>
          </cell>
          <cell r="AS296">
            <v>8.48</v>
          </cell>
          <cell r="AT296">
            <v>1.18</v>
          </cell>
          <cell r="AU296">
            <v>7.81</v>
          </cell>
          <cell r="AV296">
            <v>14.46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B296" t="str">
            <v>Small&amp;Micro Cap</v>
          </cell>
          <cell r="BC296" t="str">
            <v>INN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 t="str">
            <v>HNX</v>
          </cell>
        </row>
        <row r="297">
          <cell r="B297" t="str">
            <v>TMT</v>
          </cell>
          <cell r="C297" t="str">
            <v>HOSE</v>
          </cell>
          <cell r="D297" t="str">
            <v>CTCP Ô tô TMT</v>
          </cell>
          <cell r="E297">
            <v>40200</v>
          </cell>
          <cell r="F297" t="str">
            <v>https://finance.vietstock.vn/CPC-ctcp-thuoc-sat-trung-can-tho.htm</v>
          </cell>
          <cell r="G297" t="str">
            <v>Không đạt</v>
          </cell>
          <cell r="H297">
            <v>2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2</v>
          </cell>
          <cell r="X297">
            <v>0</v>
          </cell>
          <cell r="Y297">
            <v>2</v>
          </cell>
          <cell r="Z297">
            <v>631474693752.43896</v>
          </cell>
          <cell r="AA297">
            <v>643704268.29268205</v>
          </cell>
          <cell r="AB297">
            <v>2.8917160000000002</v>
          </cell>
          <cell r="AC297" t="str">
            <v>Small&amp;Micro Cap</v>
          </cell>
          <cell r="AD297">
            <v>0</v>
          </cell>
          <cell r="AE297" t="str">
            <v>Chấp nhận toàn phần</v>
          </cell>
          <cell r="AF297" t="str">
            <v>Sản xuất</v>
          </cell>
          <cell r="AG297" t="str">
            <v>Sản xuất phương tiện vận tải</v>
          </cell>
          <cell r="AH297" t="str">
            <v>Sản xuất xe cơ giới</v>
          </cell>
          <cell r="AI297" t="str">
            <v>Sản xuất phương tiện vận tải</v>
          </cell>
          <cell r="AJ297" t="str">
            <v>SX Phụ trợ</v>
          </cell>
          <cell r="AK297">
            <v>3506421212592</v>
          </cell>
          <cell r="AL297">
            <v>435540613421</v>
          </cell>
          <cell r="AM297">
            <v>3027214102698</v>
          </cell>
          <cell r="AN297">
            <v>48.292677949999998</v>
          </cell>
          <cell r="AO297">
            <v>50.156277598999999</v>
          </cell>
          <cell r="AP297">
            <v>-3.7155860406936518E-2</v>
          </cell>
          <cell r="AQ297">
            <v>1310</v>
          </cell>
          <cell r="AR297">
            <v>11810</v>
          </cell>
          <cell r="AS297">
            <v>7.16</v>
          </cell>
          <cell r="AT297">
            <v>0.79</v>
          </cell>
          <cell r="AU297">
            <v>1.46</v>
          </cell>
          <cell r="AV297">
            <v>10.8</v>
          </cell>
          <cell r="AW297">
            <v>0</v>
          </cell>
          <cell r="AX297">
            <v>0</v>
          </cell>
          <cell r="AY297">
            <v>0</v>
          </cell>
          <cell r="AZ297">
            <v>0</v>
          </cell>
          <cell r="BA297">
            <v>0</v>
          </cell>
          <cell r="BB297" t="str">
            <v>Small&amp;Micro Cap</v>
          </cell>
          <cell r="BC297" t="str">
            <v>TMT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 t="str">
            <v>HOSE</v>
          </cell>
        </row>
        <row r="298">
          <cell r="B298" t="str">
            <v>BDB</v>
          </cell>
          <cell r="C298" t="str">
            <v>HNX</v>
          </cell>
          <cell r="D298" t="str">
            <v>CTCP Sách và Thiết bị Bình Định</v>
          </cell>
          <cell r="E298">
            <v>40207</v>
          </cell>
          <cell r="F298" t="str">
            <v>https://finance.vietstock.vn/ASM-ctcp-tap-doan-sao-mai.htm</v>
          </cell>
          <cell r="G298" t="str">
            <v>Đạt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12589377261.5853</v>
          </cell>
          <cell r="AA298">
            <v>914032.31707300001</v>
          </cell>
          <cell r="AB298">
            <v>0</v>
          </cell>
          <cell r="AC298" t="str">
            <v>Small&amp;Micro Cap</v>
          </cell>
          <cell r="AD298">
            <v>0</v>
          </cell>
          <cell r="AE298" t="str">
            <v>Chấp nhận toàn phần</v>
          </cell>
          <cell r="AF298" t="str">
            <v>Công nghệ và thông tin</v>
          </cell>
          <cell r="AG298" t="str">
            <v>Công nghiệp xuất bản - Ngoại trừ internet</v>
          </cell>
          <cell r="AH298" t="str">
            <v>Đơn vị xuất bản báo, ấn phẩm, sách và danh mục</v>
          </cell>
          <cell r="AI298" t="str">
            <v>Công nghiệp xuất bản - Ngoại trừ internet</v>
          </cell>
          <cell r="AJ298" t="str">
            <v>Công nghệ và thông tin</v>
          </cell>
          <cell r="AK298">
            <v>21350159875</v>
          </cell>
          <cell r="AL298">
            <v>14126112638</v>
          </cell>
          <cell r="AM298">
            <v>74833173027</v>
          </cell>
          <cell r="AN298">
            <v>1.3948127340000001</v>
          </cell>
          <cell r="AO298">
            <v>1.3948127340000001</v>
          </cell>
          <cell r="AP298">
            <v>0</v>
          </cell>
          <cell r="AQ298">
            <v>1238</v>
          </cell>
          <cell r="AR298">
            <v>12540</v>
          </cell>
          <cell r="AS298">
            <v>8.7200000000000006</v>
          </cell>
          <cell r="AT298">
            <v>0.86</v>
          </cell>
          <cell r="AU298">
            <v>6.08</v>
          </cell>
          <cell r="AV298">
            <v>9.89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 t="str">
            <v>Small&amp;Micro Cap</v>
          </cell>
          <cell r="BC298" t="str">
            <v>BDB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 t="str">
            <v>HNX</v>
          </cell>
        </row>
        <row r="299">
          <cell r="B299" t="str">
            <v>KDH</v>
          </cell>
          <cell r="C299" t="str">
            <v>HOSE</v>
          </cell>
          <cell r="D299" t="str">
            <v>CTCP Đầu tư và Kinh doanh Nhà Khang Điền</v>
          </cell>
          <cell r="E299">
            <v>40210</v>
          </cell>
          <cell r="F299" t="str">
            <v>https://finance.vietstock.vn/FDC-ctcp-ngoai-thuong-va-phat-trien-dau-tu-thanh-pho-ho-chi-minh.htm</v>
          </cell>
          <cell r="G299" t="str">
            <v>Đạt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24486216878075.699</v>
          </cell>
          <cell r="AA299">
            <v>54468460365.8536</v>
          </cell>
          <cell r="AB299">
            <v>33.702126999999997</v>
          </cell>
          <cell r="AC299" t="str">
            <v>Large Cap</v>
          </cell>
          <cell r="AD299">
            <v>0</v>
          </cell>
          <cell r="AE299" t="str">
            <v>Chấp nhận toàn phần</v>
          </cell>
          <cell r="AF299" t="str">
            <v>Xây dựng và Bất động sản</v>
          </cell>
          <cell r="AG299" t="str">
            <v>Phát triển bất động sản</v>
          </cell>
          <cell r="AH299" t="str">
            <v>Phát triển bất động sản</v>
          </cell>
          <cell r="AI299" t="str">
            <v>Phát triển bất động sản</v>
          </cell>
          <cell r="AJ299" t="str">
            <v>Bất động sản</v>
          </cell>
          <cell r="AK299">
            <v>21539250652000</v>
          </cell>
          <cell r="AL299">
            <v>11794533384000</v>
          </cell>
          <cell r="AM299">
            <v>2911963203000</v>
          </cell>
          <cell r="AN299">
            <v>1102.953667</v>
          </cell>
          <cell r="AO299">
            <v>1102.1620009999999</v>
          </cell>
          <cell r="AP299">
            <v>7.1828460723722364E-4</v>
          </cell>
          <cell r="AQ299">
            <v>1628</v>
          </cell>
          <cell r="AR299">
            <v>16454</v>
          </cell>
          <cell r="AS299">
            <v>16.28</v>
          </cell>
          <cell r="AT299">
            <v>1.61</v>
          </cell>
          <cell r="AU299">
            <v>6.14</v>
          </cell>
          <cell r="AV299">
            <v>10.02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1</v>
          </cell>
          <cell r="BB299" t="str">
            <v>Large Cap</v>
          </cell>
          <cell r="BC299" t="str">
            <v>KDH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H299">
            <v>0</v>
          </cell>
          <cell r="BI299">
            <v>0</v>
          </cell>
          <cell r="BJ299">
            <v>0</v>
          </cell>
          <cell r="BK299">
            <v>0</v>
          </cell>
          <cell r="BL299">
            <v>0</v>
          </cell>
          <cell r="BM299" t="str">
            <v>HOSE</v>
          </cell>
        </row>
        <row r="300">
          <cell r="B300" t="str">
            <v>HDG</v>
          </cell>
          <cell r="C300" t="str">
            <v>HOSE</v>
          </cell>
          <cell r="D300" t="str">
            <v>CTCP Tập đoàn Hà Đô</v>
          </cell>
          <cell r="E300">
            <v>40211</v>
          </cell>
          <cell r="F300" t="str">
            <v>https://finance.vietstock.vn/KSB-ctcp-khoang-san-va-xay-dung-binh-duong.htm</v>
          </cell>
          <cell r="G300" t="str">
            <v>Không đạt</v>
          </cell>
          <cell r="H300">
            <v>1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1</v>
          </cell>
          <cell r="W300">
            <v>0</v>
          </cell>
          <cell r="X300">
            <v>0</v>
          </cell>
          <cell r="Y300">
            <v>0</v>
          </cell>
          <cell r="Z300">
            <v>10128759775366.301</v>
          </cell>
          <cell r="AA300">
            <v>68163548780.487801</v>
          </cell>
          <cell r="AB300">
            <v>15.221716000000001</v>
          </cell>
          <cell r="AC300" t="str">
            <v>Large Cap</v>
          </cell>
          <cell r="AD300">
            <v>0</v>
          </cell>
          <cell r="AE300" t="str">
            <v>Chấp nhận toàn phần</v>
          </cell>
          <cell r="AF300" t="str">
            <v>Xây dựng và Bất động sản</v>
          </cell>
          <cell r="AG300" t="str">
            <v>Phát triển bất động sản</v>
          </cell>
          <cell r="AH300" t="str">
            <v>Phát triển bất động sản</v>
          </cell>
          <cell r="AI300" t="str">
            <v>Phát triển bất động sản</v>
          </cell>
          <cell r="AJ300" t="str">
            <v>Bất động sản</v>
          </cell>
          <cell r="AK300">
            <v>15104924433426</v>
          </cell>
          <cell r="AL300">
            <v>6548011548015</v>
          </cell>
          <cell r="AM300">
            <v>3581190677660</v>
          </cell>
          <cell r="AN300">
            <v>1095.618039142</v>
          </cell>
          <cell r="AO300">
            <v>1121.091332638</v>
          </cell>
          <cell r="AP300">
            <v>-2.2721871764060202E-2</v>
          </cell>
          <cell r="AQ300">
            <v>4913</v>
          </cell>
          <cell r="AR300">
            <v>26770</v>
          </cell>
          <cell r="AS300">
            <v>6.39</v>
          </cell>
          <cell r="AT300">
            <v>1.17</v>
          </cell>
          <cell r="AU300">
            <v>7.07</v>
          </cell>
          <cell r="AV300">
            <v>18.350000000000001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1</v>
          </cell>
          <cell r="BB300" t="str">
            <v>Large Cap</v>
          </cell>
          <cell r="BC300" t="str">
            <v>HDG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 t="str">
            <v>HOSE</v>
          </cell>
        </row>
        <row r="301">
          <cell r="B301" t="str">
            <v>APC</v>
          </cell>
          <cell r="C301" t="str">
            <v>HOSE</v>
          </cell>
          <cell r="D301" t="str">
            <v>CTCP Chiếu xạ An Phú</v>
          </cell>
          <cell r="E301">
            <v>40214</v>
          </cell>
          <cell r="F301" t="str">
            <v>https://finance.vietstock.vn/CTD-ctcp-xay-dung-coteccons.htm</v>
          </cell>
          <cell r="G301" t="str">
            <v>Đạt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365712354138.71899</v>
          </cell>
          <cell r="AA301">
            <v>493176829.26829201</v>
          </cell>
          <cell r="AB301">
            <v>15.301513</v>
          </cell>
          <cell r="AC301" t="str">
            <v>Small&amp;Micro Cap</v>
          </cell>
          <cell r="AD301">
            <v>0</v>
          </cell>
          <cell r="AE301" t="str">
            <v>Chấp nhận toàn phần</v>
          </cell>
          <cell r="AF301" t="str">
            <v>Sản xuất nông nghiệp</v>
          </cell>
          <cell r="AG301" t="str">
            <v>Hoạt động hỗ trợ cho nông lâm nghiệp</v>
          </cell>
          <cell r="AH301" t="str">
            <v>Các hoạt động hỗ trợ cho trồng trọt</v>
          </cell>
          <cell r="AI301" t="str">
            <v>Hoạt động hỗ trợ cho nông lâm nghiệp</v>
          </cell>
          <cell r="AJ301" t="str">
            <v>Nông - Lâm - Ngư</v>
          </cell>
          <cell r="AK301">
            <v>973918540819</v>
          </cell>
          <cell r="AL301">
            <v>626249976964</v>
          </cell>
          <cell r="AM301">
            <v>135739780744</v>
          </cell>
          <cell r="AN301">
            <v>-9.0070915550000006</v>
          </cell>
          <cell r="AO301">
            <v>-9.0070915550000006</v>
          </cell>
          <cell r="AP301">
            <v>0</v>
          </cell>
          <cell r="AQ301">
            <v>-453</v>
          </cell>
          <cell r="AR301">
            <v>31462</v>
          </cell>
          <cell r="AS301">
            <v>-30.72</v>
          </cell>
          <cell r="AT301">
            <v>0.44</v>
          </cell>
          <cell r="AU301">
            <v>-0.91</v>
          </cell>
          <cell r="AV301">
            <v>-1.43</v>
          </cell>
          <cell r="AW301">
            <v>1</v>
          </cell>
          <cell r="AX301">
            <v>0</v>
          </cell>
          <cell r="AY301">
            <v>0</v>
          </cell>
          <cell r="AZ301">
            <v>0</v>
          </cell>
          <cell r="BA301">
            <v>0</v>
          </cell>
          <cell r="BB301" t="str">
            <v>Small&amp;Micro Cap</v>
          </cell>
          <cell r="BC301" t="str">
            <v>APC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  <cell r="BK301">
            <v>0</v>
          </cell>
          <cell r="BL301">
            <v>0</v>
          </cell>
          <cell r="BM301" t="str">
            <v>HOSE</v>
          </cell>
        </row>
        <row r="302">
          <cell r="B302" t="str">
            <v>STG</v>
          </cell>
          <cell r="C302" t="str">
            <v>HOSE</v>
          </cell>
          <cell r="D302" t="str">
            <v>CTCP Kho vận Miền Nam</v>
          </cell>
          <cell r="E302">
            <v>40239</v>
          </cell>
          <cell r="F302" t="str">
            <v>https://finance.vietstock.vn/INN-ctcp-bao-bi-va-in-nong-nghiep.htm</v>
          </cell>
          <cell r="G302" t="str">
            <v>Đạt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3417194841405.6401</v>
          </cell>
          <cell r="AA302">
            <v>647167682.92682898</v>
          </cell>
          <cell r="AB302">
            <v>0.102644</v>
          </cell>
          <cell r="AC302" t="str">
            <v>Mid Cap</v>
          </cell>
          <cell r="AD302">
            <v>0</v>
          </cell>
          <cell r="AE302" t="str">
            <v>Chấp nhận toàn phần</v>
          </cell>
          <cell r="AF302" t="str">
            <v>Vận tải và kho bãi</v>
          </cell>
          <cell r="AG302" t="str">
            <v>Kho bãi</v>
          </cell>
          <cell r="AH302" t="str">
            <v>Lưu trữ và kho bãi</v>
          </cell>
          <cell r="AI302" t="str">
            <v>Kho bãi</v>
          </cell>
          <cell r="AJ302" t="str">
            <v>Vận tải - Kho bãi</v>
          </cell>
          <cell r="AK302">
            <v>2784034932782</v>
          </cell>
          <cell r="AL302">
            <v>2123714015128</v>
          </cell>
          <cell r="AM302">
            <v>2639254563108</v>
          </cell>
          <cell r="AN302">
            <v>238.406244652</v>
          </cell>
          <cell r="AO302">
            <v>242.27577575000001</v>
          </cell>
          <cell r="AP302">
            <v>-1.5971597185155274E-2</v>
          </cell>
          <cell r="AQ302">
            <v>2426</v>
          </cell>
          <cell r="AR302">
            <v>21615</v>
          </cell>
          <cell r="AS302">
            <v>16.489999999999998</v>
          </cell>
          <cell r="AT302">
            <v>1.85</v>
          </cell>
          <cell r="AU302">
            <v>8.7200000000000006</v>
          </cell>
          <cell r="AV302">
            <v>11.89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1</v>
          </cell>
          <cell r="BB302" t="str">
            <v>Mid Cap</v>
          </cell>
          <cell r="BC302" t="str">
            <v>STG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 t="str">
            <v>HOSE</v>
          </cell>
        </row>
        <row r="303">
          <cell r="B303" t="str">
            <v>DL1</v>
          </cell>
          <cell r="C303" t="str">
            <v>HNX</v>
          </cell>
          <cell r="D303" t="str">
            <v>CTCP Tập đoàn Alpha Seven</v>
          </cell>
          <cell r="E303">
            <v>40247</v>
          </cell>
          <cell r="F303" t="str">
            <v>https://finance.vietstock.vn/TMT-ctcp-o-to-tmt.htm</v>
          </cell>
          <cell r="G303" t="str">
            <v>Đạt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652058084927.13403</v>
          </cell>
          <cell r="AA303">
            <v>6858966078.9634104</v>
          </cell>
          <cell r="AB303">
            <v>3.0452140000000001</v>
          </cell>
          <cell r="AC303" t="str">
            <v>Small&amp;Micro Cap</v>
          </cell>
          <cell r="AD303">
            <v>0</v>
          </cell>
          <cell r="AE303" t="str">
            <v>Chấp nhận toàn phần</v>
          </cell>
          <cell r="AF303" t="str">
            <v>Vận tải và kho bãi</v>
          </cell>
          <cell r="AG303" t="str">
            <v>Vận tải trung chuyển và vận tải hành khách bằng đường bộ</v>
          </cell>
          <cell r="AH303" t="str">
            <v>Vận tải trung chuyển và vận tải hành khách bằng đường bộ khác</v>
          </cell>
          <cell r="AI303" t="str">
            <v>Vận tải trung chuyển và vận tải hành khách bằng đường bộ</v>
          </cell>
          <cell r="AJ303" t="str">
            <v>Vận tải - Kho bãi</v>
          </cell>
          <cell r="AK303">
            <v>2936584114461</v>
          </cell>
          <cell r="AL303">
            <v>1326968538039</v>
          </cell>
          <cell r="AM303">
            <v>279285104532</v>
          </cell>
          <cell r="AN303">
            <v>45.302006532</v>
          </cell>
          <cell r="AO303">
            <v>47.407868481000001</v>
          </cell>
          <cell r="AP303">
            <v>-4.4420093467057754E-2</v>
          </cell>
          <cell r="AQ303">
            <v>429</v>
          </cell>
          <cell r="AR303">
            <v>12491</v>
          </cell>
          <cell r="AS303">
            <v>7</v>
          </cell>
          <cell r="AT303">
            <v>0.24</v>
          </cell>
          <cell r="AU303">
            <v>1.83</v>
          </cell>
          <cell r="AV303">
            <v>3.66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 t="str">
            <v>Small&amp;Micro Cap</v>
          </cell>
          <cell r="BC303" t="str">
            <v>DL1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 t="str">
            <v>HNX</v>
          </cell>
        </row>
        <row r="304">
          <cell r="B304" t="str">
            <v>CKV</v>
          </cell>
          <cell r="C304" t="str">
            <v>HNX</v>
          </cell>
          <cell r="D304" t="str">
            <v>CTCP COKYVINA</v>
          </cell>
          <cell r="E304">
            <v>40248</v>
          </cell>
          <cell r="F304" t="str">
            <v>https://finance.vietstock.vn/BDB-ctcp-sach-va-thiet-bi-binh-dinh.htm</v>
          </cell>
          <cell r="G304" t="str">
            <v>Không đạt</v>
          </cell>
          <cell r="H304">
            <v>1</v>
          </cell>
          <cell r="I304">
            <v>0</v>
          </cell>
          <cell r="J304">
            <v>1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78000374390.243896</v>
          </cell>
          <cell r="AA304">
            <v>15591266.768292001</v>
          </cell>
          <cell r="AB304">
            <v>0.29442099999999999</v>
          </cell>
          <cell r="AC304" t="str">
            <v>Small&amp;Micro Cap</v>
          </cell>
          <cell r="AD304">
            <v>0</v>
          </cell>
          <cell r="AE304" t="str">
            <v>Chấp nhận toàn phần</v>
          </cell>
          <cell r="AF304" t="str">
            <v>Bán buôn</v>
          </cell>
          <cell r="AG304" t="str">
            <v>Bán buôn hàng lâu bền</v>
          </cell>
          <cell r="AH304" t="str">
            <v>Bán buôn máy móc, thiết bị và vật tư</v>
          </cell>
          <cell r="AI304" t="str">
            <v>Bán buôn hàng lâu bền</v>
          </cell>
          <cell r="AJ304" t="str">
            <v>Bán buôn</v>
          </cell>
          <cell r="AK304">
            <v>154406151843</v>
          </cell>
          <cell r="AL304">
            <v>81451509573</v>
          </cell>
          <cell r="AM304">
            <v>555279207586</v>
          </cell>
          <cell r="AN304">
            <v>2.1560966380000002</v>
          </cell>
          <cell r="AO304">
            <v>2.1296482939999999</v>
          </cell>
          <cell r="AP304">
            <v>1.2419113557161045E-2</v>
          </cell>
          <cell r="AQ304">
            <v>537</v>
          </cell>
          <cell r="AR304">
            <v>20302</v>
          </cell>
          <cell r="AS304">
            <v>36.1</v>
          </cell>
          <cell r="AT304">
            <v>0.96</v>
          </cell>
          <cell r="AU304">
            <v>1.33</v>
          </cell>
          <cell r="AV304">
            <v>2.65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 t="str">
            <v>Small&amp;Micro Cap</v>
          </cell>
          <cell r="BC304" t="str">
            <v>CKV</v>
          </cell>
          <cell r="BD304">
            <v>1</v>
          </cell>
          <cell r="BE304">
            <v>0</v>
          </cell>
          <cell r="BF304">
            <v>1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 t="str">
            <v>HNX</v>
          </cell>
        </row>
        <row r="305">
          <cell r="B305" t="str">
            <v>TLH</v>
          </cell>
          <cell r="C305" t="str">
            <v>HOSE</v>
          </cell>
          <cell r="D305" t="str">
            <v>CTCP Tập đoàn Thép Tiến Lên</v>
          </cell>
          <cell r="E305">
            <v>40253</v>
          </cell>
          <cell r="F305" t="str">
            <v>https://finance.vietstock.vn/KDH-ctcp-dau-tu-va-kinh-doanh-nha-khang-dien.htm</v>
          </cell>
          <cell r="G305" t="str">
            <v>Đạt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1104759091002.77</v>
          </cell>
          <cell r="AA305">
            <v>9279411585.3658504</v>
          </cell>
          <cell r="AB305">
            <v>1.2283059999999999</v>
          </cell>
          <cell r="AC305" t="str">
            <v>Mid Cap</v>
          </cell>
          <cell r="AD305">
            <v>0</v>
          </cell>
          <cell r="AE305" t="str">
            <v>Chấp nhận toàn phần</v>
          </cell>
          <cell r="AF305" t="str">
            <v>Bán buôn</v>
          </cell>
          <cell r="AG305" t="str">
            <v>Bán buôn hàng lâu bền</v>
          </cell>
          <cell r="AH305" t="str">
            <v>Bán buôn kim loại và khoáng sản (trừ dầu khí)</v>
          </cell>
          <cell r="AI305" t="str">
            <v>Bán buôn hàng lâu bền</v>
          </cell>
          <cell r="AJ305" t="str">
            <v>Bán buôn</v>
          </cell>
          <cell r="AK305">
            <v>4199993095898</v>
          </cell>
          <cell r="AL305">
            <v>1910736850652</v>
          </cell>
          <cell r="AM305">
            <v>5324489206130</v>
          </cell>
          <cell r="AN305">
            <v>5.4346959149999998</v>
          </cell>
          <cell r="AO305">
            <v>5.4346959149999998</v>
          </cell>
          <cell r="AP305">
            <v>0</v>
          </cell>
          <cell r="AQ305">
            <v>53</v>
          </cell>
          <cell r="AR305">
            <v>18712</v>
          </cell>
          <cell r="AS305">
            <v>120.62</v>
          </cell>
          <cell r="AT305">
            <v>0.34</v>
          </cell>
          <cell r="AU305">
            <v>0.13</v>
          </cell>
          <cell r="AV305">
            <v>0.28000000000000003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 t="str">
            <v>Mid Cap</v>
          </cell>
          <cell r="BC305" t="str">
            <v>TLH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 t="str">
            <v>HOSE</v>
          </cell>
        </row>
        <row r="306">
          <cell r="B306" t="str">
            <v>VBC</v>
          </cell>
          <cell r="C306" t="str">
            <v>HNX</v>
          </cell>
          <cell r="D306" t="str">
            <v>CTCP Nhựa - Bao bì Vinh</v>
          </cell>
          <cell r="E306">
            <v>40254</v>
          </cell>
          <cell r="F306" t="str">
            <v>https://finance.vietstock.vn/HDG-ctcp-tap-doan-ha-do.htm</v>
          </cell>
          <cell r="G306" t="str">
            <v>Không đạt</v>
          </cell>
          <cell r="H306">
            <v>2</v>
          </cell>
          <cell r="I306">
            <v>0</v>
          </cell>
          <cell r="J306">
            <v>1</v>
          </cell>
          <cell r="K306">
            <v>0</v>
          </cell>
          <cell r="L306">
            <v>0</v>
          </cell>
          <cell r="M306">
            <v>1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206973743695.121</v>
          </cell>
          <cell r="AA306">
            <v>101941433.841463</v>
          </cell>
          <cell r="AB306">
            <v>2.0145729999999999</v>
          </cell>
          <cell r="AC306" t="str">
            <v>Small&amp;Micro Cap</v>
          </cell>
          <cell r="AD306">
            <v>0</v>
          </cell>
          <cell r="AE306" t="str">
            <v>Chấp nhận toàn phần</v>
          </cell>
          <cell r="AF306" t="str">
            <v>Sản xuất</v>
          </cell>
          <cell r="AG306" t="str">
            <v>Sản xuất giấy</v>
          </cell>
          <cell r="AH306" t="str">
            <v>Sản xuất các sản phẩm từ giấy</v>
          </cell>
          <cell r="AI306" t="str">
            <v>Sản xuất giấy</v>
          </cell>
          <cell r="AJ306" t="str">
            <v>SX Phụ trợ</v>
          </cell>
          <cell r="AK306">
            <v>459482346348</v>
          </cell>
          <cell r="AL306">
            <v>150186597594</v>
          </cell>
          <cell r="AM306">
            <v>994516729296</v>
          </cell>
          <cell r="AN306">
            <v>27.261706297</v>
          </cell>
          <cell r="AO306">
            <v>27.261706298</v>
          </cell>
          <cell r="AP306">
            <v>-3.6681492779992794E-11</v>
          </cell>
          <cell r="AQ306">
            <v>3635</v>
          </cell>
          <cell r="AR306">
            <v>20025</v>
          </cell>
          <cell r="AS306">
            <v>6.74</v>
          </cell>
          <cell r="AT306">
            <v>1.22</v>
          </cell>
          <cell r="AU306">
            <v>6.1</v>
          </cell>
          <cell r="AV306">
            <v>18.649999999999999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 t="str">
            <v>Small&amp;Micro Cap</v>
          </cell>
          <cell r="BC306" t="str">
            <v>VBC</v>
          </cell>
          <cell r="BD306">
            <v>1</v>
          </cell>
          <cell r="BE306">
            <v>0</v>
          </cell>
          <cell r="BF306">
            <v>1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 t="str">
            <v>HNX</v>
          </cell>
        </row>
        <row r="307">
          <cell r="B307" t="str">
            <v>CTI</v>
          </cell>
          <cell r="C307" t="str">
            <v>HOSE</v>
          </cell>
          <cell r="D307" t="str">
            <v>CTCP Đầu tư Phát triển Cường Thuận IDICO</v>
          </cell>
          <cell r="E307">
            <v>40256</v>
          </cell>
          <cell r="F307" t="str">
            <v>https://finance.vietstock.vn/APC-ctcp-chieu-xa-an-phu.htm</v>
          </cell>
          <cell r="G307" t="str">
            <v>Đạt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848055014549.23706</v>
          </cell>
          <cell r="AA307">
            <v>9970018292.6829205</v>
          </cell>
          <cell r="AB307">
            <v>0.78563000000000005</v>
          </cell>
          <cell r="AC307" t="str">
            <v>Small&amp;Micro Cap</v>
          </cell>
          <cell r="AD307">
            <v>0</v>
          </cell>
          <cell r="AE307" t="str">
            <v>Chấp nhận toàn phần</v>
          </cell>
          <cell r="AF307" t="str">
            <v>Xây dựng và Bất động sản</v>
          </cell>
          <cell r="AG307" t="str">
            <v>Xây dựng công nghiệp nặng và dân dụng</v>
          </cell>
          <cell r="AH307" t="str">
            <v>Xây dựng cầu đường, đường cao tốc</v>
          </cell>
          <cell r="AI307" t="str">
            <v>Xây dựng công nghiệp nặng và dân dụng</v>
          </cell>
          <cell r="AJ307" t="str">
            <v>Xây dựng</v>
          </cell>
          <cell r="AK307">
            <v>4496412953809</v>
          </cell>
          <cell r="AL307">
            <v>1343997195565</v>
          </cell>
          <cell r="AM307">
            <v>893963558126</v>
          </cell>
          <cell r="AN307">
            <v>92.44976226</v>
          </cell>
          <cell r="AO307">
            <v>87.839449298999995</v>
          </cell>
          <cell r="AP307">
            <v>5.2485676968520009E-2</v>
          </cell>
          <cell r="AQ307">
            <v>1687</v>
          </cell>
          <cell r="AR307">
            <v>24526</v>
          </cell>
          <cell r="AS307">
            <v>7.53</v>
          </cell>
          <cell r="AT307">
            <v>0.52</v>
          </cell>
          <cell r="AU307">
            <v>2</v>
          </cell>
          <cell r="AV307">
            <v>7.45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 t="str">
            <v>Small&amp;Micro Cap</v>
          </cell>
          <cell r="BC307" t="str">
            <v>CTI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 t="str">
            <v>HOSE</v>
          </cell>
        </row>
        <row r="308">
          <cell r="B308" t="str">
            <v>LHG</v>
          </cell>
          <cell r="C308" t="str">
            <v>HOSE</v>
          </cell>
          <cell r="D308" t="str">
            <v>CTCP Long Hậu</v>
          </cell>
          <cell r="E308">
            <v>40260</v>
          </cell>
          <cell r="F308" t="str">
            <v>https://finance.vietstock.vn/STG-ctcp-kho-van-mien-nam.htm</v>
          </cell>
          <cell r="G308" t="str">
            <v>Không đạt</v>
          </cell>
          <cell r="H308">
            <v>4</v>
          </cell>
          <cell r="I308">
            <v>0</v>
          </cell>
          <cell r="J308">
            <v>2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2</v>
          </cell>
          <cell r="X308">
            <v>0</v>
          </cell>
          <cell r="Y308">
            <v>2</v>
          </cell>
          <cell r="Z308">
            <v>1663311016728.6499</v>
          </cell>
          <cell r="AA308">
            <v>18165923780.487801</v>
          </cell>
          <cell r="AB308">
            <v>13.954794</v>
          </cell>
          <cell r="AC308" t="str">
            <v>Mid Cap</v>
          </cell>
          <cell r="AD308">
            <v>0</v>
          </cell>
          <cell r="AE308" t="str">
            <v>Chấp nhận toàn phần</v>
          </cell>
          <cell r="AF308" t="str">
            <v>Xây dựng và Bất động sản</v>
          </cell>
          <cell r="AG308" t="str">
            <v xml:space="preserve">Bất động sản </v>
          </cell>
          <cell r="AH308" t="str">
            <v>Cho thuê bất động sản</v>
          </cell>
          <cell r="AI308" t="str">
            <v xml:space="preserve">Bất động sản </v>
          </cell>
          <cell r="AJ308" t="str">
            <v>Bất động sản</v>
          </cell>
          <cell r="AK308">
            <v>3003714698523</v>
          </cell>
          <cell r="AL308">
            <v>1534708844940</v>
          </cell>
          <cell r="AM308">
            <v>628857871292</v>
          </cell>
          <cell r="AN308">
            <v>203.89057170000001</v>
          </cell>
          <cell r="AO308">
            <v>202.395491365</v>
          </cell>
          <cell r="AP308">
            <v>7.3869250985625157E-3</v>
          </cell>
          <cell r="AQ308">
            <v>4077</v>
          </cell>
          <cell r="AR308">
            <v>30687</v>
          </cell>
          <cell r="AS308">
            <v>5.24</v>
          </cell>
          <cell r="AT308">
            <v>0.7</v>
          </cell>
          <cell r="AU308">
            <v>6.97</v>
          </cell>
          <cell r="AV308">
            <v>13.6</v>
          </cell>
          <cell r="AW308">
            <v>0</v>
          </cell>
          <cell r="AX308">
            <v>0</v>
          </cell>
          <cell r="AY308">
            <v>0</v>
          </cell>
          <cell r="AZ308">
            <v>0</v>
          </cell>
          <cell r="BA308">
            <v>0</v>
          </cell>
          <cell r="BB308" t="str">
            <v>Mid Cap</v>
          </cell>
          <cell r="BC308" t="str">
            <v>LHG</v>
          </cell>
          <cell r="BD308">
            <v>2</v>
          </cell>
          <cell r="BE308">
            <v>0</v>
          </cell>
          <cell r="BF308">
            <v>2</v>
          </cell>
          <cell r="BG308">
            <v>0</v>
          </cell>
          <cell r="BH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M308" t="str">
            <v>HOSE</v>
          </cell>
        </row>
        <row r="309">
          <cell r="B309" t="str">
            <v>L35</v>
          </cell>
          <cell r="C309" t="str">
            <v>HNX</v>
          </cell>
          <cell r="D309" t="str">
            <v>CTCP Cơ khí Lắp máy Lilama</v>
          </cell>
          <cell r="E309">
            <v>40262</v>
          </cell>
          <cell r="F309" t="str">
            <v>https://finance.vietstock.vn/DL1-ctcp-tap-doan-alpha-seven.htm</v>
          </cell>
          <cell r="G309" t="str">
            <v>Không đạt</v>
          </cell>
          <cell r="H309">
            <v>1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1</v>
          </cell>
          <cell r="W309">
            <v>0</v>
          </cell>
          <cell r="X309">
            <v>0</v>
          </cell>
          <cell r="Y309">
            <v>0</v>
          </cell>
          <cell r="Z309">
            <v>16244146125</v>
          </cell>
          <cell r="AA309">
            <v>3073307.3170730001</v>
          </cell>
          <cell r="AB309">
            <v>6.9560000000000004E-3</v>
          </cell>
          <cell r="AC309" t="str">
            <v>Small&amp;Micro Cap</v>
          </cell>
          <cell r="AD309">
            <v>0</v>
          </cell>
          <cell r="AE309" t="str">
            <v>Chấp nhận từng phần - Ngoại trừ</v>
          </cell>
          <cell r="AF309" t="str">
            <v>Xây dựng và Bất động sản</v>
          </cell>
          <cell r="AG309" t="str">
            <v>Xây dựng công nghiệp nặng và dân dụng</v>
          </cell>
          <cell r="AH309" t="str">
            <v>Xây dựng hệ thống tiện ích</v>
          </cell>
          <cell r="AI309" t="str">
            <v>Xây dựng công nghiệp nặng và dân dụng</v>
          </cell>
          <cell r="AJ309" t="str">
            <v>Xây dựng</v>
          </cell>
          <cell r="AK309">
            <v>183541617393</v>
          </cell>
          <cell r="AL309">
            <v>16382787564</v>
          </cell>
          <cell r="AM309">
            <v>92681792527</v>
          </cell>
          <cell r="AN309">
            <v>-12.884450156</v>
          </cell>
          <cell r="AO309">
            <v>-8.7122196069999998</v>
          </cell>
          <cell r="AP309">
            <v>-0.47889409785397757</v>
          </cell>
          <cell r="AQ309">
            <v>-3946</v>
          </cell>
          <cell r="AR309">
            <v>5017</v>
          </cell>
          <cell r="AS309">
            <v>-1.1399999999999999</v>
          </cell>
          <cell r="AT309">
            <v>0.9</v>
          </cell>
          <cell r="AU309">
            <v>-6.58</v>
          </cell>
          <cell r="AV309">
            <v>-56.45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 t="str">
            <v>Small&amp;Micro Cap</v>
          </cell>
          <cell r="BC309" t="str">
            <v>L35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 t="str">
            <v>HNX</v>
          </cell>
        </row>
        <row r="310">
          <cell r="B310" t="str">
            <v>TLG</v>
          </cell>
          <cell r="C310" t="str">
            <v>HOSE</v>
          </cell>
          <cell r="D310" t="str">
            <v>CTCP Tập đoàn Thiên Long</v>
          </cell>
          <cell r="E310">
            <v>40263</v>
          </cell>
          <cell r="F310" t="str">
            <v>https://finance.vietstock.vn/CKV-ctcp-cokyvina.htm</v>
          </cell>
          <cell r="G310" t="str">
            <v>Đạt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3850611963110.6699</v>
          </cell>
          <cell r="AA310">
            <v>9259347560.9755993</v>
          </cell>
          <cell r="AB310">
            <v>22.409942000000001</v>
          </cell>
          <cell r="AC310" t="str">
            <v>Mid Cap</v>
          </cell>
          <cell r="AD310">
            <v>0</v>
          </cell>
          <cell r="AE310" t="str">
            <v>Chấp nhận toàn phần</v>
          </cell>
          <cell r="AF310" t="str">
            <v>Sản xuất</v>
          </cell>
          <cell r="AG310" t="str">
            <v>Sản xuất khác</v>
          </cell>
          <cell r="AH310" t="str">
            <v>Sản xuất khác</v>
          </cell>
          <cell r="AI310" t="str">
            <v>Sản xuất khác</v>
          </cell>
          <cell r="AJ310" t="str">
            <v>SX Phụ trợ</v>
          </cell>
          <cell r="AK310">
            <v>2869036051355</v>
          </cell>
          <cell r="AL310">
            <v>1957871756822</v>
          </cell>
          <cell r="AM310">
            <v>3520857948925</v>
          </cell>
          <cell r="AN310">
            <v>401.37089117199997</v>
          </cell>
          <cell r="AO310">
            <v>401.37089117199997</v>
          </cell>
          <cell r="AP310">
            <v>0</v>
          </cell>
          <cell r="AQ310">
            <v>5159</v>
          </cell>
          <cell r="AR310">
            <v>25167</v>
          </cell>
          <cell r="AS310">
            <v>9.8800000000000008</v>
          </cell>
          <cell r="AT310">
            <v>2.0299999999999998</v>
          </cell>
          <cell r="AU310">
            <v>15.1</v>
          </cell>
          <cell r="AV310">
            <v>21.22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1</v>
          </cell>
          <cell r="BB310" t="str">
            <v>Mid Cap</v>
          </cell>
          <cell r="BC310" t="str">
            <v>TLG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 t="str">
            <v>HOSE</v>
          </cell>
        </row>
        <row r="311">
          <cell r="B311" t="str">
            <v>DAG</v>
          </cell>
          <cell r="C311" t="str">
            <v>HOSE</v>
          </cell>
          <cell r="D311" t="str">
            <v>CTCP Tập đoàn Nhựa Đông Á</v>
          </cell>
          <cell r="E311">
            <v>40276</v>
          </cell>
          <cell r="F311" t="str">
            <v>https://finance.vietstock.vn/TLH-ctcp-tap-doan-thep-tien-len.htm</v>
          </cell>
          <cell r="G311" t="str">
            <v>Không đạt</v>
          </cell>
          <cell r="H311">
            <v>10</v>
          </cell>
          <cell r="I311">
            <v>0</v>
          </cell>
          <cell r="J311">
            <v>0</v>
          </cell>
          <cell r="K311">
            <v>0</v>
          </cell>
          <cell r="L311">
            <v>2</v>
          </cell>
          <cell r="M311">
            <v>2</v>
          </cell>
          <cell r="N311">
            <v>0</v>
          </cell>
          <cell r="O311">
            <v>0</v>
          </cell>
          <cell r="P311">
            <v>0</v>
          </cell>
          <cell r="Q311">
            <v>1</v>
          </cell>
          <cell r="R311">
            <v>0</v>
          </cell>
          <cell r="S311">
            <v>0</v>
          </cell>
          <cell r="T311">
            <v>1</v>
          </cell>
          <cell r="U311">
            <v>0</v>
          </cell>
          <cell r="V311">
            <v>0</v>
          </cell>
          <cell r="W311">
            <v>4</v>
          </cell>
          <cell r="X311">
            <v>0</v>
          </cell>
          <cell r="Y311">
            <v>4</v>
          </cell>
          <cell r="Z311">
            <v>402750756310.73102</v>
          </cell>
          <cell r="AA311">
            <v>4822472560.9756002</v>
          </cell>
          <cell r="AB311">
            <v>0.62848199999999999</v>
          </cell>
          <cell r="AC311" t="str">
            <v>Small&amp;Micro Cap</v>
          </cell>
          <cell r="AD311">
            <v>0</v>
          </cell>
          <cell r="AE311" t="str">
            <v>Chấp nhận toàn phần</v>
          </cell>
          <cell r="AF311" t="str">
            <v>Sản xuất</v>
          </cell>
          <cell r="AG311" t="str">
            <v>Sản xuất các sản phẩm nhựa và cao su</v>
          </cell>
          <cell r="AH311" t="str">
            <v>Sản xuất các sản phẩm nhựa</v>
          </cell>
          <cell r="AI311" t="str">
            <v>Sản xuất các sản phẩm nhựa và cao su</v>
          </cell>
          <cell r="AJ311" t="str">
            <v>SX Nhựa - Hóa chất</v>
          </cell>
          <cell r="AK311">
            <v>2178529768895</v>
          </cell>
          <cell r="AL311">
            <v>686955209806</v>
          </cell>
          <cell r="AM311">
            <v>2242994029218</v>
          </cell>
          <cell r="AN311">
            <v>7.3892859529999999</v>
          </cell>
          <cell r="AO311">
            <v>7.368945139</v>
          </cell>
          <cell r="AP311">
            <v>2.7603427107017677E-3</v>
          </cell>
          <cell r="AQ311">
            <v>124</v>
          </cell>
          <cell r="AR311">
            <v>11533</v>
          </cell>
          <cell r="AS311">
            <v>30.55</v>
          </cell>
          <cell r="AT311">
            <v>0.33</v>
          </cell>
          <cell r="AU311">
            <v>0.35</v>
          </cell>
          <cell r="AV311">
            <v>1.08</v>
          </cell>
          <cell r="AW311">
            <v>0</v>
          </cell>
          <cell r="AX311">
            <v>0</v>
          </cell>
          <cell r="AY311">
            <v>0</v>
          </cell>
          <cell r="AZ311">
            <v>1</v>
          </cell>
          <cell r="BA311">
            <v>0</v>
          </cell>
          <cell r="BB311" t="str">
            <v>Small&amp;Micro Cap</v>
          </cell>
          <cell r="BC311" t="str">
            <v>DAG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1</v>
          </cell>
          <cell r="BL311">
            <v>1</v>
          </cell>
          <cell r="BM311" t="str">
            <v>HOSE</v>
          </cell>
        </row>
        <row r="312">
          <cell r="B312" t="str">
            <v>BTT</v>
          </cell>
          <cell r="C312" t="str">
            <v>HOSE</v>
          </cell>
          <cell r="D312" t="str">
            <v>CTCP Thương mại Dịch vụ Bến Thành</v>
          </cell>
          <cell r="E312">
            <v>40282</v>
          </cell>
          <cell r="F312" t="str">
            <v>https://finance.vietstock.vn/VBC-ctcp-nhua-bao-bi-vinh.htm</v>
          </cell>
          <cell r="G312" t="str">
            <v>Không đạt</v>
          </cell>
          <cell r="H312">
            <v>2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2</v>
          </cell>
          <cell r="X312">
            <v>0</v>
          </cell>
          <cell r="Y312">
            <v>2</v>
          </cell>
          <cell r="Z312">
            <v>571224923780.48706</v>
          </cell>
          <cell r="AA312">
            <v>30335365.853657998</v>
          </cell>
          <cell r="AB312">
            <v>4.8484660000000002</v>
          </cell>
          <cell r="AC312" t="str">
            <v>Small&amp;Micro Cap</v>
          </cell>
          <cell r="AD312">
            <v>0</v>
          </cell>
          <cell r="AE312" t="str">
            <v>Chấp nhận toàn phần</v>
          </cell>
          <cell r="AF312" t="str">
            <v>Bán lẻ</v>
          </cell>
          <cell r="AG312" t="str">
            <v>Của hàng hàng hóa tổng hợp</v>
          </cell>
          <cell r="AH312" t="str">
            <v>Cửa hàng tổng hợp</v>
          </cell>
          <cell r="AI312" t="str">
            <v>Của hàng hàng hóa tổng hợp</v>
          </cell>
          <cell r="AJ312" t="str">
            <v>Bán lẻ</v>
          </cell>
          <cell r="AK312">
            <v>470848388319</v>
          </cell>
          <cell r="AL312">
            <v>365421080909</v>
          </cell>
          <cell r="AM312">
            <v>162761152465</v>
          </cell>
          <cell r="AN312">
            <v>17.997614598999998</v>
          </cell>
          <cell r="AO312">
            <v>24.199693212</v>
          </cell>
          <cell r="AP312">
            <v>-0.25628748921182815</v>
          </cell>
          <cell r="AQ312">
            <v>1333</v>
          </cell>
          <cell r="AR312">
            <v>27068</v>
          </cell>
          <cell r="AS312">
            <v>29.74</v>
          </cell>
          <cell r="AT312">
            <v>1.46</v>
          </cell>
          <cell r="AU312">
            <v>3.85</v>
          </cell>
          <cell r="AV312">
            <v>4.9800000000000004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 t="str">
            <v>Small&amp;Micro Cap</v>
          </cell>
          <cell r="BC312" t="str">
            <v>BTT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 t="str">
            <v>HOSE</v>
          </cell>
        </row>
        <row r="313">
          <cell r="B313" t="str">
            <v>CCI</v>
          </cell>
          <cell r="C313" t="str">
            <v>HOSE</v>
          </cell>
          <cell r="D313" t="str">
            <v>CTCP Đầu tư Phát triển Công nghiệp Thương mại Củ Chi</v>
          </cell>
          <cell r="E313">
            <v>40283</v>
          </cell>
          <cell r="F313" t="str">
            <v>https://finance.vietstock.vn/CTI-ctcp-dau-tu-phat-trien-cuong-thuan-idico.htm</v>
          </cell>
          <cell r="G313" t="str">
            <v>Không đạt</v>
          </cell>
          <cell r="H313">
            <v>3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3</v>
          </cell>
          <cell r="X313">
            <v>0</v>
          </cell>
          <cell r="Y313">
            <v>3</v>
          </cell>
          <cell r="Z313">
            <v>497432046043.44501</v>
          </cell>
          <cell r="AA313">
            <v>111606707.317073</v>
          </cell>
          <cell r="AB313">
            <v>2.3954749999999998</v>
          </cell>
          <cell r="AC313" t="str">
            <v>Small&amp;Micro Cap</v>
          </cell>
          <cell r="AD313">
            <v>0</v>
          </cell>
          <cell r="AE313" t="str">
            <v>Chấp nhận toàn phần</v>
          </cell>
          <cell r="AF313" t="str">
            <v>Bán lẻ</v>
          </cell>
          <cell r="AG313" t="str">
            <v>Trạm xăng</v>
          </cell>
          <cell r="AH313" t="str">
            <v>Trạm xăng có cửa hàng tiện lợi</v>
          </cell>
          <cell r="AI313" t="str">
            <v>Trạm xăng</v>
          </cell>
          <cell r="AJ313" t="str">
            <v>Bán lẻ</v>
          </cell>
          <cell r="AK313">
            <v>778312015479</v>
          </cell>
          <cell r="AL313">
            <v>264654195574</v>
          </cell>
          <cell r="AM313">
            <v>474168351094</v>
          </cell>
          <cell r="AN313">
            <v>24.913956670000001</v>
          </cell>
          <cell r="AO313">
            <v>24.913956670000001</v>
          </cell>
          <cell r="AP313">
            <v>0</v>
          </cell>
          <cell r="AQ313">
            <v>1420</v>
          </cell>
          <cell r="AR313">
            <v>15088</v>
          </cell>
          <cell r="AS313">
            <v>20.07</v>
          </cell>
          <cell r="AT313">
            <v>1.89</v>
          </cell>
          <cell r="AU313">
            <v>3.4</v>
          </cell>
          <cell r="AV313">
            <v>9.15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 t="str">
            <v>Small&amp;Micro Cap</v>
          </cell>
          <cell r="BC313" t="str">
            <v>CCI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 t="str">
            <v>HOSE</v>
          </cell>
        </row>
        <row r="314">
          <cell r="B314" t="str">
            <v>EVS</v>
          </cell>
          <cell r="C314" t="str">
            <v>HNX</v>
          </cell>
          <cell r="D314" t="str">
            <v>CTCP Chứng khoán Everest</v>
          </cell>
          <cell r="E314">
            <v>43642</v>
          </cell>
          <cell r="F314" t="str">
            <v>https://finance.vietstock.vn/CRC-ctcp-create-capital-viet-nam.htm</v>
          </cell>
          <cell r="G314" t="str">
            <v>Đạt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2353590542560.9702</v>
          </cell>
          <cell r="AA314">
            <v>3888072478.9634099</v>
          </cell>
          <cell r="AB314">
            <v>0.12881100000000001</v>
          </cell>
          <cell r="AC314" t="str">
            <v>Mid Cap</v>
          </cell>
          <cell r="AD314">
            <v>0</v>
          </cell>
          <cell r="AE314" t="str">
            <v>Chấp nhận toàn phần</v>
          </cell>
          <cell r="AF314" t="str">
            <v>Tài chính và bảo hiểm</v>
          </cell>
          <cell r="AG314" t="str">
            <v>Môi giới chứng khoán, hàng hóa, đầu tư tài chính khác và các hoạt động liên quan</v>
          </cell>
          <cell r="AH314" t="str">
            <v>Môi giới chứng khoán và hàng hóa</v>
          </cell>
          <cell r="AI314" t="str">
            <v>Môi giới chứng khoán, hàng hóa, đầu tư tài chính khác và các hoạt động liên quan</v>
          </cell>
          <cell r="AJ314" t="str">
            <v>Chứng khoán</v>
          </cell>
          <cell r="AK314">
            <v>2454961080773</v>
          </cell>
          <cell r="AL314">
            <v>1922534664526</v>
          </cell>
          <cell r="AM314">
            <v>905550831220</v>
          </cell>
          <cell r="AN314">
            <v>75.935361138999994</v>
          </cell>
          <cell r="AO314">
            <v>75.935361139999998</v>
          </cell>
          <cell r="AP314">
            <v>-1.3169143076970028E-11</v>
          </cell>
          <cell r="AQ314">
            <v>737</v>
          </cell>
          <cell r="AR314">
            <v>18665</v>
          </cell>
          <cell r="AS314">
            <v>17.09</v>
          </cell>
          <cell r="AT314">
            <v>0.68</v>
          </cell>
          <cell r="AU314">
            <v>2.68</v>
          </cell>
          <cell r="AV314">
            <v>4.01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 t="str">
            <v>Mid Cap</v>
          </cell>
          <cell r="BC314" t="str">
            <v>APS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 t="str">
            <v>HNX</v>
          </cell>
        </row>
        <row r="315">
          <cell r="B315" t="str">
            <v>IJC</v>
          </cell>
          <cell r="C315" t="str">
            <v>HOSE</v>
          </cell>
          <cell r="D315" t="str">
            <v>CTCP Phát triển Hạ tầng Kỹ thuật</v>
          </cell>
          <cell r="E315">
            <v>40287</v>
          </cell>
          <cell r="F315" t="str">
            <v>https://finance.vietstock.vn/L35-ctcp-co-khi-lap-may-lilama.htm</v>
          </cell>
          <cell r="G315" t="str">
            <v>Đạt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4164833889929.6899</v>
          </cell>
          <cell r="AA315">
            <v>45040140243.902397</v>
          </cell>
          <cell r="AB315">
            <v>5.7846820000000001</v>
          </cell>
          <cell r="AC315" t="str">
            <v>Mid Cap</v>
          </cell>
          <cell r="AD315">
            <v>0</v>
          </cell>
          <cell r="AE315" t="str">
            <v>Chấp nhận toàn phần</v>
          </cell>
          <cell r="AF315" t="str">
            <v>Xây dựng và Bất động sản</v>
          </cell>
          <cell r="AG315" t="str">
            <v>Phát triển bất động sản</v>
          </cell>
          <cell r="AH315" t="str">
            <v>Phát triển bất động sản</v>
          </cell>
          <cell r="AI315" t="str">
            <v>Phát triển bất động sản</v>
          </cell>
          <cell r="AJ315" t="str">
            <v>Bất động sản</v>
          </cell>
          <cell r="AK315">
            <v>6523412492143</v>
          </cell>
          <cell r="AL315">
            <v>3816239356890</v>
          </cell>
          <cell r="AM315">
            <v>1968122538640</v>
          </cell>
          <cell r="AN315">
            <v>511.04906402699999</v>
          </cell>
          <cell r="AO315">
            <v>515.79001079700004</v>
          </cell>
          <cell r="AP315">
            <v>-9.1916219212433512E-3</v>
          </cell>
          <cell r="AQ315">
            <v>2354</v>
          </cell>
          <cell r="AR315">
            <v>17578</v>
          </cell>
          <cell r="AS315">
            <v>5.14</v>
          </cell>
          <cell r="AT315">
            <v>0.69</v>
          </cell>
          <cell r="AU315">
            <v>7.67</v>
          </cell>
          <cell r="AV315">
            <v>14.28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 t="str">
            <v>Mid Cap</v>
          </cell>
          <cell r="BC315" t="str">
            <v>IJC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 t="str">
            <v>HOSE</v>
          </cell>
        </row>
        <row r="316">
          <cell r="B316" t="str">
            <v>POM</v>
          </cell>
          <cell r="C316" t="str">
            <v>HOSE</v>
          </cell>
          <cell r="D316" t="str">
            <v>CTCP Thép Pomina</v>
          </cell>
          <cell r="E316">
            <v>40288</v>
          </cell>
          <cell r="F316" t="str">
            <v>https://finance.vietstock.vn/TLG-ctcp-tap-doan-thien-long.htm</v>
          </cell>
          <cell r="G316" t="str">
            <v>Không đạt</v>
          </cell>
          <cell r="H316">
            <v>16</v>
          </cell>
          <cell r="I316">
            <v>1</v>
          </cell>
          <cell r="J316">
            <v>2</v>
          </cell>
          <cell r="K316">
            <v>0</v>
          </cell>
          <cell r="L316">
            <v>0</v>
          </cell>
          <cell r="M316">
            <v>2</v>
          </cell>
          <cell r="N316">
            <v>2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1</v>
          </cell>
          <cell r="U316">
            <v>0</v>
          </cell>
          <cell r="V316">
            <v>1</v>
          </cell>
          <cell r="W316">
            <v>7</v>
          </cell>
          <cell r="X316">
            <v>0</v>
          </cell>
          <cell r="Y316">
            <v>7</v>
          </cell>
          <cell r="Z316">
            <v>2221231920086.9502</v>
          </cell>
          <cell r="AA316">
            <v>1588466463.4146299</v>
          </cell>
          <cell r="AB316">
            <v>7.9013369999999998</v>
          </cell>
          <cell r="AC316" t="str">
            <v>Mid Cap</v>
          </cell>
          <cell r="AD316">
            <v>0</v>
          </cell>
          <cell r="AE316" t="str">
            <v>Chấp nhận toàn phần - Có đoạn ghi thêm ý kiến</v>
          </cell>
          <cell r="AF316" t="str">
            <v>Sản xuất</v>
          </cell>
          <cell r="AG316" t="str">
            <v>Sản xuất các sản phẩm kim loại cơ bản</v>
          </cell>
          <cell r="AH316" t="str">
            <v>Sản xuất sản phẩm thép từ nguyên liệu thu mua</v>
          </cell>
          <cell r="AI316" t="str">
            <v>Sản xuất các sản phẩm kim loại cơ bản</v>
          </cell>
          <cell r="AJ316" t="str">
            <v>Vật liệu xây dựng</v>
          </cell>
          <cell r="AK316">
            <v>11031617799206</v>
          </cell>
          <cell r="AL316">
            <v>2611299194159</v>
          </cell>
          <cell r="AM316">
            <v>13017367139582</v>
          </cell>
          <cell r="AN316">
            <v>-1078.3840668190001</v>
          </cell>
          <cell r="AO316">
            <v>-1166.9296184919999</v>
          </cell>
          <cell r="AP316">
            <v>7.5879084967802546E-2</v>
          </cell>
          <cell r="AQ316">
            <v>-3872</v>
          </cell>
          <cell r="AR316">
            <v>9375</v>
          </cell>
          <cell r="AS316">
            <v>-1.42</v>
          </cell>
          <cell r="AT316">
            <v>0.59</v>
          </cell>
          <cell r="AU316">
            <v>-8.2899999999999991</v>
          </cell>
          <cell r="AV316">
            <v>-34.26</v>
          </cell>
          <cell r="AW316">
            <v>1</v>
          </cell>
          <cell r="AX316">
            <v>0</v>
          </cell>
          <cell r="AY316">
            <v>0</v>
          </cell>
          <cell r="AZ316">
            <v>1</v>
          </cell>
          <cell r="BA316">
            <v>1</v>
          </cell>
          <cell r="BB316" t="str">
            <v>Mid Cap</v>
          </cell>
          <cell r="BC316" t="str">
            <v>POM</v>
          </cell>
          <cell r="BD316">
            <v>2</v>
          </cell>
          <cell r="BE316">
            <v>0</v>
          </cell>
          <cell r="BF316">
            <v>2</v>
          </cell>
          <cell r="BG316">
            <v>2</v>
          </cell>
          <cell r="BH316">
            <v>0</v>
          </cell>
          <cell r="BI316">
            <v>2</v>
          </cell>
          <cell r="BJ316">
            <v>0</v>
          </cell>
          <cell r="BK316">
            <v>1</v>
          </cell>
          <cell r="BL316">
            <v>1</v>
          </cell>
          <cell r="BM316" t="str">
            <v>HOSE</v>
          </cell>
        </row>
        <row r="317">
          <cell r="B317" t="str">
            <v>V21</v>
          </cell>
          <cell r="C317" t="str">
            <v>HNX</v>
          </cell>
          <cell r="D317" t="str">
            <v>CTCP Vinaconex 21</v>
          </cell>
          <cell r="E317">
            <v>40289</v>
          </cell>
          <cell r="F317" t="str">
            <v>https://finance.vietstock.vn/DAG-ctcp-tap-doan-nhua-dong-a.htm</v>
          </cell>
          <cell r="G317" t="str">
            <v>Đạt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80493706578.658493</v>
          </cell>
          <cell r="AA317">
            <v>267687881.402439</v>
          </cell>
          <cell r="AB317">
            <v>1.7217E-2</v>
          </cell>
          <cell r="AC317" t="str">
            <v>Small&amp;Micro Cap</v>
          </cell>
          <cell r="AD317">
            <v>0</v>
          </cell>
          <cell r="AE317" t="str">
            <v>Chấp nhận toàn phần</v>
          </cell>
          <cell r="AF317" t="str">
            <v>Xây dựng và Bất động sản</v>
          </cell>
          <cell r="AG317" t="str">
            <v>Xây dựng nhà cửa, cao ốc</v>
          </cell>
          <cell r="AH317" t="str">
            <v>Xây dựng công trình khác</v>
          </cell>
          <cell r="AI317" t="str">
            <v>Xây dựng nhà cửa, cao ốc</v>
          </cell>
          <cell r="AJ317" t="str">
            <v>Xây dựng</v>
          </cell>
          <cell r="AK317">
            <v>317114172544</v>
          </cell>
          <cell r="AL317">
            <v>121846546191</v>
          </cell>
          <cell r="AM317">
            <v>61220235368</v>
          </cell>
          <cell r="AN317">
            <v>0.92888478799999996</v>
          </cell>
          <cell r="AO317">
            <v>0.84995003800000002</v>
          </cell>
          <cell r="AP317">
            <v>9.286987054643786E-2</v>
          </cell>
          <cell r="AQ317">
            <v>77</v>
          </cell>
          <cell r="AR317">
            <v>10154</v>
          </cell>
          <cell r="AS317">
            <v>43.92</v>
          </cell>
          <cell r="AT317">
            <v>0.33</v>
          </cell>
          <cell r="AU317">
            <v>0.28000000000000003</v>
          </cell>
          <cell r="AV317">
            <v>0.77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 t="str">
            <v>Small&amp;Micro Cap</v>
          </cell>
          <cell r="BC317" t="str">
            <v>V21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 t="str">
            <v>HNX</v>
          </cell>
        </row>
        <row r="318">
          <cell r="B318" t="str">
            <v>QHD</v>
          </cell>
          <cell r="C318" t="str">
            <v>HNX</v>
          </cell>
          <cell r="D318" t="str">
            <v>CTCP Que hàn điện Việt Đức</v>
          </cell>
          <cell r="E318">
            <v>40290</v>
          </cell>
          <cell r="F318" t="str">
            <v>https://finance.vietstock.vn/BTT-ctcp-thuong-mai-dich-vu-ben-thanh.htm</v>
          </cell>
          <cell r="G318" t="str">
            <v>Không đạt</v>
          </cell>
          <cell r="H318">
            <v>3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1</v>
          </cell>
          <cell r="N318">
            <v>0</v>
          </cell>
          <cell r="O318">
            <v>0</v>
          </cell>
          <cell r="P318">
            <v>1</v>
          </cell>
          <cell r="Q318">
            <v>0</v>
          </cell>
          <cell r="R318">
            <v>1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230658577364.634</v>
          </cell>
          <cell r="AA318">
            <v>178054288.41463399</v>
          </cell>
          <cell r="AB318">
            <v>0.32838299999999998</v>
          </cell>
          <cell r="AC318" t="str">
            <v>Small&amp;Micro Cap</v>
          </cell>
          <cell r="AD318">
            <v>0</v>
          </cell>
          <cell r="AE318" t="str">
            <v>Chấp nhận toàn phần</v>
          </cell>
          <cell r="AF318" t="str">
            <v>Sản xuất</v>
          </cell>
          <cell r="AG318" t="str">
            <v>Sản xuất thiết bị, máy móc</v>
          </cell>
          <cell r="AH318" t="str">
            <v>Sản xuất thiết bị nông nghiệp, xây dựng và khai khoáng</v>
          </cell>
          <cell r="AI318" t="str">
            <v>Sản xuất thiết bị, máy móc</v>
          </cell>
          <cell r="AJ318" t="str">
            <v>SX Thiết bị, máy móc</v>
          </cell>
          <cell r="AK318">
            <v>160193734937</v>
          </cell>
          <cell r="AL318">
            <v>102234348894</v>
          </cell>
          <cell r="AM318">
            <v>300353301689</v>
          </cell>
          <cell r="AN318">
            <v>18.295500387000001</v>
          </cell>
          <cell r="AO318">
            <v>18.295500387000001</v>
          </cell>
          <cell r="AP318">
            <v>0</v>
          </cell>
          <cell r="AQ318">
            <v>3312</v>
          </cell>
          <cell r="AR318">
            <v>18505</v>
          </cell>
          <cell r="AS318">
            <v>11.6</v>
          </cell>
          <cell r="AT318">
            <v>2.08</v>
          </cell>
          <cell r="AU318">
            <v>12.28</v>
          </cell>
          <cell r="AV318">
            <v>18.52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 t="str">
            <v>Small&amp;Micro Cap</v>
          </cell>
          <cell r="BC318" t="str">
            <v>QHD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 t="str">
            <v>HNX</v>
          </cell>
        </row>
        <row r="319">
          <cell r="B319" t="str">
            <v>LIG</v>
          </cell>
          <cell r="C319" t="str">
            <v>HNX</v>
          </cell>
          <cell r="D319" t="str">
            <v>CTCP Licogi 13</v>
          </cell>
          <cell r="E319">
            <v>40290</v>
          </cell>
          <cell r="F319" t="str">
            <v>https://finance.vietstock.vn/PVL-ctcp-dau-tu-nha-dat-viet.htm</v>
          </cell>
          <cell r="G319" t="str">
            <v>Không đạt</v>
          </cell>
          <cell r="H319">
            <v>1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1</v>
          </cell>
          <cell r="X319">
            <v>0</v>
          </cell>
          <cell r="Y319">
            <v>1</v>
          </cell>
          <cell r="Z319">
            <v>620270357785.36499</v>
          </cell>
          <cell r="AA319">
            <v>6762133808.8414602</v>
          </cell>
          <cell r="AB319">
            <v>0</v>
          </cell>
          <cell r="AC319" t="str">
            <v>Small&amp;Micro Cap</v>
          </cell>
          <cell r="AD319">
            <v>0</v>
          </cell>
          <cell r="AE319" t="str">
            <v>Chấp nhận toàn phần</v>
          </cell>
          <cell r="AF319" t="str">
            <v>Xây dựng và Bất động sản</v>
          </cell>
          <cell r="AG319" t="str">
            <v>Xây dựng công nghiệp nặng và dân dụng</v>
          </cell>
          <cell r="AH319" t="str">
            <v>Xây dựng hệ thống tiện ích</v>
          </cell>
          <cell r="AI319" t="str">
            <v>Xây dựng công nghiệp nặng và dân dụng</v>
          </cell>
          <cell r="AJ319" t="str">
            <v>Xây dựng</v>
          </cell>
          <cell r="AK319">
            <v>6470360447664</v>
          </cell>
          <cell r="AL319">
            <v>1306568389058</v>
          </cell>
          <cell r="AM319">
            <v>2966171422446</v>
          </cell>
          <cell r="AN319">
            <v>7.5827513550000001</v>
          </cell>
          <cell r="AO319">
            <v>8.2901108780000001</v>
          </cell>
          <cell r="AP319">
            <v>-8.5325701116635899E-2</v>
          </cell>
          <cell r="AQ319">
            <v>88</v>
          </cell>
          <cell r="AR319">
            <v>14560</v>
          </cell>
          <cell r="AS319">
            <v>41.99</v>
          </cell>
          <cell r="AT319">
            <v>0.25</v>
          </cell>
          <cell r="AU319">
            <v>0.13</v>
          </cell>
          <cell r="AV319">
            <v>0.82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 t="str">
            <v>Small&amp;Micro Cap</v>
          </cell>
          <cell r="BC319" t="str">
            <v>LIG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 t="str">
            <v>HNX</v>
          </cell>
        </row>
        <row r="320">
          <cell r="B320" t="str">
            <v>MCC</v>
          </cell>
          <cell r="C320" t="str">
            <v>HNX</v>
          </cell>
          <cell r="D320" t="str">
            <v>CTCP Gạch ngói Cao cấp</v>
          </cell>
          <cell r="E320">
            <v>40294</v>
          </cell>
          <cell r="F320" t="str">
            <v>https://finance.vietstock.vn/CCI-ctcp-dau-tu-phat-trien-cong-nghiep-thuong-mai-cu-chi.htm</v>
          </cell>
          <cell r="G320" t="str">
            <v>Không đạt</v>
          </cell>
          <cell r="H320">
            <v>1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1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51648947873.1707</v>
          </cell>
          <cell r="AA320">
            <v>614369.81707300001</v>
          </cell>
          <cell r="AB320">
            <v>8.0624000000000001E-2</v>
          </cell>
          <cell r="AC320" t="str">
            <v>Small&amp;Micro Cap</v>
          </cell>
          <cell r="AD320">
            <v>0</v>
          </cell>
          <cell r="AE320" t="str">
            <v>Chấp nhận toàn phần</v>
          </cell>
          <cell r="AF320" t="str">
            <v>Sản xuất</v>
          </cell>
          <cell r="AG320" t="str">
            <v>Sản xuất sản phẩm khoáng chất phi kim</v>
          </cell>
          <cell r="AH320" t="str">
            <v>Sản xuất các sản phẩm từ đất sét và vật liệu chịu nhiệt</v>
          </cell>
          <cell r="AI320" t="str">
            <v>Sản xuất sản phẩm khoáng chất phi kim</v>
          </cell>
          <cell r="AJ320" t="str">
            <v>Vật liệu xây dựng</v>
          </cell>
          <cell r="AK320">
            <v>86997035904</v>
          </cell>
          <cell r="AL320">
            <v>70550685606</v>
          </cell>
          <cell r="AM320">
            <v>52220965079</v>
          </cell>
          <cell r="AN320">
            <v>3.4910075699999998</v>
          </cell>
          <cell r="AO320">
            <v>3.690021029</v>
          </cell>
          <cell r="AP320">
            <v>-5.3932879361918706E-2</v>
          </cell>
          <cell r="AQ320">
            <v>700</v>
          </cell>
          <cell r="AR320">
            <v>14149</v>
          </cell>
          <cell r="AS320">
            <v>14.14</v>
          </cell>
          <cell r="AT320">
            <v>0.7</v>
          </cell>
          <cell r="AU320">
            <v>3.88</v>
          </cell>
          <cell r="AV320">
            <v>4.93</v>
          </cell>
          <cell r="AW320">
            <v>0</v>
          </cell>
          <cell r="AX320">
            <v>0</v>
          </cell>
          <cell r="AY320">
            <v>0</v>
          </cell>
          <cell r="AZ320">
            <v>0</v>
          </cell>
          <cell r="BA320">
            <v>0</v>
          </cell>
          <cell r="BB320" t="str">
            <v>Small&amp;Micro Cap</v>
          </cell>
          <cell r="BC320" t="str">
            <v>MCC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 t="str">
            <v>HNX</v>
          </cell>
        </row>
        <row r="321">
          <cell r="B321" t="str">
            <v>KSD</v>
          </cell>
          <cell r="C321" t="str">
            <v>HNX</v>
          </cell>
          <cell r="D321" t="str">
            <v>CTCP Đầu tư DNA</v>
          </cell>
          <cell r="E321">
            <v>40296</v>
          </cell>
          <cell r="F321" t="str">
            <v>https://finance.vietstock.vn/APS-ctcp-chung-khoan-chau-a-thai-binh-duong.htm</v>
          </cell>
          <cell r="G321" t="str">
            <v>Đạt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84219512195.121902</v>
          </cell>
          <cell r="AA321">
            <v>288167680.182926</v>
          </cell>
          <cell r="AB321">
            <v>25.496193999999999</v>
          </cell>
          <cell r="AC321" t="str">
            <v>Small&amp;Micro Cap</v>
          </cell>
          <cell r="AD321">
            <v>0</v>
          </cell>
          <cell r="AE321" t="str">
            <v>Chấp nhận toàn phần</v>
          </cell>
          <cell r="AF321" t="str">
            <v>Sản xuất</v>
          </cell>
          <cell r="AG321" t="str">
            <v>Sản xuất trang thiết bị, dụng cụ điện</v>
          </cell>
          <cell r="AH321" t="str">
            <v>Sản xuất đồ điện gia dụng</v>
          </cell>
          <cell r="AI321" t="str">
            <v>Sản xuất trang thiết bị, dụng cụ điện</v>
          </cell>
          <cell r="AJ321" t="str">
            <v>SX Phụ trợ</v>
          </cell>
          <cell r="AK321">
            <v>132495117391</v>
          </cell>
          <cell r="AL321">
            <v>120775596780</v>
          </cell>
          <cell r="AM321">
            <v>102955130039</v>
          </cell>
          <cell r="AN321">
            <v>0.15518896099999999</v>
          </cell>
          <cell r="AO321">
            <v>0.18830988300000001</v>
          </cell>
          <cell r="AP321">
            <v>-0.17588520300870253</v>
          </cell>
          <cell r="AQ321">
            <v>13</v>
          </cell>
          <cell r="AR321">
            <v>10065</v>
          </cell>
          <cell r="AS321">
            <v>448.49</v>
          </cell>
          <cell r="AT321">
            <v>0.57999999999999996</v>
          </cell>
          <cell r="AU321">
            <v>0.12</v>
          </cell>
          <cell r="AV321">
            <v>0.13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 t="str">
            <v>Small&amp;Micro Cap</v>
          </cell>
          <cell r="BC321" t="str">
            <v>KSD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 t="str">
            <v>HNX</v>
          </cell>
        </row>
        <row r="322">
          <cell r="B322" t="str">
            <v>TET</v>
          </cell>
          <cell r="C322" t="str">
            <v>HNX</v>
          </cell>
          <cell r="D322" t="str">
            <v>CTCP Vải sợi May mặc Miền Bắc</v>
          </cell>
          <cell r="E322">
            <v>40296</v>
          </cell>
          <cell r="F322" t="str">
            <v>https://finance.vietstock.vn/IJC-ctcp-phat-trien-ha-tang-ky-thuat.htm</v>
          </cell>
          <cell r="G322" t="str">
            <v>Không đạt</v>
          </cell>
          <cell r="H322">
            <v>2</v>
          </cell>
          <cell r="I322">
            <v>0</v>
          </cell>
          <cell r="J322">
            <v>1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1</v>
          </cell>
          <cell r="W322">
            <v>0</v>
          </cell>
          <cell r="X322">
            <v>0</v>
          </cell>
          <cell r="Y322">
            <v>0</v>
          </cell>
          <cell r="Z322">
            <v>176723330652.439</v>
          </cell>
          <cell r="AA322">
            <v>927460.06097500003</v>
          </cell>
          <cell r="AB322">
            <v>9.0629999999999999E-3</v>
          </cell>
          <cell r="AC322" t="str">
            <v>Small&amp;Micro Cap</v>
          </cell>
          <cell r="AD322">
            <v>0</v>
          </cell>
          <cell r="AE322" t="str">
            <v>Chấp nhận toàn phần</v>
          </cell>
          <cell r="AF322" t="str">
            <v>Sản xuất</v>
          </cell>
          <cell r="AG322" t="str">
            <v>Sản xuất các sản phẩm may mặc</v>
          </cell>
          <cell r="AH322" t="str">
            <v>Sản xuất sản phẩm may mặc dệt kim</v>
          </cell>
          <cell r="AI322" t="str">
            <v>Sản xuất các sản phẩm may mặc</v>
          </cell>
          <cell r="AJ322" t="str">
            <v>SX Hàng gia dụng</v>
          </cell>
          <cell r="AK322">
            <v>114517483665</v>
          </cell>
          <cell r="AL322">
            <v>109009545100</v>
          </cell>
          <cell r="AM322">
            <v>22997604620</v>
          </cell>
          <cell r="AN322">
            <v>9.7568814209999992</v>
          </cell>
          <cell r="AO322">
            <v>9.7773777850000005</v>
          </cell>
          <cell r="AP322">
            <v>-2.0963048018299846E-3</v>
          </cell>
          <cell r="AQ322">
            <v>1711</v>
          </cell>
          <cell r="AR322">
            <v>19115</v>
          </cell>
          <cell r="AS322">
            <v>17.71</v>
          </cell>
          <cell r="AT322">
            <v>1.59</v>
          </cell>
          <cell r="AU322">
            <v>8.66</v>
          </cell>
          <cell r="AV322">
            <v>9.1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 t="str">
            <v>Small&amp;Micro Cap</v>
          </cell>
          <cell r="BC322" t="str">
            <v>TET</v>
          </cell>
          <cell r="BD322">
            <v>1</v>
          </cell>
          <cell r="BE322">
            <v>0</v>
          </cell>
          <cell r="BF322">
            <v>1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 t="str">
            <v>HNX</v>
          </cell>
        </row>
        <row r="323">
          <cell r="B323" t="str">
            <v>TDC</v>
          </cell>
          <cell r="C323" t="str">
            <v>HOSE</v>
          </cell>
          <cell r="D323" t="str">
            <v>CTCP Kinh doanh và Phát triển Bình Dương</v>
          </cell>
          <cell r="E323">
            <v>40302</v>
          </cell>
          <cell r="F323" t="str">
            <v>https://finance.vietstock.vn/POM-ctcp-thep-pomina.htm</v>
          </cell>
          <cell r="G323" t="str">
            <v>Đạt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1581506097560.97</v>
          </cell>
          <cell r="AA323">
            <v>15360067073.1707</v>
          </cell>
          <cell r="AB323">
            <v>1.0429919999999999</v>
          </cell>
          <cell r="AC323" t="str">
            <v>Mid Cap</v>
          </cell>
          <cell r="AD323">
            <v>0</v>
          </cell>
          <cell r="AE323" t="str">
            <v>Chấp nhận toàn phần</v>
          </cell>
          <cell r="AF323" t="str">
            <v>Xây dựng và Bất động sản</v>
          </cell>
          <cell r="AG323" t="str">
            <v>Phát triển bất động sản</v>
          </cell>
          <cell r="AH323" t="str">
            <v>Phát triển bất động sản</v>
          </cell>
          <cell r="AI323" t="str">
            <v>Phát triển bất động sản</v>
          </cell>
          <cell r="AJ323" t="str">
            <v>Bất động sản</v>
          </cell>
          <cell r="AK323">
            <v>3839437190918</v>
          </cell>
          <cell r="AL323">
            <v>1221461301629</v>
          </cell>
          <cell r="AM323">
            <v>2487815526176</v>
          </cell>
          <cell r="AN323">
            <v>30.102851649000002</v>
          </cell>
          <cell r="AO323">
            <v>34.954746673999999</v>
          </cell>
          <cell r="AP323">
            <v>-0.13880504042127501</v>
          </cell>
          <cell r="AQ323">
            <v>301</v>
          </cell>
          <cell r="AR323">
            <v>12215</v>
          </cell>
          <cell r="AS323">
            <v>33.549999999999997</v>
          </cell>
          <cell r="AT323">
            <v>0.83</v>
          </cell>
          <cell r="AU323">
            <v>0.66</v>
          </cell>
          <cell r="AV323">
            <v>2.41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 t="str">
            <v>Mid Cap</v>
          </cell>
          <cell r="BC323" t="str">
            <v>TDC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 t="str">
            <v>HOSE</v>
          </cell>
        </row>
        <row r="324">
          <cell r="B324" t="str">
            <v>OGC</v>
          </cell>
          <cell r="C324" t="str">
            <v>HOSE</v>
          </cell>
          <cell r="D324" t="str">
            <v>CTCP Tập đoàn Đại Dương</v>
          </cell>
          <cell r="E324">
            <v>40302</v>
          </cell>
          <cell r="F324" t="str">
            <v>https://finance.vietstock.vn/HAI-ctcp-nong-duoc-h-a-i.htm</v>
          </cell>
          <cell r="G324" t="str">
            <v>Không đạt</v>
          </cell>
          <cell r="H324">
            <v>4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4</v>
          </cell>
          <cell r="X324">
            <v>0</v>
          </cell>
          <cell r="Y324">
            <v>4</v>
          </cell>
          <cell r="Z324">
            <v>3290295720739.6602</v>
          </cell>
          <cell r="AA324">
            <v>17446789634.146301</v>
          </cell>
          <cell r="AB324">
            <v>0.21698500000000001</v>
          </cell>
          <cell r="AC324" t="str">
            <v>Mid Cap</v>
          </cell>
          <cell r="AD324">
            <v>0</v>
          </cell>
          <cell r="AE324" t="str">
            <v>Chấp nhận toàn phần - Có đoạn ghi thêm ý kiến</v>
          </cell>
          <cell r="AF324" t="str">
            <v>Tài chính và bảo hiểm</v>
          </cell>
          <cell r="AG324" t="str">
            <v>Môi giới chứng khoán, hàng hóa, đầu tư tài chính khác và các hoạt động liên quan</v>
          </cell>
          <cell r="AH324" t="str">
            <v>Các hoạt động đầu tư tài chính khác</v>
          </cell>
          <cell r="AI324" t="str">
            <v>Môi giới chứng khoán, hàng hóa, đầu tư tài chính khác và các hoạt động liên quan</v>
          </cell>
          <cell r="AJ324" t="str">
            <v>Tài chính khác</v>
          </cell>
          <cell r="AK324">
            <v>2986913515902</v>
          </cell>
          <cell r="AL324">
            <v>1063504821569</v>
          </cell>
          <cell r="AM324">
            <v>1011062240758</v>
          </cell>
          <cell r="AN324">
            <v>40.438624275000002</v>
          </cell>
          <cell r="AO324">
            <v>39.706176628000001</v>
          </cell>
          <cell r="AP324">
            <v>1.8446692912847552E-2</v>
          </cell>
          <cell r="AQ324">
            <v>135</v>
          </cell>
          <cell r="AR324">
            <v>3545</v>
          </cell>
          <cell r="AS324">
            <v>62.32</v>
          </cell>
          <cell r="AT324">
            <v>2.37</v>
          </cell>
          <cell r="AU324">
            <v>1.37</v>
          </cell>
          <cell r="AV324">
            <v>3.89</v>
          </cell>
          <cell r="AW324">
            <v>1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 t="str">
            <v>Mid Cap</v>
          </cell>
          <cell r="BC324" t="str">
            <v>OGC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 t="str">
            <v>HOSE</v>
          </cell>
        </row>
        <row r="325">
          <cell r="B325" t="str">
            <v>NVT</v>
          </cell>
          <cell r="C325" t="str">
            <v>HOSE</v>
          </cell>
          <cell r="D325" t="str">
            <v>CTCP Bất động sản Du lịch Ninh Vân Bay</v>
          </cell>
          <cell r="E325">
            <v>40305</v>
          </cell>
          <cell r="F325" t="str">
            <v>https://finance.vietstock.vn/V21-ctcp-vinaconex-21.htm</v>
          </cell>
          <cell r="G325" t="str">
            <v>Đạt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1104809100609.75</v>
          </cell>
          <cell r="AA325">
            <v>637560975.60975599</v>
          </cell>
          <cell r="AB325">
            <v>8.0889000000000003E-2</v>
          </cell>
          <cell r="AC325" t="str">
            <v>Mid Cap</v>
          </cell>
          <cell r="AD325">
            <v>0</v>
          </cell>
          <cell r="AE325" t="str">
            <v>Chấp nhận toàn phần</v>
          </cell>
          <cell r="AF325" t="str">
            <v>Dịch vụ lưu trú và ăn uống</v>
          </cell>
          <cell r="AG325" t="str">
            <v>Khách sạn và phòng ở</v>
          </cell>
          <cell r="AH325" t="str">
            <v>Chỗ ở cho khách du lịch</v>
          </cell>
          <cell r="AI325" t="str">
            <v>Khách sạn và phòng ở</v>
          </cell>
          <cell r="AJ325" t="str">
            <v>Dịch vụ lưu trú, ăn uống, giải trí</v>
          </cell>
          <cell r="AK325">
            <v>1099239732504</v>
          </cell>
          <cell r="AL325">
            <v>532842119907</v>
          </cell>
          <cell r="AM325">
            <v>337305177516</v>
          </cell>
          <cell r="AN325">
            <v>-12.903939876000001</v>
          </cell>
          <cell r="AO325">
            <v>-12.092213539999999</v>
          </cell>
          <cell r="AP325">
            <v>-6.7128018647279145E-2</v>
          </cell>
          <cell r="AQ325">
            <v>-143</v>
          </cell>
          <cell r="AR325">
            <v>5888</v>
          </cell>
          <cell r="AS325">
            <v>-58.77</v>
          </cell>
          <cell r="AT325">
            <v>1.42</v>
          </cell>
          <cell r="AU325">
            <v>-1.18</v>
          </cell>
          <cell r="AV325">
            <v>-2.4</v>
          </cell>
          <cell r="AW325">
            <v>1</v>
          </cell>
          <cell r="AX325">
            <v>0</v>
          </cell>
          <cell r="AY325">
            <v>0</v>
          </cell>
          <cell r="AZ325">
            <v>0</v>
          </cell>
          <cell r="BA325">
            <v>1</v>
          </cell>
          <cell r="BB325" t="str">
            <v>Mid Cap</v>
          </cell>
          <cell r="BC325" t="str">
            <v>NVT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M325" t="str">
            <v>HOSE</v>
          </cell>
        </row>
        <row r="326">
          <cell r="B326" t="str">
            <v>HTC</v>
          </cell>
          <cell r="C326" t="str">
            <v>HNX</v>
          </cell>
          <cell r="D326" t="str">
            <v>CTCP Thương mại Hóc Môn</v>
          </cell>
          <cell r="E326">
            <v>40305</v>
          </cell>
          <cell r="F326" t="str">
            <v>https://finance.vietstock.vn/QHD-ctcp-que-han-dien-viet-duc.htm</v>
          </cell>
          <cell r="G326" t="str">
            <v>Đạt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344558155757.31702</v>
          </cell>
          <cell r="AA326">
            <v>104160122.560975</v>
          </cell>
          <cell r="AB326">
            <v>0.29853600000000002</v>
          </cell>
          <cell r="AC326" t="str">
            <v>Small&amp;Micro Cap</v>
          </cell>
          <cell r="AD326">
            <v>0</v>
          </cell>
          <cell r="AE326" t="str">
            <v>Chấp nhận toàn phần</v>
          </cell>
          <cell r="AF326" t="str">
            <v>Bán lẻ</v>
          </cell>
          <cell r="AG326" t="str">
            <v>Trạm xăng</v>
          </cell>
          <cell r="AH326" t="str">
            <v>Trạm xăng có cửa hàng tiện lợi</v>
          </cell>
          <cell r="AI326" t="str">
            <v>Trạm xăng</v>
          </cell>
          <cell r="AJ326" t="str">
            <v>Bán lẻ</v>
          </cell>
          <cell r="AK326">
            <v>619277377184</v>
          </cell>
          <cell r="AL326">
            <v>280326500520</v>
          </cell>
          <cell r="AM326">
            <v>1434340779669</v>
          </cell>
          <cell r="AN326">
            <v>36.442119269999999</v>
          </cell>
          <cell r="AO326">
            <v>36.793557552000003</v>
          </cell>
          <cell r="AP326">
            <v>-9.551625485068117E-3</v>
          </cell>
          <cell r="AQ326">
            <v>2727</v>
          </cell>
          <cell r="AR326">
            <v>16989</v>
          </cell>
          <cell r="AS326">
            <v>5.35</v>
          </cell>
          <cell r="AT326">
            <v>0.86</v>
          </cell>
          <cell r="AU326">
            <v>6.01</v>
          </cell>
          <cell r="AV326">
            <v>12.58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 t="str">
            <v>Small&amp;Micro Cap</v>
          </cell>
          <cell r="BC326" t="str">
            <v>HTC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M326" t="str">
            <v>HNX</v>
          </cell>
        </row>
        <row r="327">
          <cell r="B327" t="str">
            <v>VCM</v>
          </cell>
          <cell r="C327" t="str">
            <v>HNX</v>
          </cell>
          <cell r="D327" t="str">
            <v>CTCP Nhân lực và Thương mại Vinaconex</v>
          </cell>
          <cell r="E327">
            <v>40309</v>
          </cell>
          <cell r="F327" t="str">
            <v>https://finance.vietstock.vn/LIG-ctcp-licogi-13.htm</v>
          </cell>
          <cell r="G327" t="str">
            <v>Không đạt</v>
          </cell>
          <cell r="H327">
            <v>1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1</v>
          </cell>
          <cell r="W327">
            <v>0</v>
          </cell>
          <cell r="X327">
            <v>0</v>
          </cell>
          <cell r="Y327">
            <v>0</v>
          </cell>
          <cell r="Z327">
            <v>58378353658.536499</v>
          </cell>
          <cell r="AA327">
            <v>13725810.365853</v>
          </cell>
          <cell r="AB327">
            <v>1.756097</v>
          </cell>
          <cell r="AC327" t="str">
            <v>Small&amp;Micro Cap</v>
          </cell>
          <cell r="AD327">
            <v>0</v>
          </cell>
          <cell r="AE327" t="str">
            <v>Chấp nhận từng phần - Ngoại trừ</v>
          </cell>
          <cell r="AF327" t="str">
            <v>Dịch vụ hỗ trợ (hành chính, du lịch, an ninh, kiểm định…) và xử lý rác thải</v>
          </cell>
          <cell r="AG327" t="str">
            <v>Dịch vụ hành chính và hỗ trợ</v>
          </cell>
          <cell r="AH327" t="str">
            <v>Dịch vụ việc làm</v>
          </cell>
          <cell r="AI327" t="str">
            <v>Dịch vụ hành chính và hỗ trợ</v>
          </cell>
          <cell r="AJ327" t="str">
            <v>Dịch vụ lưu trú, ăn uống, giải trí</v>
          </cell>
          <cell r="AK327">
            <v>94878750302</v>
          </cell>
          <cell r="AL327">
            <v>67549812989</v>
          </cell>
          <cell r="AM327">
            <v>18166693044</v>
          </cell>
          <cell r="AN327">
            <v>0.22641889800000001</v>
          </cell>
          <cell r="AO327">
            <v>0.210349071</v>
          </cell>
          <cell r="AP327">
            <v>7.6395997013935041E-2</v>
          </cell>
          <cell r="AQ327">
            <v>75</v>
          </cell>
          <cell r="AR327">
            <v>22517</v>
          </cell>
          <cell r="AS327">
            <v>259.7</v>
          </cell>
          <cell r="AT327">
            <v>0.87</v>
          </cell>
          <cell r="AU327">
            <v>0.24</v>
          </cell>
          <cell r="AV327">
            <v>0.33</v>
          </cell>
          <cell r="AW327">
            <v>1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 t="str">
            <v>Small&amp;Micro Cap</v>
          </cell>
          <cell r="BC327" t="str">
            <v>VCM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 t="str">
            <v>HNX</v>
          </cell>
        </row>
        <row r="328">
          <cell r="B328" t="str">
            <v>CX8</v>
          </cell>
          <cell r="C328" t="str">
            <v>HNX</v>
          </cell>
          <cell r="D328" t="str">
            <v>CTCP Đầu tư và Xây lắp Constrexim Số 8</v>
          </cell>
          <cell r="E328">
            <v>40317</v>
          </cell>
          <cell r="F328" t="str">
            <v>https://finance.vietstock.vn/MCC-ctcp-gach-ngoi-cao-cap.htm</v>
          </cell>
          <cell r="G328" t="str">
            <v>Đạt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16297914559.756001</v>
          </cell>
          <cell r="AA328">
            <v>5538239.3292680001</v>
          </cell>
          <cell r="AB328">
            <v>0.36187200000000003</v>
          </cell>
          <cell r="AC328" t="str">
            <v>Small&amp;Micro Cap</v>
          </cell>
          <cell r="AD328">
            <v>0</v>
          </cell>
          <cell r="AE328" t="str">
            <v>Chấp nhận toàn phần</v>
          </cell>
          <cell r="AF328" t="str">
            <v>Xây dựng và Bất động sản</v>
          </cell>
          <cell r="AG328" t="str">
            <v>Xây dựng nhà cửa, cao ốc</v>
          </cell>
          <cell r="AH328" t="str">
            <v>Xây dựng nhà ở, khu dân cư, cao ốc</v>
          </cell>
          <cell r="AI328" t="str">
            <v>Xây dựng nhà cửa, cao ốc</v>
          </cell>
          <cell r="AJ328" t="str">
            <v>Xây dựng</v>
          </cell>
          <cell r="AK328">
            <v>111379967906</v>
          </cell>
          <cell r="AL328">
            <v>28053606894</v>
          </cell>
          <cell r="AM328">
            <v>92571504437</v>
          </cell>
          <cell r="AN328">
            <v>0.46952630000000001</v>
          </cell>
          <cell r="AO328">
            <v>0.60390220299999997</v>
          </cell>
          <cell r="AP328">
            <v>-0.22251268886329922</v>
          </cell>
          <cell r="AQ328">
            <v>213</v>
          </cell>
          <cell r="AR328">
            <v>12703</v>
          </cell>
          <cell r="AS328">
            <v>31.51</v>
          </cell>
          <cell r="AT328">
            <v>0.53</v>
          </cell>
          <cell r="AU328">
            <v>0.49</v>
          </cell>
          <cell r="AV328">
            <v>1.69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  <cell r="BA328">
            <v>0</v>
          </cell>
          <cell r="BB328" t="str">
            <v>Small&amp;Micro Cap</v>
          </cell>
          <cell r="BC328" t="str">
            <v>CX8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H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 t="str">
            <v>HNX</v>
          </cell>
        </row>
        <row r="329">
          <cell r="B329" t="str">
            <v>TNT</v>
          </cell>
          <cell r="C329" t="str">
            <v>HOSE</v>
          </cell>
          <cell r="D329" t="str">
            <v>CTCP Tập đoàn TNT</v>
          </cell>
          <cell r="E329">
            <v>40319</v>
          </cell>
          <cell r="F329" t="str">
            <v>https://finance.vietstock.vn/KSD-ctcp-dau-tu-dna.htm</v>
          </cell>
          <cell r="G329" t="str">
            <v>Không đạt</v>
          </cell>
          <cell r="H329">
            <v>3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3</v>
          </cell>
          <cell r="X329">
            <v>0</v>
          </cell>
          <cell r="Y329">
            <v>3</v>
          </cell>
          <cell r="Z329">
            <v>436289451219.51202</v>
          </cell>
          <cell r="AA329">
            <v>2609399390.2438998</v>
          </cell>
          <cell r="AB329">
            <v>0.19697799999999999</v>
          </cell>
          <cell r="AC329" t="str">
            <v>Small&amp;Micro Cap</v>
          </cell>
          <cell r="AD329">
            <v>0</v>
          </cell>
          <cell r="AE329" t="str">
            <v>Chấp nhận toàn phần</v>
          </cell>
          <cell r="AF329" t="str">
            <v>Khai khoáng</v>
          </cell>
          <cell r="AG329" t="str">
            <v>Khai khoáng (ngoại trừ dầu mỏ và khí đốt)</v>
          </cell>
          <cell r="AH329" t="str">
            <v>Khai thác quặng kim loại</v>
          </cell>
          <cell r="AI329" t="str">
            <v>Khai khoáng (ngoại trừ dầu mỏ và khí đốt)</v>
          </cell>
          <cell r="AJ329" t="str">
            <v>Khai khoáng</v>
          </cell>
          <cell r="AK329">
            <v>602426868074</v>
          </cell>
          <cell r="AL329">
            <v>559589502430</v>
          </cell>
          <cell r="AM329">
            <v>379278024325</v>
          </cell>
          <cell r="AN329">
            <v>6.9316446190000001</v>
          </cell>
          <cell r="AO329">
            <v>6.9316446190000001</v>
          </cell>
          <cell r="AP329">
            <v>0</v>
          </cell>
          <cell r="AQ329">
            <v>136</v>
          </cell>
          <cell r="AR329">
            <v>10972</v>
          </cell>
          <cell r="AS329">
            <v>22.66</v>
          </cell>
          <cell r="AT329">
            <v>0.28000000000000003</v>
          </cell>
          <cell r="AU329">
            <v>1.17</v>
          </cell>
          <cell r="AV329">
            <v>1.25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  <cell r="BA329">
            <v>0</v>
          </cell>
          <cell r="BB329" t="str">
            <v>Small&amp;Micro Cap</v>
          </cell>
          <cell r="BC329" t="str">
            <v>TNT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 t="str">
            <v>HOSE</v>
          </cell>
        </row>
        <row r="330">
          <cell r="B330" t="str">
            <v>SPM</v>
          </cell>
          <cell r="C330" t="str">
            <v>HOSE</v>
          </cell>
          <cell r="D330" t="str">
            <v>CTCP SPM</v>
          </cell>
          <cell r="E330">
            <v>40319</v>
          </cell>
          <cell r="F330" t="str">
            <v>https://finance.vietstock.vn/TET-ctcp-vai-soi-may-mac-mien-bac.htm</v>
          </cell>
          <cell r="G330" t="str">
            <v>Không đạt</v>
          </cell>
          <cell r="H330">
            <v>2</v>
          </cell>
          <cell r="I330">
            <v>0</v>
          </cell>
          <cell r="J330">
            <v>1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1</v>
          </cell>
          <cell r="W330">
            <v>0</v>
          </cell>
          <cell r="X330">
            <v>0</v>
          </cell>
          <cell r="Y330">
            <v>0</v>
          </cell>
          <cell r="Z330">
            <v>233854902439.02399</v>
          </cell>
          <cell r="AA330">
            <v>85253048.780487001</v>
          </cell>
          <cell r="AB330">
            <v>1.945959</v>
          </cell>
          <cell r="AC330" t="str">
            <v>Small&amp;Micro Cap</v>
          </cell>
          <cell r="AD330">
            <v>0</v>
          </cell>
          <cell r="AE330" t="str">
            <v>Chấp nhận toàn phần</v>
          </cell>
          <cell r="AF330" t="str">
            <v>Sản xuất</v>
          </cell>
          <cell r="AG330" t="str">
            <v>Sản xuất hóa chất, dược phẩm</v>
          </cell>
          <cell r="AH330" t="str">
            <v>Sản xuất thuốc và dược phẩm</v>
          </cell>
          <cell r="AI330" t="str">
            <v>Sản xuất hóa chất, dược phẩm</v>
          </cell>
          <cell r="AJ330" t="str">
            <v>Chăm sóc sức khỏe</v>
          </cell>
          <cell r="AK330">
            <v>1065475624310</v>
          </cell>
          <cell r="AL330">
            <v>795798494278</v>
          </cell>
          <cell r="AM330">
            <v>697239582500</v>
          </cell>
          <cell r="AN330">
            <v>23.895479816000002</v>
          </cell>
          <cell r="AO330">
            <v>24.622608977999999</v>
          </cell>
          <cell r="AP330">
            <v>-2.9530955174152267E-2</v>
          </cell>
          <cell r="AQ330">
            <v>1735</v>
          </cell>
          <cell r="AR330">
            <v>57792</v>
          </cell>
          <cell r="AS330">
            <v>8.07</v>
          </cell>
          <cell r="AT330">
            <v>0.24</v>
          </cell>
          <cell r="AU330">
            <v>2.2400000000000002</v>
          </cell>
          <cell r="AV330">
            <v>3.02</v>
          </cell>
          <cell r="AW330">
            <v>0</v>
          </cell>
          <cell r="AX330">
            <v>0</v>
          </cell>
          <cell r="AY330">
            <v>0</v>
          </cell>
          <cell r="AZ330">
            <v>0</v>
          </cell>
          <cell r="BA330">
            <v>0</v>
          </cell>
          <cell r="BB330" t="str">
            <v>Small&amp;Micro Cap</v>
          </cell>
          <cell r="BC330" t="str">
            <v>SPM</v>
          </cell>
          <cell r="BD330">
            <v>1</v>
          </cell>
          <cell r="BE330">
            <v>0</v>
          </cell>
          <cell r="BF330">
            <v>1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 t="str">
            <v>HOSE</v>
          </cell>
        </row>
        <row r="331">
          <cell r="B331" t="str">
            <v>SBA</v>
          </cell>
          <cell r="C331" t="str">
            <v>HOSE</v>
          </cell>
          <cell r="D331" t="str">
            <v>CTCP Sông Ba</v>
          </cell>
          <cell r="E331">
            <v>40330</v>
          </cell>
          <cell r="F331" t="str">
            <v>https://finance.vietstock.vn/TDC-ctcp-kinh-doanh-va-phat-trien-binh-duong.htm</v>
          </cell>
          <cell r="G331" t="str">
            <v>Đạt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1364265625418.29</v>
          </cell>
          <cell r="AA331">
            <v>505167682.92682898</v>
          </cell>
          <cell r="AB331">
            <v>0.33734999999999998</v>
          </cell>
          <cell r="AC331" t="str">
            <v>Mid Cap</v>
          </cell>
          <cell r="AD331">
            <v>0</v>
          </cell>
          <cell r="AE331" t="str">
            <v>Chấp nhận toàn phần</v>
          </cell>
          <cell r="AF331" t="str">
            <v>Tiện ích</v>
          </cell>
          <cell r="AG331" t="str">
            <v>Phát, truyền tải và phân phối điện năng</v>
          </cell>
          <cell r="AH331" t="str">
            <v>Phát điện</v>
          </cell>
          <cell r="AI331" t="str">
            <v>Phát, truyền tải và phân phối điện năng</v>
          </cell>
          <cell r="AJ331" t="str">
            <v>Tiện ích</v>
          </cell>
          <cell r="AK331">
            <v>1326229191857</v>
          </cell>
          <cell r="AL331">
            <v>949789442437</v>
          </cell>
          <cell r="AM331">
            <v>495630568017</v>
          </cell>
          <cell r="AN331">
            <v>244.54805676399999</v>
          </cell>
          <cell r="AO331">
            <v>244.54805676399999</v>
          </cell>
          <cell r="AP331">
            <v>0</v>
          </cell>
          <cell r="AQ331">
            <v>4056</v>
          </cell>
          <cell r="AR331">
            <v>15702</v>
          </cell>
          <cell r="AS331">
            <v>5.61</v>
          </cell>
          <cell r="AT331">
            <v>1.45</v>
          </cell>
          <cell r="AU331">
            <v>18.649999999999999</v>
          </cell>
          <cell r="AV331">
            <v>27.09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  <cell r="BA331">
            <v>0</v>
          </cell>
          <cell r="BB331" t="str">
            <v>Mid Cap</v>
          </cell>
          <cell r="BC331" t="str">
            <v>SBA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 t="str">
            <v>HOSE</v>
          </cell>
        </row>
        <row r="332">
          <cell r="B332" t="str">
            <v>AME</v>
          </cell>
          <cell r="C332" t="str">
            <v>HNX</v>
          </cell>
          <cell r="D332" t="str">
            <v>CTCP Alphanam E&amp;C</v>
          </cell>
          <cell r="E332">
            <v>40331</v>
          </cell>
          <cell r="F332" t="str">
            <v>https://finance.vietstock.vn/OGC-ctcp-tap-doan-dai-duong.htm</v>
          </cell>
          <cell r="G332" t="str">
            <v>Đạt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568045975609.75598</v>
          </cell>
          <cell r="AA332">
            <v>170455939.634146</v>
          </cell>
          <cell r="AB332">
            <v>3.49607</v>
          </cell>
          <cell r="AC332" t="str">
            <v>Small&amp;Micro Cap</v>
          </cell>
          <cell r="AD332">
            <v>0</v>
          </cell>
          <cell r="AE332" t="str">
            <v>Chấp nhận toàn phần</v>
          </cell>
          <cell r="AF332" t="str">
            <v>Xây dựng và Bất động sản</v>
          </cell>
          <cell r="AG332" t="str">
            <v>Xây dựng nhà cửa, cao ốc</v>
          </cell>
          <cell r="AH332" t="str">
            <v>Xây dựng nhà ở, khu dân cư, cao ốc</v>
          </cell>
          <cell r="AI332" t="str">
            <v>Xây dựng nhà cửa, cao ốc</v>
          </cell>
          <cell r="AJ332" t="str">
            <v>Xây dựng</v>
          </cell>
          <cell r="AK332">
            <v>2145254708075</v>
          </cell>
          <cell r="AL332">
            <v>765699844371</v>
          </cell>
          <cell r="AM332">
            <v>2213252011607</v>
          </cell>
          <cell r="AN332">
            <v>20.845680117000001</v>
          </cell>
          <cell r="AO332">
            <v>20.937331339</v>
          </cell>
          <cell r="AP332">
            <v>-4.3774070590018579E-3</v>
          </cell>
          <cell r="AQ332">
            <v>437</v>
          </cell>
          <cell r="AR332">
            <v>11744</v>
          </cell>
          <cell r="AS332">
            <v>24.94</v>
          </cell>
          <cell r="AT332">
            <v>0.93</v>
          </cell>
          <cell r="AU332">
            <v>0.83</v>
          </cell>
          <cell r="AV332">
            <v>3.75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  <cell r="BB332" t="str">
            <v>Small&amp;Micro Cap</v>
          </cell>
          <cell r="BC332" t="str">
            <v>AME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 t="str">
            <v>HNX</v>
          </cell>
        </row>
        <row r="333">
          <cell r="B333" t="str">
            <v>DTL</v>
          </cell>
          <cell r="C333" t="str">
            <v>HOSE</v>
          </cell>
          <cell r="D333" t="str">
            <v>CTCP Đại Thiên Lộc</v>
          </cell>
          <cell r="E333">
            <v>40333</v>
          </cell>
          <cell r="F333" t="str">
            <v>https://finance.vietstock.vn/NVT-ctcp-bat-dong-san-du-lich-ninh-van-bay.htm</v>
          </cell>
          <cell r="G333" t="str">
            <v>Đạt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2008549225448.78</v>
          </cell>
          <cell r="AA333">
            <v>37402439.024389997</v>
          </cell>
          <cell r="AB333">
            <v>1.738E-3</v>
          </cell>
          <cell r="AC333" t="str">
            <v>Mid Cap</v>
          </cell>
          <cell r="AD333">
            <v>0</v>
          </cell>
          <cell r="AE333" t="str">
            <v>Chấp nhận toàn phần</v>
          </cell>
          <cell r="AF333" t="str">
            <v>Sản xuất</v>
          </cell>
          <cell r="AG333" t="str">
            <v>Sản xuất các sản phẩm kim loại cơ bản</v>
          </cell>
          <cell r="AH333" t="str">
            <v>Sản xuất sản phẩm thép từ nguyên liệu thu mua</v>
          </cell>
          <cell r="AI333" t="str">
            <v>Sản xuất các sản phẩm kim loại cơ bản</v>
          </cell>
          <cell r="AJ333" t="str">
            <v>Vật liệu xây dựng</v>
          </cell>
          <cell r="AK333">
            <v>2368609665444</v>
          </cell>
          <cell r="AL333">
            <v>911641494188</v>
          </cell>
          <cell r="AM333">
            <v>1612509441879</v>
          </cell>
          <cell r="AN333">
            <v>-152.650156856</v>
          </cell>
          <cell r="AO333">
            <v>-126.166424535</v>
          </cell>
          <cell r="AP333">
            <v>-0.20991109495738386</v>
          </cell>
          <cell r="AQ333">
            <v>-2518</v>
          </cell>
          <cell r="AR333">
            <v>15036</v>
          </cell>
          <cell r="AS333">
            <v>-10.53</v>
          </cell>
          <cell r="AT333">
            <v>1.76</v>
          </cell>
          <cell r="AU333">
            <v>-7.17</v>
          </cell>
          <cell r="AV333">
            <v>-15.45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  <cell r="BA333">
            <v>0</v>
          </cell>
          <cell r="BB333" t="str">
            <v>Mid Cap</v>
          </cell>
          <cell r="BC333" t="str">
            <v>DTL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 t="str">
            <v>HOSE</v>
          </cell>
        </row>
        <row r="334">
          <cell r="B334" t="str">
            <v>CMV</v>
          </cell>
          <cell r="C334" t="str">
            <v>HOSE</v>
          </cell>
          <cell r="D334" t="str">
            <v>CTCP Thương nghiệp Cà Mau</v>
          </cell>
          <cell r="E334">
            <v>40350</v>
          </cell>
          <cell r="F334" t="str">
            <v>https://finance.vietstock.vn/HTC-ctcp-thuong-mai-hoc-mon.htm</v>
          </cell>
          <cell r="G334" t="str">
            <v>Đạt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221843119190.121</v>
          </cell>
          <cell r="AA334">
            <v>36548780.487804003</v>
          </cell>
          <cell r="AB334">
            <v>0.211171</v>
          </cell>
          <cell r="AC334" t="str">
            <v>Small&amp;Micro Cap</v>
          </cell>
          <cell r="AD334">
            <v>0</v>
          </cell>
          <cell r="AE334" t="str">
            <v>Chấp nhận toàn phần</v>
          </cell>
          <cell r="AF334" t="str">
            <v>Bán lẻ</v>
          </cell>
          <cell r="AG334" t="str">
            <v>Của hàng hàng hóa tổng hợp</v>
          </cell>
          <cell r="AH334" t="str">
            <v>Cửa hàng tổng hợp</v>
          </cell>
          <cell r="AI334" t="str">
            <v>Của hàng hàng hóa tổng hợp</v>
          </cell>
          <cell r="AJ334" t="str">
            <v>Bán lẻ</v>
          </cell>
          <cell r="AK334">
            <v>488642888563</v>
          </cell>
          <cell r="AL334">
            <v>250475194209</v>
          </cell>
          <cell r="AM334">
            <v>4524481686298</v>
          </cell>
          <cell r="AN334">
            <v>23.417696822</v>
          </cell>
          <cell r="AO334">
            <v>23.810001759999999</v>
          </cell>
          <cell r="AP334">
            <v>-1.6476476648525824E-2</v>
          </cell>
          <cell r="AQ334">
            <v>1290</v>
          </cell>
          <cell r="AR334">
            <v>13796</v>
          </cell>
          <cell r="AS334">
            <v>8.3699999999999992</v>
          </cell>
          <cell r="AT334">
            <v>0.78</v>
          </cell>
          <cell r="AU334">
            <v>4.87</v>
          </cell>
          <cell r="AV334">
            <v>9.34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 t="str">
            <v>Small&amp;Micro Cap</v>
          </cell>
          <cell r="BC334" t="str">
            <v>CMV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 t="str">
            <v>HOSE</v>
          </cell>
        </row>
        <row r="335">
          <cell r="B335" t="str">
            <v>DLG</v>
          </cell>
          <cell r="C335" t="str">
            <v>HOSE</v>
          </cell>
          <cell r="D335" t="str">
            <v>CTCP Tập đoàn Đức Long Gia Lai</v>
          </cell>
          <cell r="E335">
            <v>40351</v>
          </cell>
          <cell r="F335" t="str">
            <v>https://finance.vietstock.vn/VCM-ctcp-nhan-luc-va-thuong-mai-vinaconex.htm</v>
          </cell>
          <cell r="G335" t="str">
            <v>Không đạt</v>
          </cell>
          <cell r="H335">
            <v>1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1</v>
          </cell>
          <cell r="X335">
            <v>0</v>
          </cell>
          <cell r="Y335">
            <v>1</v>
          </cell>
          <cell r="Z335">
            <v>1219267345368.29</v>
          </cell>
          <cell r="AA335">
            <v>17285493902.438999</v>
          </cell>
          <cell r="AB335">
            <v>1.473884</v>
          </cell>
          <cell r="AC335" t="str">
            <v>Mid Cap</v>
          </cell>
          <cell r="AD335">
            <v>0</v>
          </cell>
          <cell r="AE335" t="str">
            <v>Chấp nhận từng phần - Ngoại trừ</v>
          </cell>
          <cell r="AF335" t="str">
            <v>Sản xuất</v>
          </cell>
          <cell r="AG335" t="str">
            <v>Sản xuất các sản phẩm điện tử, vi tính</v>
          </cell>
          <cell r="AH335" t="str">
            <v>Sản xuất linh kiện bán dẫn và các linh kiện điện tử khác</v>
          </cell>
          <cell r="AI335" t="str">
            <v>Sản xuất các sản phẩm điện tử, vi tính</v>
          </cell>
          <cell r="AJ335" t="str">
            <v>SX Phụ trợ</v>
          </cell>
          <cell r="AK335">
            <v>5611845648134</v>
          </cell>
          <cell r="AL335">
            <v>1109020862514</v>
          </cell>
          <cell r="AM335">
            <v>1347872097220</v>
          </cell>
          <cell r="AN335">
            <v>-1219.413266472</v>
          </cell>
          <cell r="AO335">
            <v>-896.91956309600005</v>
          </cell>
          <cell r="AP335">
            <v>-0.35955699557138826</v>
          </cell>
          <cell r="AQ335">
            <v>-4074</v>
          </cell>
          <cell r="AR335">
            <v>3705</v>
          </cell>
          <cell r="AS335">
            <v>-0.54</v>
          </cell>
          <cell r="AT335">
            <v>0.59</v>
          </cell>
          <cell r="AU335">
            <v>-19.23</v>
          </cell>
          <cell r="AV335">
            <v>-71.150000000000006</v>
          </cell>
          <cell r="AW335">
            <v>1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 t="str">
            <v>Mid Cap</v>
          </cell>
          <cell r="BC335" t="str">
            <v>DLG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 t="str">
            <v>HOSE</v>
          </cell>
        </row>
        <row r="336">
          <cell r="B336" t="str">
            <v>NNC</v>
          </cell>
          <cell r="C336" t="str">
            <v>HOSE</v>
          </cell>
          <cell r="D336" t="str">
            <v>CTCP Đá Núi Nhỏ</v>
          </cell>
          <cell r="E336">
            <v>40352</v>
          </cell>
          <cell r="F336" t="str">
            <v>https://finance.vietstock.vn/CX8-ctcp-dau-tu-va-xay-lap-constrexim-so-8.htm</v>
          </cell>
          <cell r="G336" t="str">
            <v>Không đạt</v>
          </cell>
          <cell r="H336">
            <v>1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1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441768195121.95099</v>
          </cell>
          <cell r="AA336">
            <v>333640243.902439</v>
          </cell>
          <cell r="AB336">
            <v>7.4367359999999998</v>
          </cell>
          <cell r="AC336" t="str">
            <v>Small&amp;Micro Cap</v>
          </cell>
          <cell r="AD336">
            <v>0</v>
          </cell>
          <cell r="AE336" t="str">
            <v>Chấp nhận toàn phần</v>
          </cell>
          <cell r="AF336" t="str">
            <v>Khai khoáng</v>
          </cell>
          <cell r="AG336" t="str">
            <v>Khai khoáng (ngoại trừ dầu mỏ và khí đốt)</v>
          </cell>
          <cell r="AH336" t="str">
            <v>Khai thác đá và khoáng sản phi kim</v>
          </cell>
          <cell r="AI336" t="str">
            <v>Khai khoáng (ngoại trừ dầu mỏ và khí đốt)</v>
          </cell>
          <cell r="AJ336" t="str">
            <v>Khai khoáng</v>
          </cell>
          <cell r="AK336">
            <v>392325666332</v>
          </cell>
          <cell r="AL336">
            <v>340318720852</v>
          </cell>
          <cell r="AM336">
            <v>80579832608</v>
          </cell>
          <cell r="AN336">
            <v>41.678143341999998</v>
          </cell>
          <cell r="AO336">
            <v>39.318443469000002</v>
          </cell>
          <cell r="AP336">
            <v>6.0015088716837542E-2</v>
          </cell>
          <cell r="AQ336">
            <v>1901</v>
          </cell>
          <cell r="AR336">
            <v>15525</v>
          </cell>
          <cell r="AS336">
            <v>11.23</v>
          </cell>
          <cell r="AT336">
            <v>1.38</v>
          </cell>
          <cell r="AU336">
            <v>11.16</v>
          </cell>
          <cell r="AV336">
            <v>12.99</v>
          </cell>
          <cell r="AW336">
            <v>0</v>
          </cell>
          <cell r="AX336">
            <v>0</v>
          </cell>
          <cell r="AY336">
            <v>0</v>
          </cell>
          <cell r="AZ336">
            <v>1</v>
          </cell>
          <cell r="BA336">
            <v>0</v>
          </cell>
          <cell r="BB336" t="str">
            <v>Small&amp;Micro Cap</v>
          </cell>
          <cell r="BC336" t="str">
            <v>NNC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1</v>
          </cell>
          <cell r="BL336">
            <v>1</v>
          </cell>
          <cell r="BM336" t="str">
            <v>HOSE</v>
          </cell>
        </row>
        <row r="337">
          <cell r="B337" t="str">
            <v>BCE</v>
          </cell>
          <cell r="C337" t="str">
            <v>HOSE</v>
          </cell>
          <cell r="D337" t="str">
            <v>CTCP Xây dựng và Giao thông Bình Dương</v>
          </cell>
          <cell r="E337">
            <v>40357</v>
          </cell>
          <cell r="F337" t="str">
            <v>https://finance.vietstock.vn/TNT-ctcp-tap-doan-tnt.htm</v>
          </cell>
          <cell r="G337" t="str">
            <v>Đạt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335441920731.70697</v>
          </cell>
          <cell r="AA337">
            <v>2577954268.2926798</v>
          </cell>
          <cell r="AB337">
            <v>1.3935420000000001</v>
          </cell>
          <cell r="AC337" t="str">
            <v>Small&amp;Micro Cap</v>
          </cell>
          <cell r="AD337">
            <v>0</v>
          </cell>
          <cell r="AE337" t="str">
            <v>Chấp nhận toàn phần</v>
          </cell>
          <cell r="AF337" t="str">
            <v>Xây dựng và Bất động sản</v>
          </cell>
          <cell r="AG337" t="str">
            <v>Phát triển bất động sản</v>
          </cell>
          <cell r="AH337" t="str">
            <v>Phát triển bất động sản</v>
          </cell>
          <cell r="AI337" t="str">
            <v>Phát triển bất động sản</v>
          </cell>
          <cell r="AJ337" t="str">
            <v>Bất động sản</v>
          </cell>
          <cell r="AK337">
            <v>648336563873</v>
          </cell>
          <cell r="AL337">
            <v>332623889876</v>
          </cell>
          <cell r="AM337">
            <v>110553230706</v>
          </cell>
          <cell r="AN337">
            <v>-58.396060591000001</v>
          </cell>
          <cell r="AO337">
            <v>-39.199760820000002</v>
          </cell>
          <cell r="AP337">
            <v>-0.48970451271748344</v>
          </cell>
          <cell r="AQ337">
            <v>-1668</v>
          </cell>
          <cell r="AR337">
            <v>9504</v>
          </cell>
          <cell r="AS337">
            <v>-3.37</v>
          </cell>
          <cell r="AT337">
            <v>0.59</v>
          </cell>
          <cell r="AU337">
            <v>-8.02</v>
          </cell>
          <cell r="AV337">
            <v>-16.100000000000001</v>
          </cell>
          <cell r="AW337">
            <v>1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 t="str">
            <v>Small&amp;Micro Cap</v>
          </cell>
          <cell r="BC337" t="str">
            <v>BCE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 t="str">
            <v>HOSE</v>
          </cell>
        </row>
        <row r="338">
          <cell r="B338" t="str">
            <v>VE3</v>
          </cell>
          <cell r="C338" t="str">
            <v>HNX</v>
          </cell>
          <cell r="D338" t="str">
            <v>CTCP Xây dựng Điện VNECO 3</v>
          </cell>
          <cell r="E338">
            <v>40359</v>
          </cell>
          <cell r="F338" t="str">
            <v>https://finance.vietstock.vn/SPM-ctcp-spm.htm</v>
          </cell>
          <cell r="G338" t="str">
            <v>Không đạt</v>
          </cell>
          <cell r="H338">
            <v>2</v>
          </cell>
          <cell r="I338">
            <v>0</v>
          </cell>
          <cell r="J338">
            <v>1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1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13381376579.2682</v>
          </cell>
          <cell r="AA338">
            <v>45298825</v>
          </cell>
          <cell r="AB338">
            <v>0.39091700000000001</v>
          </cell>
          <cell r="AC338" t="str">
            <v>Small&amp;Micro Cap</v>
          </cell>
          <cell r="AD338">
            <v>0</v>
          </cell>
          <cell r="AE338" t="str">
            <v>Chấp nhận toàn phần</v>
          </cell>
          <cell r="AF338" t="str">
            <v>Xây dựng và Bất động sản</v>
          </cell>
          <cell r="AG338" t="str">
            <v>Xây dựng công nghiệp nặng và dân dụng</v>
          </cell>
          <cell r="AH338" t="str">
            <v>Xây dựng hệ thống tiện ích</v>
          </cell>
          <cell r="AI338" t="str">
            <v>Xây dựng công nghiệp nặng và dân dụng</v>
          </cell>
          <cell r="AJ338" t="str">
            <v>Xây dựng</v>
          </cell>
          <cell r="AK338">
            <v>97206990705</v>
          </cell>
          <cell r="AL338">
            <v>18794302347</v>
          </cell>
          <cell r="AM338">
            <v>117097792603</v>
          </cell>
          <cell r="AN338">
            <v>2.9046296999999999E-2</v>
          </cell>
          <cell r="AO338">
            <v>0.108350638</v>
          </cell>
          <cell r="AP338">
            <v>-0.73192315674227959</v>
          </cell>
          <cell r="AQ338">
            <v>22</v>
          </cell>
          <cell r="AR338">
            <v>14241</v>
          </cell>
          <cell r="AS338">
            <v>390.74</v>
          </cell>
          <cell r="AT338">
            <v>0.6</v>
          </cell>
          <cell r="AU338">
            <v>0.03</v>
          </cell>
          <cell r="AV338">
            <v>0.15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  <cell r="BA338">
            <v>0</v>
          </cell>
          <cell r="BB338" t="str">
            <v>Small&amp;Micro Cap</v>
          </cell>
          <cell r="BC338" t="str">
            <v>VE3</v>
          </cell>
          <cell r="BD338">
            <v>1</v>
          </cell>
          <cell r="BE338">
            <v>0</v>
          </cell>
          <cell r="BF338">
            <v>1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 t="str">
            <v>HNX</v>
          </cell>
        </row>
        <row r="339">
          <cell r="B339" t="str">
            <v>DC2</v>
          </cell>
          <cell r="C339" t="str">
            <v>HNX</v>
          </cell>
          <cell r="D339" t="str">
            <v>CTCP Đầu tư - Phát triển - Xây dựng (DIC) Số 2</v>
          </cell>
          <cell r="E339">
            <v>40361</v>
          </cell>
          <cell r="F339" t="str">
            <v>https://finance.vietstock.vn/SBA-ctcp-song-ba.htm</v>
          </cell>
          <cell r="G339" t="str">
            <v>Không đạt</v>
          </cell>
          <cell r="H339">
            <v>2</v>
          </cell>
          <cell r="I339">
            <v>0</v>
          </cell>
          <cell r="J339">
            <v>1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1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60505953776.219498</v>
          </cell>
          <cell r="AA339">
            <v>165790720.12195101</v>
          </cell>
          <cell r="AB339">
            <v>1.9919819999999999</v>
          </cell>
          <cell r="AC339" t="str">
            <v>Small&amp;Micro Cap</v>
          </cell>
          <cell r="AD339">
            <v>0</v>
          </cell>
          <cell r="AE339" t="str">
            <v>Chấp nhận toàn phần</v>
          </cell>
          <cell r="AF339" t="str">
            <v>Xây dựng và Bất động sản</v>
          </cell>
          <cell r="AG339" t="str">
            <v>Nhà thầu chuyên môn</v>
          </cell>
          <cell r="AH339" t="str">
            <v>Nhà thầu về nền móng, cấu trúc và bề mặt ngoài</v>
          </cell>
          <cell r="AI339" t="str">
            <v>Nhà thầu chuyên môn</v>
          </cell>
          <cell r="AJ339" t="str">
            <v>Xây dựng</v>
          </cell>
          <cell r="AK339">
            <v>442456959283</v>
          </cell>
          <cell r="AL339">
            <v>79706320113</v>
          </cell>
          <cell r="AM339">
            <v>333088545644</v>
          </cell>
          <cell r="AN339">
            <v>3.4916144149999999</v>
          </cell>
          <cell r="AO339">
            <v>3.8147603839999999</v>
          </cell>
          <cell r="AP339">
            <v>-8.4709375287462363E-2</v>
          </cell>
          <cell r="AQ339">
            <v>512</v>
          </cell>
          <cell r="AR339">
            <v>11075</v>
          </cell>
          <cell r="AS339">
            <v>11.33</v>
          </cell>
          <cell r="AT339">
            <v>0.52</v>
          </cell>
          <cell r="AU339">
            <v>0.99</v>
          </cell>
          <cell r="AV339">
            <v>4.53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</v>
          </cell>
          <cell r="BB339" t="str">
            <v>Small&amp;Micro Cap</v>
          </cell>
          <cell r="BC339" t="str">
            <v>DC2</v>
          </cell>
          <cell r="BD339">
            <v>1</v>
          </cell>
          <cell r="BE339">
            <v>0</v>
          </cell>
          <cell r="BF339">
            <v>1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 t="str">
            <v>HNX</v>
          </cell>
        </row>
        <row r="340">
          <cell r="B340" t="str">
            <v>UDC</v>
          </cell>
          <cell r="C340" t="str">
            <v>HOSE</v>
          </cell>
          <cell r="D340" t="str">
            <v>CTCP Xây dựng và Phát triển Đô thị Tỉnh Bà Rịa Vũng Tàu</v>
          </cell>
          <cell r="E340">
            <v>40364</v>
          </cell>
          <cell r="F340" t="str">
            <v>https://finance.vietstock.vn/PXS-ctcp-ket-cau-kim-loai-va-lap-may-dau-khi.htm</v>
          </cell>
          <cell r="G340" t="str">
            <v>Không đạt</v>
          </cell>
          <cell r="H340">
            <v>5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2</v>
          </cell>
          <cell r="N340">
            <v>2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1</v>
          </cell>
          <cell r="W340">
            <v>0</v>
          </cell>
          <cell r="X340">
            <v>0</v>
          </cell>
          <cell r="Y340">
            <v>0</v>
          </cell>
          <cell r="Z340">
            <v>288151855548.78003</v>
          </cell>
          <cell r="AA340">
            <v>1066350609.75609</v>
          </cell>
          <cell r="AB340">
            <v>10.638612</v>
          </cell>
          <cell r="AC340" t="str">
            <v>Small&amp;Micro Cap</v>
          </cell>
          <cell r="AD340">
            <v>0</v>
          </cell>
          <cell r="AE340" t="str">
            <v/>
          </cell>
          <cell r="AF340" t="str">
            <v/>
          </cell>
          <cell r="AG340" t="str">
            <v/>
          </cell>
          <cell r="AH340" t="str">
            <v/>
          </cell>
          <cell r="AI340" t="str">
            <v/>
          </cell>
          <cell r="AJ340" t="str">
            <v>Xây dựng</v>
          </cell>
          <cell r="AK340">
            <v>914388030179</v>
          </cell>
          <cell r="AL340">
            <v>329998559339</v>
          </cell>
          <cell r="AM340">
            <v>131253579695</v>
          </cell>
          <cell r="AN340">
            <v>-40.079598748999999</v>
          </cell>
          <cell r="AO340">
            <v>-39.503326166000001</v>
          </cell>
          <cell r="AP340" t="e">
            <v>#VALUE!</v>
          </cell>
          <cell r="AQ340">
            <v>-708</v>
          </cell>
          <cell r="AR340">
            <v>10588</v>
          </cell>
          <cell r="AS340">
            <v>-22.02</v>
          </cell>
          <cell r="AT340">
            <v>1.47</v>
          </cell>
          <cell r="AU340">
            <v>-0.56999999999999995</v>
          </cell>
          <cell r="AV340">
            <v>-1.57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 t="str">
            <v>Small&amp;Micro Cap</v>
          </cell>
          <cell r="BC340" t="str">
            <v>UDC</v>
          </cell>
          <cell r="BD340">
            <v>0</v>
          </cell>
          <cell r="BE340">
            <v>0</v>
          </cell>
          <cell r="BF340">
            <v>0</v>
          </cell>
          <cell r="BG340">
            <v>2</v>
          </cell>
          <cell r="BH340">
            <v>0</v>
          </cell>
          <cell r="BI340">
            <v>2</v>
          </cell>
          <cell r="BJ340">
            <v>0</v>
          </cell>
          <cell r="BK340">
            <v>0</v>
          </cell>
          <cell r="BL340">
            <v>0</v>
          </cell>
          <cell r="BM340" t="str">
            <v>HOSE</v>
          </cell>
        </row>
        <row r="341">
          <cell r="B341" t="str">
            <v>DTA</v>
          </cell>
          <cell r="C341" t="str">
            <v>HOSE</v>
          </cell>
          <cell r="D341" t="str">
            <v>CTCP Đệ Tam</v>
          </cell>
          <cell r="E341">
            <v>40375</v>
          </cell>
          <cell r="F341" t="str">
            <v>https://finance.vietstock.vn/AME-ctcp-alphanam-ec.htm</v>
          </cell>
          <cell r="G341" t="str">
            <v>Không đạt</v>
          </cell>
          <cell r="H341">
            <v>3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3</v>
          </cell>
          <cell r="X341">
            <v>0</v>
          </cell>
          <cell r="Y341">
            <v>3</v>
          </cell>
          <cell r="Z341">
            <v>194366188876.82901</v>
          </cell>
          <cell r="AA341">
            <v>422201219.51219499</v>
          </cell>
          <cell r="AB341">
            <v>0.13870099999999999</v>
          </cell>
          <cell r="AC341" t="str">
            <v>Small&amp;Micro Cap</v>
          </cell>
          <cell r="AD341">
            <v>0</v>
          </cell>
          <cell r="AE341" t="str">
            <v>Chấp nhận toàn phần</v>
          </cell>
          <cell r="AF341" t="str">
            <v>Xây dựng và Bất động sản</v>
          </cell>
          <cell r="AG341" t="str">
            <v>Phát triển bất động sản</v>
          </cell>
          <cell r="AH341" t="str">
            <v>Phát triển bất động sản</v>
          </cell>
          <cell r="AI341" t="str">
            <v>Phát triển bất động sản</v>
          </cell>
          <cell r="AJ341" t="str">
            <v>Bất động sản</v>
          </cell>
          <cell r="AK341">
            <v>749012188548</v>
          </cell>
          <cell r="AL341">
            <v>201755311373</v>
          </cell>
          <cell r="AM341">
            <v>129412203126</v>
          </cell>
          <cell r="AN341">
            <v>8.0647482210000003</v>
          </cell>
          <cell r="AO341">
            <v>8.5988216509999997</v>
          </cell>
          <cell r="AP341">
            <v>-6.2110071783834396E-2</v>
          </cell>
          <cell r="AQ341">
            <v>447</v>
          </cell>
          <cell r="AR341">
            <v>11171</v>
          </cell>
          <cell r="AS341">
            <v>11.15</v>
          </cell>
          <cell r="AT341">
            <v>0.45</v>
          </cell>
          <cell r="AU341">
            <v>1.1399999999999999</v>
          </cell>
          <cell r="AV341">
            <v>4.08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  <cell r="BA341">
            <v>0</v>
          </cell>
          <cell r="BB341" t="str">
            <v>Small&amp;Micro Cap</v>
          </cell>
          <cell r="BC341" t="str">
            <v>DTA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 t="str">
            <v>HOSE</v>
          </cell>
        </row>
        <row r="342">
          <cell r="B342" t="str">
            <v>FTS</v>
          </cell>
          <cell r="C342" t="str">
            <v>HOSE</v>
          </cell>
          <cell r="D342" t="str">
            <v>CTCP Chứng khoán FPT</v>
          </cell>
          <cell r="E342">
            <v>42748</v>
          </cell>
          <cell r="F342" t="str">
            <v>https://finance.vietstock.vn/ATS-ctcp-tap-doan-duoc-pham-atesco.htm</v>
          </cell>
          <cell r="G342" t="str">
            <v>Đạt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5573833919289.4805</v>
          </cell>
          <cell r="AA342">
            <v>30069935975.609699</v>
          </cell>
          <cell r="AB342">
            <v>24.400482</v>
          </cell>
          <cell r="AC342" t="str">
            <v>Mid Cap</v>
          </cell>
          <cell r="AD342">
            <v>0</v>
          </cell>
          <cell r="AE342" t="str">
            <v>Chấp nhận toàn phần</v>
          </cell>
          <cell r="AF342" t="str">
            <v>Tài chính và bảo hiểm</v>
          </cell>
          <cell r="AG342" t="str">
            <v>Môi giới chứng khoán, hàng hóa, đầu tư tài chính khác và các hoạt động liên quan</v>
          </cell>
          <cell r="AH342" t="str">
            <v>Môi giới chứng khoán và hàng hóa</v>
          </cell>
          <cell r="AI342" t="str">
            <v>Môi giới chứng khoán, hàng hóa, đầu tư tài chính khác và các hoạt động liên quan</v>
          </cell>
          <cell r="AJ342" t="str">
            <v>Chứng khoán</v>
          </cell>
          <cell r="AK342">
            <v>5287996409107</v>
          </cell>
          <cell r="AL342">
            <v>3348029743223</v>
          </cell>
          <cell r="AM342">
            <v>850241318065</v>
          </cell>
          <cell r="AN342">
            <v>318.22540074099999</v>
          </cell>
          <cell r="AO342">
            <v>318.66414263299998</v>
          </cell>
          <cell r="AP342">
            <v>-1.3768160056379089E-3</v>
          </cell>
          <cell r="AQ342">
            <v>1942</v>
          </cell>
          <cell r="AR342">
            <v>17164</v>
          </cell>
          <cell r="AS342">
            <v>9.73</v>
          </cell>
          <cell r="AT342">
            <v>1.1000000000000001</v>
          </cell>
          <cell r="AU342">
            <v>4.32</v>
          </cell>
          <cell r="AV342">
            <v>10.050000000000001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 t="str">
            <v>Small&amp;Micro Cap</v>
          </cell>
          <cell r="BC342" t="str">
            <v>HBS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 t="str">
            <v>HNX</v>
          </cell>
        </row>
        <row r="343">
          <cell r="B343" t="str">
            <v>LDP</v>
          </cell>
          <cell r="C343" t="str">
            <v>HNX</v>
          </cell>
          <cell r="D343" t="str">
            <v>CTCP Dược Lâm Đồng (Ladophar)</v>
          </cell>
          <cell r="E343">
            <v>40379</v>
          </cell>
          <cell r="F343" t="str">
            <v>https://finance.vietstock.vn/PXI-ctcp-xay-dung-cong-nghiep-va-dan-dung-dau-khi.htm</v>
          </cell>
          <cell r="G343" t="str">
            <v>Không đạt</v>
          </cell>
          <cell r="H343">
            <v>1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1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229365171983.23099</v>
          </cell>
          <cell r="AA343">
            <v>2334554625.6097498</v>
          </cell>
          <cell r="AB343">
            <v>4.6096999999999999E-2</v>
          </cell>
          <cell r="AC343" t="str">
            <v>Small&amp;Micro Cap</v>
          </cell>
          <cell r="AD343">
            <v>0</v>
          </cell>
          <cell r="AE343" t="str">
            <v>Chấp nhận toàn phần</v>
          </cell>
          <cell r="AF343" t="str">
            <v>Sản xuất</v>
          </cell>
          <cell r="AG343" t="str">
            <v>Sản xuất hóa chất, dược phẩm</v>
          </cell>
          <cell r="AH343" t="str">
            <v>Sản xuất thuốc và dược phẩm</v>
          </cell>
          <cell r="AI343" t="str">
            <v>Sản xuất hóa chất, dược phẩm</v>
          </cell>
          <cell r="AJ343" t="str">
            <v>Chăm sóc sức khỏe</v>
          </cell>
          <cell r="AK343">
            <v>228391094596</v>
          </cell>
          <cell r="AL343">
            <v>112470413307</v>
          </cell>
          <cell r="AM343">
            <v>187414704443</v>
          </cell>
          <cell r="AN343">
            <v>-38.909321054999999</v>
          </cell>
          <cell r="AO343">
            <v>-38.891204983999998</v>
          </cell>
          <cell r="AP343">
            <v>-4.658140833500654E-4</v>
          </cell>
          <cell r="AQ343">
            <v>-3063</v>
          </cell>
          <cell r="AR343">
            <v>8854</v>
          </cell>
          <cell r="AS343">
            <v>-1.7</v>
          </cell>
          <cell r="AT343">
            <v>0.59</v>
          </cell>
          <cell r="AU343">
            <v>-17.510000000000002</v>
          </cell>
          <cell r="AV343">
            <v>-29.27</v>
          </cell>
          <cell r="AW343">
            <v>1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 t="str">
            <v>Small&amp;Micro Cap</v>
          </cell>
          <cell r="BC343" t="str">
            <v>LDP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 t="str">
            <v>HNX</v>
          </cell>
        </row>
        <row r="344">
          <cell r="B344" t="str">
            <v>HBS</v>
          </cell>
          <cell r="C344" t="str">
            <v>HNX</v>
          </cell>
          <cell r="D344" t="str">
            <v>CTCP Chứng khoán Hòa Bình</v>
          </cell>
          <cell r="E344">
            <v>40375</v>
          </cell>
          <cell r="F344" t="str">
            <v>https://finance.vietstock.vn/DTL-ctcp-dai-thien-loc.htm</v>
          </cell>
          <cell r="G344" t="str">
            <v>Đạt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249180031908.53601</v>
          </cell>
          <cell r="AA344">
            <v>544991169.81707299</v>
          </cell>
          <cell r="AB344">
            <v>8.3031999999999995E-2</v>
          </cell>
          <cell r="AC344" t="str">
            <v>Small&amp;Micro Cap</v>
          </cell>
          <cell r="AD344">
            <v>0</v>
          </cell>
          <cell r="AE344" t="str">
            <v>Chấp nhận toàn phần</v>
          </cell>
          <cell r="AF344" t="str">
            <v>Tài chính và bảo hiểm</v>
          </cell>
          <cell r="AG344" t="str">
            <v>Môi giới chứng khoán, hàng hóa, đầu tư tài chính khác và các hoạt động liên quan</v>
          </cell>
          <cell r="AH344" t="str">
            <v>Môi giới chứng khoán và hàng hóa</v>
          </cell>
          <cell r="AI344" t="str">
            <v>Môi giới chứng khoán, hàng hóa, đầu tư tài chính khác và các hoạt động liên quan</v>
          </cell>
          <cell r="AJ344" t="str">
            <v>Chứng khoán</v>
          </cell>
          <cell r="AK344">
            <v>405763552603</v>
          </cell>
          <cell r="AL344">
            <v>402166516320</v>
          </cell>
          <cell r="AM344">
            <v>18424244438</v>
          </cell>
          <cell r="AN344">
            <v>4.8603893899999999</v>
          </cell>
          <cell r="AO344">
            <v>6.2040824910000003</v>
          </cell>
          <cell r="AP344">
            <v>-0.21658208170978369</v>
          </cell>
          <cell r="AQ344">
            <v>147</v>
          </cell>
          <cell r="AR344">
            <v>12187</v>
          </cell>
          <cell r="AS344">
            <v>35.979999999999997</v>
          </cell>
          <cell r="AT344">
            <v>0.43</v>
          </cell>
          <cell r="AU344">
            <v>1.2</v>
          </cell>
          <cell r="AV344">
            <v>1.22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  <cell r="BA344">
            <v>0</v>
          </cell>
          <cell r="BB344" t="str">
            <v>Small&amp;Micro Cap</v>
          </cell>
          <cell r="BC344" t="str">
            <v>PSI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 t="str">
            <v>HNX</v>
          </cell>
        </row>
        <row r="345">
          <cell r="B345" t="str">
            <v>VE2</v>
          </cell>
          <cell r="C345" t="str">
            <v>HNX</v>
          </cell>
          <cell r="D345" t="str">
            <v>CTCP Xây dựng Điện VNECO 2</v>
          </cell>
          <cell r="E345">
            <v>40385</v>
          </cell>
          <cell r="F345" t="str">
            <v>https://finance.vietstock.vn/DLG-ctcp-tap-doan-duc-long-gia-lai.htm</v>
          </cell>
          <cell r="G345" t="str">
            <v>Không đạt</v>
          </cell>
          <cell r="H345">
            <v>6</v>
          </cell>
          <cell r="I345">
            <v>0</v>
          </cell>
          <cell r="J345">
            <v>0</v>
          </cell>
          <cell r="K345">
            <v>1</v>
          </cell>
          <cell r="L345">
            <v>0</v>
          </cell>
          <cell r="M345">
            <v>1</v>
          </cell>
          <cell r="N345">
            <v>0</v>
          </cell>
          <cell r="O345">
            <v>1</v>
          </cell>
          <cell r="P345">
            <v>0</v>
          </cell>
          <cell r="Q345">
            <v>1</v>
          </cell>
          <cell r="R345">
            <v>0</v>
          </cell>
          <cell r="S345">
            <v>0</v>
          </cell>
          <cell r="T345">
            <v>1</v>
          </cell>
          <cell r="U345">
            <v>0</v>
          </cell>
          <cell r="V345">
            <v>0</v>
          </cell>
          <cell r="W345">
            <v>1</v>
          </cell>
          <cell r="X345">
            <v>0</v>
          </cell>
          <cell r="Y345">
            <v>1</v>
          </cell>
          <cell r="Z345">
            <v>16704682682.9268</v>
          </cell>
          <cell r="AA345">
            <v>2554246.9512189999</v>
          </cell>
          <cell r="AB345">
            <v>0.71914100000000003</v>
          </cell>
          <cell r="AC345" t="str">
            <v>Small&amp;Micro Cap</v>
          </cell>
          <cell r="AD345">
            <v>0</v>
          </cell>
          <cell r="AE345">
            <v>0</v>
          </cell>
          <cell r="AF345" t="str">
            <v>Xây dựng và Bất động sản</v>
          </cell>
          <cell r="AG345" t="str">
            <v>Xây dựng công nghiệp nặng và dân dụng</v>
          </cell>
          <cell r="AH345" t="str">
            <v>Xây dựng hệ thống tiện ích</v>
          </cell>
          <cell r="AI345" t="str">
            <v>Xây dựng công nghiệp nặng và dân dụng</v>
          </cell>
          <cell r="AJ345" t="str">
            <v>Xây dựng</v>
          </cell>
          <cell r="AK345">
            <v>80130664189</v>
          </cell>
          <cell r="AL345">
            <v>21183893486</v>
          </cell>
          <cell r="AM345">
            <v>81365025953</v>
          </cell>
          <cell r="AN345">
            <v>-2.2169423890000002</v>
          </cell>
          <cell r="AO345">
            <v>-2.2169423890000002</v>
          </cell>
          <cell r="AP345">
            <v>0</v>
          </cell>
          <cell r="AQ345">
            <v>-1057</v>
          </cell>
          <cell r="AR345">
            <v>10097</v>
          </cell>
          <cell r="AS345">
            <v>-5.87</v>
          </cell>
          <cell r="AT345">
            <v>0.61</v>
          </cell>
          <cell r="AU345">
            <v>-2.38</v>
          </cell>
          <cell r="AV345">
            <v>-9.89</v>
          </cell>
          <cell r="AW345">
            <v>1</v>
          </cell>
          <cell r="AX345">
            <v>0</v>
          </cell>
          <cell r="AY345">
            <v>0</v>
          </cell>
          <cell r="AZ345">
            <v>1</v>
          </cell>
          <cell r="BA345">
            <v>0</v>
          </cell>
          <cell r="BB345" t="str">
            <v>Small&amp;Micro Cap</v>
          </cell>
          <cell r="BC345" t="str">
            <v>VE2</v>
          </cell>
          <cell r="BD345">
            <v>0</v>
          </cell>
          <cell r="BE345">
            <v>1</v>
          </cell>
          <cell r="BF345">
            <v>1</v>
          </cell>
          <cell r="BG345">
            <v>0</v>
          </cell>
          <cell r="BH345">
            <v>1</v>
          </cell>
          <cell r="BI345">
            <v>1</v>
          </cell>
          <cell r="BJ345">
            <v>0</v>
          </cell>
          <cell r="BK345">
            <v>1</v>
          </cell>
          <cell r="BL345">
            <v>1</v>
          </cell>
          <cell r="BM345" t="str">
            <v>HNX</v>
          </cell>
        </row>
        <row r="346">
          <cell r="B346" t="str">
            <v>DRH</v>
          </cell>
          <cell r="C346" t="str">
            <v>HOSE</v>
          </cell>
          <cell r="D346" t="str">
            <v>CTCP DRH Holdings</v>
          </cell>
          <cell r="E346">
            <v>40385</v>
          </cell>
          <cell r="F346" t="str">
            <v>https://finance.vietstock.vn/VXB-ctcp-vat-lieu-xay-dung-ben-tre.htm</v>
          </cell>
          <cell r="G346" t="str">
            <v>Đạt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1006524576050.5699</v>
          </cell>
          <cell r="AA346">
            <v>21561862804.877998</v>
          </cell>
          <cell r="AB346">
            <v>0.79461700000000002</v>
          </cell>
          <cell r="AC346" t="str">
            <v>Mid Cap</v>
          </cell>
          <cell r="AD346">
            <v>0</v>
          </cell>
          <cell r="AE346" t="str">
            <v>Chấp nhận toàn phần - Có đoạn ghi thêm ý kiến</v>
          </cell>
          <cell r="AF346" t="str">
            <v>Xây dựng và Bất động sản</v>
          </cell>
          <cell r="AG346" t="str">
            <v xml:space="preserve">Bất động sản </v>
          </cell>
          <cell r="AH346" t="str">
            <v>Các hoạt động liên quan đến bất động sản</v>
          </cell>
          <cell r="AI346" t="str">
            <v xml:space="preserve">Bất động sản </v>
          </cell>
          <cell r="AJ346" t="str">
            <v>Bất động sản</v>
          </cell>
          <cell r="AK346">
            <v>3847503124383</v>
          </cell>
          <cell r="AL346">
            <v>1615237751593</v>
          </cell>
          <cell r="AM346">
            <v>60238137242</v>
          </cell>
          <cell r="AN346">
            <v>6.6150879999999995E-2</v>
          </cell>
          <cell r="AO346">
            <v>0.296571792</v>
          </cell>
          <cell r="AP346">
            <v>-0.77694817314250841</v>
          </cell>
          <cell r="AQ346">
            <v>1</v>
          </cell>
          <cell r="AR346">
            <v>13057</v>
          </cell>
          <cell r="AS346">
            <v>7336.63</v>
          </cell>
          <cell r="AT346">
            <v>0.36</v>
          </cell>
          <cell r="AU346">
            <v>0</v>
          </cell>
          <cell r="AV346">
            <v>0.01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  <cell r="BA346">
            <v>1</v>
          </cell>
          <cell r="BB346" t="str">
            <v>Mid Cap</v>
          </cell>
          <cell r="BC346" t="str">
            <v>DRH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M346" t="str">
            <v>HOSE</v>
          </cell>
        </row>
        <row r="347">
          <cell r="B347" t="str">
            <v>VRC</v>
          </cell>
          <cell r="C347" t="str">
            <v>HOSE</v>
          </cell>
          <cell r="D347" t="str">
            <v>CTCP Bất động sản và Đầu tư VRC</v>
          </cell>
          <cell r="E347">
            <v>40385</v>
          </cell>
          <cell r="F347" t="str">
            <v>https://finance.vietstock.vn/NNC-ctcp-da-nui-nho.htm</v>
          </cell>
          <cell r="G347" t="str">
            <v>Không đạt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1</v>
          </cell>
          <cell r="X347">
            <v>0</v>
          </cell>
          <cell r="Y347">
            <v>1</v>
          </cell>
          <cell r="Z347">
            <v>685824695121.95105</v>
          </cell>
          <cell r="AA347">
            <v>2414222560.9755998</v>
          </cell>
          <cell r="AB347">
            <v>0.422703</v>
          </cell>
          <cell r="AC347" t="str">
            <v>Small&amp;Micro Cap</v>
          </cell>
          <cell r="AD347">
            <v>0</v>
          </cell>
          <cell r="AE347" t="str">
            <v>Chấp nhận toàn phần - Có đoạn ghi thêm ý kiến</v>
          </cell>
          <cell r="AF347" t="str">
            <v>Xây dựng và Bất động sản</v>
          </cell>
          <cell r="AG347" t="str">
            <v xml:space="preserve">Bất động sản </v>
          </cell>
          <cell r="AH347" t="str">
            <v>Đại lý và môi giới bất động sản</v>
          </cell>
          <cell r="AI347" t="str">
            <v xml:space="preserve">Bất động sản </v>
          </cell>
          <cell r="AJ347" t="str">
            <v>Bất động sản</v>
          </cell>
          <cell r="AK347">
            <v>1602388677335</v>
          </cell>
          <cell r="AL347">
            <v>1259401992835</v>
          </cell>
          <cell r="AM347">
            <v>3648444444</v>
          </cell>
          <cell r="AN347">
            <v>16.897184287999998</v>
          </cell>
          <cell r="AO347">
            <v>16.966509825999999</v>
          </cell>
          <cell r="AP347">
            <v>-4.0860223293399155E-3</v>
          </cell>
          <cell r="AQ347">
            <v>338</v>
          </cell>
          <cell r="AR347">
            <v>25188</v>
          </cell>
          <cell r="AS347">
            <v>24.56</v>
          </cell>
          <cell r="AT347">
            <v>0.33</v>
          </cell>
          <cell r="AU347">
            <v>0.98</v>
          </cell>
          <cell r="AV347">
            <v>1.34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0</v>
          </cell>
          <cell r="BB347" t="str">
            <v>Small&amp;Micro Cap</v>
          </cell>
          <cell r="BC347" t="str">
            <v>VRC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 t="str">
            <v>HOSE</v>
          </cell>
        </row>
        <row r="348">
          <cell r="B348" t="str">
            <v>HMH</v>
          </cell>
          <cell r="C348" t="str">
            <v>HNX</v>
          </cell>
          <cell r="D348" t="str">
            <v>CTCP Hải Minh</v>
          </cell>
          <cell r="E348">
            <v>40387</v>
          </cell>
          <cell r="F348" t="str">
            <v>https://finance.vietstock.vn/BCE-ctcp-xay-dung-va-giao-thong-binh-duong.htm</v>
          </cell>
          <cell r="G348" t="str">
            <v>Không đạt</v>
          </cell>
          <cell r="H348">
            <v>4</v>
          </cell>
          <cell r="I348">
            <v>2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1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1</v>
          </cell>
          <cell r="W348">
            <v>0</v>
          </cell>
          <cell r="X348">
            <v>0</v>
          </cell>
          <cell r="Y348">
            <v>0</v>
          </cell>
          <cell r="Z348">
            <v>194179650115.24301</v>
          </cell>
          <cell r="AA348">
            <v>162922164.02439001</v>
          </cell>
          <cell r="AB348">
            <v>3.0770919999999999</v>
          </cell>
          <cell r="AC348" t="str">
            <v>Small&amp;Micro Cap</v>
          </cell>
          <cell r="AD348">
            <v>0</v>
          </cell>
          <cell r="AE348" t="str">
            <v>Chấp nhận từng phần - Ngoại trừ</v>
          </cell>
          <cell r="AF348" t="str">
            <v>Vận tải và kho bãi</v>
          </cell>
          <cell r="AG348" t="str">
            <v>Hỗ trợ vận tải</v>
          </cell>
          <cell r="AH348" t="str">
            <v>Sắp xếp vận tải hàng hóa</v>
          </cell>
          <cell r="AI348" t="str">
            <v>Hỗ trợ vận tải</v>
          </cell>
          <cell r="AJ348" t="str">
            <v>Vận tải - Kho bãi</v>
          </cell>
          <cell r="AK348">
            <v>222558950537</v>
          </cell>
          <cell r="AL348">
            <v>198056053521</v>
          </cell>
          <cell r="AM348">
            <v>83793936147</v>
          </cell>
          <cell r="AN348">
            <v>1.961940628</v>
          </cell>
          <cell r="AO348">
            <v>6.6595502919999996</v>
          </cell>
          <cell r="AP348">
            <v>-0.7053944272548186</v>
          </cell>
          <cell r="AQ348">
            <v>153</v>
          </cell>
          <cell r="AR348">
            <v>15416</v>
          </cell>
          <cell r="AS348">
            <v>75.959999999999994</v>
          </cell>
          <cell r="AT348">
            <v>0.75</v>
          </cell>
          <cell r="AU348">
            <v>0.79</v>
          </cell>
          <cell r="AV348">
            <v>0.9</v>
          </cell>
          <cell r="AW348">
            <v>1</v>
          </cell>
          <cell r="AX348">
            <v>0</v>
          </cell>
          <cell r="AY348">
            <v>0</v>
          </cell>
          <cell r="AZ348">
            <v>0</v>
          </cell>
          <cell r="BA348">
            <v>0</v>
          </cell>
          <cell r="BB348" t="str">
            <v>Small&amp;Micro Cap</v>
          </cell>
          <cell r="BC348" t="str">
            <v>HMH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 t="str">
            <v>HNX</v>
          </cell>
        </row>
        <row r="349">
          <cell r="B349" t="str">
            <v>PDR</v>
          </cell>
          <cell r="C349" t="str">
            <v>HOSE</v>
          </cell>
          <cell r="D349" t="str">
            <v>CTCP Phát triển Bất động sản Phát Đạt</v>
          </cell>
          <cell r="E349">
            <v>40389</v>
          </cell>
          <cell r="F349" t="str">
            <v>https://finance.vietstock.vn/VE3-ctcp-xay-dung-dien-vneco-3.htm</v>
          </cell>
          <cell r="G349" t="str">
            <v>Đạt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27895136256424.199</v>
          </cell>
          <cell r="AA349">
            <v>159450460365.853</v>
          </cell>
          <cell r="AB349">
            <v>3.0193699999999999</v>
          </cell>
          <cell r="AC349" t="str">
            <v>Large Cap</v>
          </cell>
          <cell r="AD349">
            <v>0</v>
          </cell>
          <cell r="AE349" t="str">
            <v>Chấp nhận toàn phần</v>
          </cell>
          <cell r="AF349" t="str">
            <v>Xây dựng và Bất động sản</v>
          </cell>
          <cell r="AG349" t="str">
            <v>Phát triển bất động sản</v>
          </cell>
          <cell r="AH349" t="str">
            <v>Phát triển bất động sản</v>
          </cell>
          <cell r="AI349" t="str">
            <v>Phát triển bất động sản</v>
          </cell>
          <cell r="AJ349" t="str">
            <v>Bất động sản</v>
          </cell>
          <cell r="AK349">
            <v>22843295507162</v>
          </cell>
          <cell r="AL349">
            <v>9260529767454</v>
          </cell>
          <cell r="AM349">
            <v>1504574748971</v>
          </cell>
          <cell r="AN349">
            <v>1137.262912956</v>
          </cell>
          <cell r="AO349">
            <v>1145.532433828</v>
          </cell>
          <cell r="AP349">
            <v>-7.2189321120885754E-3</v>
          </cell>
          <cell r="AQ349">
            <v>1837</v>
          </cell>
          <cell r="AR349">
            <v>13788</v>
          </cell>
          <cell r="AS349">
            <v>7.4</v>
          </cell>
          <cell r="AT349">
            <v>0.99</v>
          </cell>
          <cell r="AU349">
            <v>5.24</v>
          </cell>
          <cell r="AV349">
            <v>13.07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1</v>
          </cell>
          <cell r="BB349" t="str">
            <v>Large Cap</v>
          </cell>
          <cell r="BC349" t="str">
            <v>PDR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 t="str">
            <v>HOSE</v>
          </cell>
        </row>
        <row r="350">
          <cell r="B350" t="str">
            <v>SMT</v>
          </cell>
          <cell r="C350" t="str">
            <v>HNX</v>
          </cell>
          <cell r="D350" t="str">
            <v>CTCP Sametel</v>
          </cell>
          <cell r="E350">
            <v>40389</v>
          </cell>
          <cell r="F350" t="str">
            <v>https://finance.vietstock.vn/DC2-ctcp-dau-tu-phat-trien-xay-dung-dic-so-2.htm</v>
          </cell>
          <cell r="G350" t="str">
            <v>Không đạt</v>
          </cell>
          <cell r="H350">
            <v>3</v>
          </cell>
          <cell r="I350">
            <v>1</v>
          </cell>
          <cell r="J350">
            <v>1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1</v>
          </cell>
          <cell r="X350">
            <v>0</v>
          </cell>
          <cell r="Y350">
            <v>1</v>
          </cell>
          <cell r="Z350">
            <v>68334565500</v>
          </cell>
          <cell r="AA350">
            <v>763604010.97560894</v>
          </cell>
          <cell r="AB350">
            <v>5.0730999999999998E-2</v>
          </cell>
          <cell r="AC350" t="str">
            <v>Small&amp;Micro Cap</v>
          </cell>
          <cell r="AD350">
            <v>0</v>
          </cell>
          <cell r="AE350" t="str">
            <v>Chấp nhận toàn phần</v>
          </cell>
          <cell r="AF350" t="str">
            <v>Sản xuất</v>
          </cell>
          <cell r="AG350" t="str">
            <v>Sản xuất các sản phẩm điện tử, vi tính</v>
          </cell>
          <cell r="AH350" t="str">
            <v>Sản xuất thiết bị truyền thông từ tính và quang học</v>
          </cell>
          <cell r="AI350" t="str">
            <v>Sản xuất các sản phẩm điện tử, vi tính</v>
          </cell>
          <cell r="AJ350" t="str">
            <v>SX Phụ trợ</v>
          </cell>
          <cell r="AK350">
            <v>183194179763</v>
          </cell>
          <cell r="AL350">
            <v>71466815810</v>
          </cell>
          <cell r="AM350">
            <v>340105925778</v>
          </cell>
          <cell r="AN350">
            <v>0.560451111</v>
          </cell>
          <cell r="AO350">
            <v>1.057693188</v>
          </cell>
          <cell r="AP350">
            <v>-0.47011939061481411</v>
          </cell>
          <cell r="AQ350">
            <v>103</v>
          </cell>
          <cell r="AR350">
            <v>13071</v>
          </cell>
          <cell r="AS350">
            <v>68.290000000000006</v>
          </cell>
          <cell r="AT350">
            <v>0.54</v>
          </cell>
          <cell r="AU350">
            <v>0.26</v>
          </cell>
          <cell r="AV350">
            <v>0.79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 t="str">
            <v>Small&amp;Micro Cap</v>
          </cell>
          <cell r="BC350" t="str">
            <v>SMT</v>
          </cell>
          <cell r="BD350">
            <v>1</v>
          </cell>
          <cell r="BE350">
            <v>0</v>
          </cell>
          <cell r="BF350">
            <v>1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 t="str">
            <v>HNX</v>
          </cell>
        </row>
        <row r="351">
          <cell r="B351" t="str">
            <v>VLA</v>
          </cell>
          <cell r="C351" t="str">
            <v>HNX</v>
          </cell>
          <cell r="D351" t="str">
            <v>CTCP Đầu tư và Phát triển Công nghệ Văn Lang</v>
          </cell>
          <cell r="E351">
            <v>40394</v>
          </cell>
          <cell r="F351" t="str">
            <v>https://finance.vietstock.vn/UDC-ctcp-xay-dung-va-phat-trien-do-thi-tinh-ba-ria-vung-tau.htm</v>
          </cell>
          <cell r="G351" t="str">
            <v>Đạt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111949005900.60899</v>
          </cell>
          <cell r="AA351">
            <v>92944496.341463</v>
          </cell>
          <cell r="AB351">
            <v>2.1108229999999999</v>
          </cell>
          <cell r="AC351" t="str">
            <v>Small&amp;Micro Cap</v>
          </cell>
          <cell r="AD351">
            <v>0</v>
          </cell>
          <cell r="AE351" t="str">
            <v>Chấp nhận toàn phần</v>
          </cell>
          <cell r="AF351" t="str">
            <v>Dịch vụ chuyên môn, khoa học và công nghệ</v>
          </cell>
          <cell r="AG351" t="str">
            <v>Thiết kế hệ thống máy tính và dịch vụ liên quan</v>
          </cell>
          <cell r="AH351" t="str">
            <v>Dịch vụ lập trình máy tính</v>
          </cell>
          <cell r="AI351" t="str">
            <v>Thiết kế hệ thống máy tính và dịch vụ liên quan</v>
          </cell>
          <cell r="AJ351" t="str">
            <v>Dịch vụ tư vấn, hỗ trợ</v>
          </cell>
          <cell r="AK351">
            <v>26214270994</v>
          </cell>
          <cell r="AL351">
            <v>23716873900</v>
          </cell>
          <cell r="AM351">
            <v>32478571750</v>
          </cell>
          <cell r="AN351">
            <v>3.6392068040000001</v>
          </cell>
          <cell r="AO351">
            <v>3.6392068040000001</v>
          </cell>
          <cell r="AP351">
            <v>0</v>
          </cell>
          <cell r="AQ351">
            <v>2189</v>
          </cell>
          <cell r="AR351">
            <v>11870</v>
          </cell>
          <cell r="AS351">
            <v>20.97</v>
          </cell>
          <cell r="AT351">
            <v>3.87</v>
          </cell>
          <cell r="AU351">
            <v>14.14</v>
          </cell>
          <cell r="AV351">
            <v>16.38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 t="str">
            <v>Small&amp;Micro Cap</v>
          </cell>
          <cell r="BC351" t="str">
            <v>VLA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 t="str">
            <v>HNX</v>
          </cell>
        </row>
        <row r="352">
          <cell r="B352" t="str">
            <v>CVN</v>
          </cell>
          <cell r="C352" t="str">
            <v>HNX</v>
          </cell>
          <cell r="D352" t="str">
            <v>CTCP Vinam</v>
          </cell>
          <cell r="E352">
            <v>40396</v>
          </cell>
          <cell r="F352" t="str">
            <v>https://finance.vietstock.vn/LCS-ctcp-licogi-166.htm</v>
          </cell>
          <cell r="G352" t="str">
            <v>Không đạt</v>
          </cell>
          <cell r="H352">
            <v>4</v>
          </cell>
          <cell r="I352">
            <v>1</v>
          </cell>
          <cell r="J352">
            <v>2</v>
          </cell>
          <cell r="K352">
            <v>0</v>
          </cell>
          <cell r="L352">
            <v>0</v>
          </cell>
          <cell r="M352">
            <v>1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141207243785.97501</v>
          </cell>
          <cell r="AA352">
            <v>1504785661.89024</v>
          </cell>
          <cell r="AB352">
            <v>4.3899999999999998E-3</v>
          </cell>
          <cell r="AC352" t="str">
            <v>Small&amp;Micro Cap</v>
          </cell>
          <cell r="AD352">
            <v>0</v>
          </cell>
          <cell r="AE352" t="str">
            <v>Chấp nhận từng phần - Ngoại trừ</v>
          </cell>
          <cell r="AF352" t="str">
            <v>Bán buôn</v>
          </cell>
          <cell r="AG352" t="str">
            <v>Bán buôn hàng lâu bền</v>
          </cell>
          <cell r="AH352" t="str">
            <v>Bán buôn kim loại và khoáng sản (trừ dầu khí)</v>
          </cell>
          <cell r="AI352" t="str">
            <v>Bán buôn hàng lâu bền</v>
          </cell>
          <cell r="AJ352" t="str">
            <v>Bán buôn</v>
          </cell>
          <cell r="AK352">
            <v>401145541241</v>
          </cell>
          <cell r="AL352">
            <v>392466604580</v>
          </cell>
          <cell r="AM352">
            <v>107929118945</v>
          </cell>
          <cell r="AN352">
            <v>6.9914093150000003</v>
          </cell>
          <cell r="AO352">
            <v>9.0416367780000009</v>
          </cell>
          <cell r="AP352">
            <v>-0.22675401736869022</v>
          </cell>
          <cell r="AQ352">
            <v>297</v>
          </cell>
          <cell r="AR352">
            <v>13214</v>
          </cell>
          <cell r="AS352">
            <v>10.119999999999999</v>
          </cell>
          <cell r="AT352">
            <v>0.23</v>
          </cell>
          <cell r="AU352">
            <v>2.02</v>
          </cell>
          <cell r="AV352">
            <v>2.06</v>
          </cell>
          <cell r="AW352">
            <v>1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B352" t="str">
            <v>Small&amp;Micro Cap</v>
          </cell>
          <cell r="BC352" t="str">
            <v>CVN</v>
          </cell>
          <cell r="BD352">
            <v>2</v>
          </cell>
          <cell r="BE352">
            <v>0</v>
          </cell>
          <cell r="BF352">
            <v>2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 t="str">
            <v>HNX</v>
          </cell>
        </row>
        <row r="353">
          <cell r="B353" t="str">
            <v>QCG</v>
          </cell>
          <cell r="C353" t="str">
            <v>HOSE</v>
          </cell>
          <cell r="D353" t="str">
            <v>CTCP Quốc Cường Gia Lai</v>
          </cell>
          <cell r="E353">
            <v>40399</v>
          </cell>
          <cell r="F353" t="str">
            <v>https://finance.vietstock.vn/DTA-ctcp-de-tam.htm</v>
          </cell>
          <cell r="G353" t="str">
            <v>Không đạt</v>
          </cell>
          <cell r="H353">
            <v>3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1</v>
          </cell>
          <cell r="S353">
            <v>0</v>
          </cell>
          <cell r="T353">
            <v>0</v>
          </cell>
          <cell r="U353">
            <v>1</v>
          </cell>
          <cell r="V353">
            <v>1</v>
          </cell>
          <cell r="W353">
            <v>0</v>
          </cell>
          <cell r="X353">
            <v>0</v>
          </cell>
          <cell r="Y353">
            <v>0</v>
          </cell>
          <cell r="Z353">
            <v>2227614964824.0498</v>
          </cell>
          <cell r="AA353">
            <v>5488631097.5609703</v>
          </cell>
          <cell r="AB353">
            <v>0.62366299999999997</v>
          </cell>
          <cell r="AC353" t="str">
            <v>Mid Cap</v>
          </cell>
          <cell r="AD353">
            <v>0</v>
          </cell>
          <cell r="AE353" t="str">
            <v>Chấp nhận toàn phần - Có đoạn ghi thêm ý kiến</v>
          </cell>
          <cell r="AF353" t="str">
            <v>Xây dựng và Bất động sản</v>
          </cell>
          <cell r="AG353" t="str">
            <v>Phát triển bất động sản</v>
          </cell>
          <cell r="AH353" t="str">
            <v>Phát triển bất động sản</v>
          </cell>
          <cell r="AI353" t="str">
            <v>Phát triển bất động sản</v>
          </cell>
          <cell r="AJ353" t="str">
            <v>Bất động sản</v>
          </cell>
          <cell r="AK353">
            <v>9948686949531</v>
          </cell>
          <cell r="AL353">
            <v>4338619261649</v>
          </cell>
          <cell r="AM353">
            <v>1265783111229</v>
          </cell>
          <cell r="AN353">
            <v>22.685350941999999</v>
          </cell>
          <cell r="AO353">
            <v>24.853788386000002</v>
          </cell>
          <cell r="AP353">
            <v>-8.7247763211079341E-2</v>
          </cell>
          <cell r="AQ353">
            <v>82</v>
          </cell>
          <cell r="AR353">
            <v>15769</v>
          </cell>
          <cell r="AS353">
            <v>48.27</v>
          </cell>
          <cell r="AT353">
            <v>0.25</v>
          </cell>
          <cell r="AU353">
            <v>0.23</v>
          </cell>
          <cell r="AV353">
            <v>0.74</v>
          </cell>
          <cell r="AW353">
            <v>0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 t="str">
            <v>Mid Cap</v>
          </cell>
          <cell r="BC353" t="str">
            <v>QCG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M353" t="str">
            <v>HOSE</v>
          </cell>
        </row>
        <row r="354">
          <cell r="B354" t="str">
            <v>MIM</v>
          </cell>
          <cell r="C354" t="str">
            <v>HNX</v>
          </cell>
          <cell r="D354" t="str">
            <v>CTCP Khoáng sản và Cơ khí</v>
          </cell>
          <cell r="E354">
            <v>40406</v>
          </cell>
          <cell r="F354" t="str">
            <v>https://finance.vietstock.vn/HBS-ctcp-chung-khoan-hoa-binh.htm</v>
          </cell>
          <cell r="G354" t="str">
            <v>Không đạt</v>
          </cell>
          <cell r="H354">
            <v>12</v>
          </cell>
          <cell r="I354">
            <v>1</v>
          </cell>
          <cell r="J354">
            <v>1</v>
          </cell>
          <cell r="K354">
            <v>1</v>
          </cell>
          <cell r="L354">
            <v>1</v>
          </cell>
          <cell r="M354">
            <v>1</v>
          </cell>
          <cell r="N354">
            <v>0</v>
          </cell>
          <cell r="O354">
            <v>1</v>
          </cell>
          <cell r="P354">
            <v>1</v>
          </cell>
          <cell r="Q354">
            <v>1</v>
          </cell>
          <cell r="R354">
            <v>1</v>
          </cell>
          <cell r="S354">
            <v>0</v>
          </cell>
          <cell r="T354">
            <v>1</v>
          </cell>
          <cell r="U354">
            <v>1</v>
          </cell>
          <cell r="V354">
            <v>1</v>
          </cell>
          <cell r="W354">
            <v>0</v>
          </cell>
          <cell r="X354">
            <v>0</v>
          </cell>
          <cell r="Y354">
            <v>0</v>
          </cell>
          <cell r="Z354">
            <v>24989699597.560902</v>
          </cell>
          <cell r="AA354">
            <v>46303971.341463</v>
          </cell>
          <cell r="AB354">
            <v>0.44501499999999999</v>
          </cell>
          <cell r="AC354" t="str">
            <v>Small&amp;Micro Cap</v>
          </cell>
          <cell r="AD354">
            <v>0</v>
          </cell>
          <cell r="AE354">
            <v>0</v>
          </cell>
          <cell r="AF354" t="str">
            <v>Khai khoáng</v>
          </cell>
          <cell r="AG354" t="str">
            <v>Khai khoáng (ngoại trừ dầu mỏ và khí đốt)</v>
          </cell>
          <cell r="AH354" t="str">
            <v>Khai thác quặng kim loại</v>
          </cell>
          <cell r="AI354" t="str">
            <v>Khai khoáng (ngoại trừ dầu mỏ và khí đốt)</v>
          </cell>
          <cell r="AJ354" t="str">
            <v>Khai khoáng</v>
          </cell>
          <cell r="AK354">
            <v>96445720731</v>
          </cell>
          <cell r="AL354">
            <v>14476374370</v>
          </cell>
          <cell r="AM354">
            <v>122667874116</v>
          </cell>
          <cell r="AN354">
            <v>-13.887354087</v>
          </cell>
          <cell r="AO354">
            <v>-13.887354087</v>
          </cell>
          <cell r="AP354">
            <v>0</v>
          </cell>
          <cell r="AQ354">
            <v>-4073</v>
          </cell>
          <cell r="AR354">
            <v>4245</v>
          </cell>
          <cell r="AS354">
            <v>-1.03</v>
          </cell>
          <cell r="AT354">
            <v>0.99</v>
          </cell>
          <cell r="AU354">
            <v>-12.59</v>
          </cell>
          <cell r="AV354">
            <v>-64.83</v>
          </cell>
          <cell r="AW354">
            <v>1</v>
          </cell>
          <cell r="AX354">
            <v>1</v>
          </cell>
          <cell r="AY354">
            <v>0</v>
          </cell>
          <cell r="AZ354">
            <v>1</v>
          </cell>
          <cell r="BA354">
            <v>0</v>
          </cell>
          <cell r="BB354" t="str">
            <v>Small&amp;Micro Cap</v>
          </cell>
          <cell r="BC354" t="str">
            <v>MIM</v>
          </cell>
          <cell r="BD354">
            <v>1</v>
          </cell>
          <cell r="BE354">
            <v>1</v>
          </cell>
          <cell r="BF354">
            <v>2</v>
          </cell>
          <cell r="BG354">
            <v>0</v>
          </cell>
          <cell r="BH354">
            <v>1</v>
          </cell>
          <cell r="BI354">
            <v>1</v>
          </cell>
          <cell r="BJ354">
            <v>0</v>
          </cell>
          <cell r="BK354">
            <v>1</v>
          </cell>
          <cell r="BL354">
            <v>1</v>
          </cell>
          <cell r="BM354" t="str">
            <v>HNX</v>
          </cell>
        </row>
        <row r="355">
          <cell r="B355" t="str">
            <v>VOS</v>
          </cell>
          <cell r="C355" t="str">
            <v>HOSE</v>
          </cell>
          <cell r="D355" t="str">
            <v>CTCP Vận tải Biển Việt Nam</v>
          </cell>
          <cell r="E355">
            <v>40429</v>
          </cell>
          <cell r="F355" t="str">
            <v>https://finance.vietstock.vn/LDP-ctcp-duoc-lam-dong-ladophar.htm</v>
          </cell>
          <cell r="G355" t="str">
            <v>Không đạt</v>
          </cell>
          <cell r="H355">
            <v>1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1</v>
          </cell>
          <cell r="X355">
            <v>0</v>
          </cell>
          <cell r="Y355">
            <v>1</v>
          </cell>
          <cell r="Z355">
            <v>1976100000000</v>
          </cell>
          <cell r="AA355">
            <v>24162887195.121899</v>
          </cell>
          <cell r="AB355">
            <v>1.012467</v>
          </cell>
          <cell r="AC355" t="str">
            <v>Mid Cap</v>
          </cell>
          <cell r="AD355">
            <v>0</v>
          </cell>
          <cell r="AE355" t="str">
            <v>Chấp nhận toàn phần</v>
          </cell>
          <cell r="AF355" t="str">
            <v>Vận tải và kho bãi</v>
          </cell>
          <cell r="AG355" t="str">
            <v>Vận tải đường thủy</v>
          </cell>
          <cell r="AH355" t="str">
            <v>Vận tải đường biển, ven biển, hồ lớn</v>
          </cell>
          <cell r="AI355" t="str">
            <v>Vận tải đường thủy</v>
          </cell>
          <cell r="AJ355" t="str">
            <v>Vận tải - Kho bãi</v>
          </cell>
          <cell r="AK355">
            <v>2678096571588</v>
          </cell>
          <cell r="AL355">
            <v>1528054126437</v>
          </cell>
          <cell r="AM355">
            <v>2420426096521</v>
          </cell>
          <cell r="AN355">
            <v>487.942030923</v>
          </cell>
          <cell r="AO355">
            <v>487.942030923</v>
          </cell>
          <cell r="AP355">
            <v>0</v>
          </cell>
          <cell r="AQ355">
            <v>3485</v>
          </cell>
          <cell r="AR355">
            <v>10915</v>
          </cell>
          <cell r="AS355">
            <v>3.36</v>
          </cell>
          <cell r="AT355">
            <v>1.07</v>
          </cell>
          <cell r="AU355">
            <v>17.989999999999998</v>
          </cell>
          <cell r="AV355">
            <v>38.46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  <cell r="BA355">
            <v>0</v>
          </cell>
          <cell r="BB355" t="str">
            <v>Mid Cap</v>
          </cell>
          <cell r="BC355" t="str">
            <v>VOS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0</v>
          </cell>
          <cell r="BM355" t="str">
            <v>HOSE</v>
          </cell>
        </row>
        <row r="356">
          <cell r="B356" t="str">
            <v>IDJ</v>
          </cell>
          <cell r="C356" t="str">
            <v>HNX</v>
          </cell>
          <cell r="D356" t="str">
            <v>CTCP Đầu tư IDJ Việt Nam</v>
          </cell>
          <cell r="E356">
            <v>40434</v>
          </cell>
          <cell r="F356" t="str">
            <v>https://finance.vietstock.vn/PSI-ctcp-chung-khoan-dau-khi.htm</v>
          </cell>
          <cell r="G356" t="str">
            <v>Không đạt</v>
          </cell>
          <cell r="H356">
            <v>4</v>
          </cell>
          <cell r="I356">
            <v>0</v>
          </cell>
          <cell r="J356">
            <v>0</v>
          </cell>
          <cell r="K356">
            <v>0</v>
          </cell>
          <cell r="L356">
            <v>2</v>
          </cell>
          <cell r="M356">
            <v>0</v>
          </cell>
          <cell r="N356">
            <v>0</v>
          </cell>
          <cell r="O356">
            <v>0</v>
          </cell>
          <cell r="P356">
            <v>2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2212909097675.9102</v>
          </cell>
          <cell r="AA356">
            <v>30871884475.9146</v>
          </cell>
          <cell r="AB356">
            <v>0.71211899999999995</v>
          </cell>
          <cell r="AC356" t="str">
            <v>Mid Cap</v>
          </cell>
          <cell r="AD356">
            <v>0</v>
          </cell>
          <cell r="AE356" t="str">
            <v>Chấp nhận toàn phần</v>
          </cell>
          <cell r="AF356" t="str">
            <v>Xây dựng và Bất động sản</v>
          </cell>
          <cell r="AG356" t="str">
            <v>Xây dựng nhà cửa, cao ốc</v>
          </cell>
          <cell r="AH356" t="str">
            <v>Xây dựng nhà ở, khu dân cư, cao ốc</v>
          </cell>
          <cell r="AI356" t="str">
            <v>Xây dựng nhà cửa, cao ốc</v>
          </cell>
          <cell r="AJ356" t="str">
            <v>Xây dựng</v>
          </cell>
          <cell r="AK356">
            <v>4729213684821</v>
          </cell>
          <cell r="AL356">
            <v>1944309170663</v>
          </cell>
          <cell r="AM356">
            <v>816873483814</v>
          </cell>
          <cell r="AN356">
            <v>147.495131388</v>
          </cell>
          <cell r="AO356">
            <v>143.576188261</v>
          </cell>
          <cell r="AP356">
            <v>2.7295216389753671E-2</v>
          </cell>
          <cell r="AQ356">
            <v>1013</v>
          </cell>
          <cell r="AR356">
            <v>11207</v>
          </cell>
          <cell r="AS356">
            <v>7.6</v>
          </cell>
          <cell r="AT356">
            <v>0.69</v>
          </cell>
          <cell r="AU356">
            <v>3.6</v>
          </cell>
          <cell r="AV356">
            <v>10.06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  <cell r="BA356">
            <v>0</v>
          </cell>
          <cell r="BB356" t="str">
            <v>Mid Cap</v>
          </cell>
          <cell r="BC356" t="str">
            <v>IDJ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0</v>
          </cell>
          <cell r="BK356">
            <v>0</v>
          </cell>
          <cell r="BL356">
            <v>0</v>
          </cell>
          <cell r="BM356" t="str">
            <v>HNX</v>
          </cell>
        </row>
        <row r="357">
          <cell r="B357" t="str">
            <v>API</v>
          </cell>
          <cell r="C357" t="str">
            <v>HNX</v>
          </cell>
          <cell r="D357" t="str">
            <v>CTCP Đầu tư Châu Á - Thái Bình Dương</v>
          </cell>
          <cell r="E357">
            <v>40434</v>
          </cell>
          <cell r="F357" t="str">
            <v>https://finance.vietstock.vn/VE2-ctcp-xay-dung-dien-vneco-2.htm</v>
          </cell>
          <cell r="G357" t="str">
            <v>Không đạt</v>
          </cell>
          <cell r="H357">
            <v>2</v>
          </cell>
          <cell r="I357">
            <v>0</v>
          </cell>
          <cell r="J357">
            <v>1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1</v>
          </cell>
          <cell r="X357">
            <v>0</v>
          </cell>
          <cell r="Y357">
            <v>1</v>
          </cell>
          <cell r="Z357">
            <v>1452894117031.7</v>
          </cell>
          <cell r="AA357">
            <v>7223562666.4634104</v>
          </cell>
          <cell r="AB357">
            <v>7.509E-3</v>
          </cell>
          <cell r="AC357" t="str">
            <v>Mid Cap</v>
          </cell>
          <cell r="AD357">
            <v>0</v>
          </cell>
          <cell r="AE357" t="str">
            <v>Chấp nhận toàn phần</v>
          </cell>
          <cell r="AF357" t="str">
            <v>Xây dựng và Bất động sản</v>
          </cell>
          <cell r="AG357" t="str">
            <v>Phát triển bất động sản</v>
          </cell>
          <cell r="AH357" t="str">
            <v>Phát triển bất động sản</v>
          </cell>
          <cell r="AI357" t="str">
            <v>Phát triển bất động sản</v>
          </cell>
          <cell r="AJ357" t="str">
            <v>Bất động sản</v>
          </cell>
          <cell r="AK357">
            <v>2534357477223</v>
          </cell>
          <cell r="AL357">
            <v>985156841992</v>
          </cell>
          <cell r="AM357">
            <v>782603716800</v>
          </cell>
          <cell r="AN357">
            <v>121.131341949</v>
          </cell>
          <cell r="AO357">
            <v>121.20879915899999</v>
          </cell>
          <cell r="AP357">
            <v>-6.39039496615953E-4</v>
          </cell>
          <cell r="AQ357">
            <v>2314</v>
          </cell>
          <cell r="AR357">
            <v>11716</v>
          </cell>
          <cell r="AS357">
            <v>3.72</v>
          </cell>
          <cell r="AT357">
            <v>0.73</v>
          </cell>
          <cell r="AU357">
            <v>4.5</v>
          </cell>
          <cell r="AV357">
            <v>13.24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  <cell r="BA357">
            <v>0</v>
          </cell>
          <cell r="BB357" t="str">
            <v>Mid Cap</v>
          </cell>
          <cell r="BC357" t="str">
            <v>API</v>
          </cell>
          <cell r="BD357">
            <v>1</v>
          </cell>
          <cell r="BE357">
            <v>0</v>
          </cell>
          <cell r="BF357">
            <v>1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0</v>
          </cell>
          <cell r="BM357" t="str">
            <v>HNX</v>
          </cell>
        </row>
        <row r="358">
          <cell r="B358" t="str">
            <v>NVB</v>
          </cell>
          <cell r="C358" t="str">
            <v>HNX</v>
          </cell>
          <cell r="D358" t="str">
            <v>Ngân hàng TMCP Quốc Dân</v>
          </cell>
          <cell r="E358">
            <v>40434</v>
          </cell>
          <cell r="F358" t="str">
            <v>https://finance.vietstock.vn/DRH-ctcp-drh-holdings.htm</v>
          </cell>
          <cell r="G358" t="str">
            <v>Không đạt</v>
          </cell>
          <cell r="H358">
            <v>1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1</v>
          </cell>
          <cell r="W358">
            <v>0</v>
          </cell>
          <cell r="X358">
            <v>0</v>
          </cell>
          <cell r="Y358">
            <v>0</v>
          </cell>
          <cell r="Z358">
            <v>13241708521013.1</v>
          </cell>
          <cell r="AA358">
            <v>2874332898.1707301</v>
          </cell>
          <cell r="AB358">
            <v>8.5698100000000004</v>
          </cell>
          <cell r="AC358" t="str">
            <v>Large Cap</v>
          </cell>
          <cell r="AD358">
            <v>0</v>
          </cell>
          <cell r="AE358" t="str">
            <v>Chấp nhận toàn phần - Có đoạn ghi thêm ý kiến</v>
          </cell>
          <cell r="AF358" t="str">
            <v>Tài chính và bảo hiểm</v>
          </cell>
          <cell r="AG358" t="str">
            <v>Trung gian tín dụng và các hoạt động liên quan</v>
          </cell>
          <cell r="AH358" t="str">
            <v>Trung gian tín dụng có nhận tiền gửi</v>
          </cell>
          <cell r="AI358" t="str">
            <v>Trung gian tín dụng và các hoạt động liên quan</v>
          </cell>
          <cell r="AJ358" t="str">
            <v>Ngân hàng</v>
          </cell>
          <cell r="AK358">
            <v>89847242000000</v>
          </cell>
          <cell r="AL358">
            <v>5764228000000</v>
          </cell>
          <cell r="AM358">
            <v>931777000000</v>
          </cell>
          <cell r="AN358">
            <v>8.0000000000000002E-3</v>
          </cell>
          <cell r="AO358">
            <v>8.0000000000000002E-3</v>
          </cell>
          <cell r="AP358">
            <v>0</v>
          </cell>
          <cell r="AQ358">
            <v>0</v>
          </cell>
          <cell r="AR358">
            <v>10352</v>
          </cell>
          <cell r="AS358">
            <v>1277916.57</v>
          </cell>
          <cell r="AT358">
            <v>1.88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 t="str">
            <v>Large Cap</v>
          </cell>
          <cell r="BC358" t="str">
            <v>NVB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 t="str">
            <v>HNX</v>
          </cell>
        </row>
        <row r="359">
          <cell r="B359" t="str">
            <v>CDC</v>
          </cell>
          <cell r="C359" t="str">
            <v>HOSE</v>
          </cell>
          <cell r="D359" t="str">
            <v>CTCP Chương Dương</v>
          </cell>
          <cell r="E359">
            <v>40434</v>
          </cell>
          <cell r="F359" t="str">
            <v>https://finance.vietstock.vn/VRC-ctcp-bat-dong-san-va-dau-tu-vrc.htm</v>
          </cell>
          <cell r="G359" t="str">
            <v>Không đạt</v>
          </cell>
          <cell r="H359">
            <v>8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2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1</v>
          </cell>
          <cell r="W359">
            <v>5</v>
          </cell>
          <cell r="X359">
            <v>1</v>
          </cell>
          <cell r="Y359">
            <v>4</v>
          </cell>
          <cell r="Z359">
            <v>392166738696.95099</v>
          </cell>
          <cell r="AA359">
            <v>2975868902.4390202</v>
          </cell>
          <cell r="AB359">
            <v>0.74419199999999996</v>
          </cell>
          <cell r="AC359" t="str">
            <v>Small&amp;Micro Cap</v>
          </cell>
          <cell r="AD359">
            <v>0</v>
          </cell>
          <cell r="AE359" t="str">
            <v>Chấp nhận toàn phần</v>
          </cell>
          <cell r="AF359" t="str">
            <v>Xây dựng và Bất động sản</v>
          </cell>
          <cell r="AG359" t="str">
            <v>Phát triển bất động sản</v>
          </cell>
          <cell r="AH359" t="str">
            <v>Phát triển bất động sản</v>
          </cell>
          <cell r="AI359" t="str">
            <v>Phát triển bất động sản</v>
          </cell>
          <cell r="AJ359" t="str">
            <v>Bất động sản</v>
          </cell>
          <cell r="AK359">
            <v>1656827707937</v>
          </cell>
          <cell r="AL359">
            <v>327158948985</v>
          </cell>
          <cell r="AM359">
            <v>1325045020173</v>
          </cell>
          <cell r="AN359">
            <v>7.0383859070000003</v>
          </cell>
          <cell r="AO359">
            <v>21.409151669</v>
          </cell>
          <cell r="AP359">
            <v>-0.67124405414010702</v>
          </cell>
          <cell r="AQ359">
            <v>320</v>
          </cell>
          <cell r="AR359">
            <v>14878</v>
          </cell>
          <cell r="AS359">
            <v>57.02</v>
          </cell>
          <cell r="AT359">
            <v>1.23</v>
          </cell>
          <cell r="AU359">
            <v>0.48</v>
          </cell>
          <cell r="AV359">
            <v>2.21</v>
          </cell>
          <cell r="AW359">
            <v>0</v>
          </cell>
          <cell r="AX359">
            <v>0</v>
          </cell>
          <cell r="AY359">
            <v>0</v>
          </cell>
          <cell r="AZ359">
            <v>0</v>
          </cell>
          <cell r="BA359">
            <v>0</v>
          </cell>
          <cell r="BB359" t="str">
            <v>Small&amp;Micro Cap</v>
          </cell>
          <cell r="BC359" t="str">
            <v>CDC</v>
          </cell>
          <cell r="BD359">
            <v>0</v>
          </cell>
          <cell r="BE359">
            <v>0</v>
          </cell>
          <cell r="BF359">
            <v>0</v>
          </cell>
          <cell r="BG359">
            <v>2</v>
          </cell>
          <cell r="BH359">
            <v>0</v>
          </cell>
          <cell r="BI359">
            <v>2</v>
          </cell>
          <cell r="BJ359">
            <v>0</v>
          </cell>
          <cell r="BK359">
            <v>0</v>
          </cell>
          <cell r="BL359">
            <v>0</v>
          </cell>
          <cell r="BM359" t="str">
            <v>HOSE</v>
          </cell>
        </row>
        <row r="360">
          <cell r="B360" t="str">
            <v>NET</v>
          </cell>
          <cell r="C360" t="str">
            <v>HNX</v>
          </cell>
          <cell r="D360" t="str">
            <v>CTCP Bột giặt NET</v>
          </cell>
          <cell r="E360">
            <v>40436</v>
          </cell>
          <cell r="F360" t="str">
            <v>https://finance.vietstock.vn/HMH-ctcp-hai-minh.htm</v>
          </cell>
          <cell r="G360" t="str">
            <v>Đạt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1078966550951.8199</v>
          </cell>
          <cell r="AA360">
            <v>110308516.76829199</v>
          </cell>
          <cell r="AB360">
            <v>0.97727600000000003</v>
          </cell>
          <cell r="AC360" t="str">
            <v>Mid Cap</v>
          </cell>
          <cell r="AD360">
            <v>0</v>
          </cell>
          <cell r="AE360" t="str">
            <v>Chấp nhận toàn phần</v>
          </cell>
          <cell r="AF360" t="str">
            <v>Sản xuất</v>
          </cell>
          <cell r="AG360" t="str">
            <v>Sản xuất hóa chất, dược phẩm</v>
          </cell>
          <cell r="AH360" t="str">
            <v>Sản xuất xà phòng, chất tẩy rửa</v>
          </cell>
          <cell r="AI360" t="str">
            <v>Sản xuất hóa chất, dược phẩm</v>
          </cell>
          <cell r="AJ360" t="str">
            <v>SX Nhựa - Hóa chất</v>
          </cell>
          <cell r="AK360">
            <v>758946958924</v>
          </cell>
          <cell r="AL360">
            <v>334254010268</v>
          </cell>
          <cell r="AM360">
            <v>1529909122362</v>
          </cell>
          <cell r="AN360">
            <v>88.155063011999999</v>
          </cell>
          <cell r="AO360">
            <v>88.155063011999999</v>
          </cell>
          <cell r="AP360">
            <v>0</v>
          </cell>
          <cell r="AQ360">
            <v>3936</v>
          </cell>
          <cell r="AR360">
            <v>14923</v>
          </cell>
          <cell r="AS360">
            <v>10.77</v>
          </cell>
          <cell r="AT360">
            <v>2.84</v>
          </cell>
          <cell r="AU360">
            <v>12.05</v>
          </cell>
          <cell r="AV360">
            <v>25.47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1</v>
          </cell>
          <cell r="BB360" t="str">
            <v>Mid Cap</v>
          </cell>
          <cell r="BC360" t="str">
            <v>NET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 t="str">
            <v>HNX</v>
          </cell>
        </row>
        <row r="361">
          <cell r="B361" t="str">
            <v>WCS</v>
          </cell>
          <cell r="C361" t="str">
            <v>HNX</v>
          </cell>
          <cell r="D361" t="str">
            <v>CTCP Bến xe Miền Tây</v>
          </cell>
          <cell r="E361">
            <v>40438</v>
          </cell>
          <cell r="F361" t="str">
            <v>https://finance.vietstock.vn/HHG-ctcp-hoang-ha.htm</v>
          </cell>
          <cell r="G361" t="str">
            <v>Đạt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424084603658.53601</v>
          </cell>
          <cell r="AA361">
            <v>43016896.341463</v>
          </cell>
          <cell r="AB361">
            <v>28.090654000000001</v>
          </cell>
          <cell r="AC361" t="str">
            <v>Small&amp;Micro Cap</v>
          </cell>
          <cell r="AD361">
            <v>0</v>
          </cell>
          <cell r="AE361" t="str">
            <v>Chấp nhận toàn phần</v>
          </cell>
          <cell r="AF361" t="str">
            <v>Vận tải và kho bãi</v>
          </cell>
          <cell r="AG361" t="str">
            <v>Hỗ trợ vận tải</v>
          </cell>
          <cell r="AH361" t="str">
            <v>Hoạt động hỗ trợ vận tải đường bộ</v>
          </cell>
          <cell r="AI361" t="str">
            <v>Hỗ trợ vận tải</v>
          </cell>
          <cell r="AJ361" t="str">
            <v>Vận tải - Kho bãi</v>
          </cell>
          <cell r="AK361">
            <v>217600588007</v>
          </cell>
          <cell r="AL361">
            <v>190910271095</v>
          </cell>
          <cell r="AM361">
            <v>94055510414</v>
          </cell>
          <cell r="AN361">
            <v>38.108392449999997</v>
          </cell>
          <cell r="AO361">
            <v>38.108392449999997</v>
          </cell>
          <cell r="AP361">
            <v>0</v>
          </cell>
          <cell r="AQ361">
            <v>15243</v>
          </cell>
          <cell r="AR361">
            <v>76364</v>
          </cell>
          <cell r="AS361">
            <v>11.02</v>
          </cell>
          <cell r="AT361">
            <v>2.2000000000000002</v>
          </cell>
          <cell r="AU361">
            <v>18.899999999999999</v>
          </cell>
          <cell r="AV361">
            <v>21.32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  <cell r="BB361" t="str">
            <v>Small&amp;Micro Cap</v>
          </cell>
          <cell r="BC361" t="str">
            <v>WCS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 t="str">
            <v>HNX</v>
          </cell>
        </row>
        <row r="362">
          <cell r="B362" t="str">
            <v>PTL</v>
          </cell>
          <cell r="C362" t="str">
            <v>HOSE</v>
          </cell>
          <cell r="D362" t="str">
            <v>CTCP Victory Capital</v>
          </cell>
          <cell r="E362">
            <v>40443</v>
          </cell>
          <cell r="F362" t="str">
            <v>https://finance.vietstock.vn/PDR-ctcp-phat-trien-bat-dong-san-phat-dat.htm</v>
          </cell>
          <cell r="G362" t="str">
            <v>Không đạt</v>
          </cell>
          <cell r="H362">
            <v>7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1</v>
          </cell>
          <cell r="U362">
            <v>0</v>
          </cell>
          <cell r="V362">
            <v>0</v>
          </cell>
          <cell r="W362">
            <v>6</v>
          </cell>
          <cell r="X362">
            <v>0</v>
          </cell>
          <cell r="Y362">
            <v>6</v>
          </cell>
          <cell r="Z362">
            <v>656277252085.36499</v>
          </cell>
          <cell r="AA362">
            <v>3532466463.4146299</v>
          </cell>
          <cell r="AB362">
            <v>0.29062500000000002</v>
          </cell>
          <cell r="AC362" t="str">
            <v>Small&amp;Micro Cap</v>
          </cell>
          <cell r="AD362">
            <v>0</v>
          </cell>
          <cell r="AE362" t="str">
            <v>Chấp nhận toàn phần</v>
          </cell>
          <cell r="AF362" t="str">
            <v>Xây dựng và Bất động sản</v>
          </cell>
          <cell r="AG362" t="str">
            <v xml:space="preserve">Bất động sản </v>
          </cell>
          <cell r="AH362" t="str">
            <v>Các hoạt động liên quan đến bất động sản</v>
          </cell>
          <cell r="AI362" t="str">
            <v xml:space="preserve">Bất động sản </v>
          </cell>
          <cell r="AJ362" t="str">
            <v>Bất động sản</v>
          </cell>
          <cell r="AK362">
            <v>638572005772</v>
          </cell>
          <cell r="AL362">
            <v>482844205205</v>
          </cell>
          <cell r="AM362">
            <v>61667876265</v>
          </cell>
          <cell r="AN362">
            <v>-114.123212284</v>
          </cell>
          <cell r="AO362">
            <v>-112.531802903</v>
          </cell>
          <cell r="AP362">
            <v>-1.4141863366143401E-2</v>
          </cell>
          <cell r="AQ362">
            <v>-1154</v>
          </cell>
          <cell r="AR362">
            <v>4884</v>
          </cell>
          <cell r="AS362">
            <v>-2.82</v>
          </cell>
          <cell r="AT362">
            <v>0.67</v>
          </cell>
          <cell r="AU362">
            <v>-12.38</v>
          </cell>
          <cell r="AV362">
            <v>-18.350000000000001</v>
          </cell>
          <cell r="AW362">
            <v>1</v>
          </cell>
          <cell r="AX362">
            <v>0</v>
          </cell>
          <cell r="AY362">
            <v>0</v>
          </cell>
          <cell r="AZ362">
            <v>1</v>
          </cell>
          <cell r="BA362">
            <v>0</v>
          </cell>
          <cell r="BB362" t="str">
            <v>Small&amp;Micro Cap</v>
          </cell>
          <cell r="BC362" t="str">
            <v>PTL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  <cell r="BK362">
            <v>1</v>
          </cell>
          <cell r="BL362">
            <v>1</v>
          </cell>
          <cell r="BM362" t="str">
            <v>HOSE</v>
          </cell>
        </row>
        <row r="363">
          <cell r="B363" t="str">
            <v>HVX</v>
          </cell>
          <cell r="C363" t="str">
            <v>HOSE</v>
          </cell>
          <cell r="D363" t="str">
            <v>CTCP Xi măng VICEM Hải Vân</v>
          </cell>
          <cell r="E363">
            <v>40449</v>
          </cell>
          <cell r="F363" t="str">
            <v>https://finance.vietstock.vn/SMT-ctcp-sametel.htm</v>
          </cell>
          <cell r="G363" t="str">
            <v>Không đạt</v>
          </cell>
          <cell r="H363">
            <v>3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3</v>
          </cell>
          <cell r="X363">
            <v>0</v>
          </cell>
          <cell r="Y363">
            <v>3</v>
          </cell>
          <cell r="Z363">
            <v>188222057721.03601</v>
          </cell>
          <cell r="AA363">
            <v>195804878.04877999</v>
          </cell>
          <cell r="AB363">
            <v>0.82035000000000002</v>
          </cell>
          <cell r="AC363" t="str">
            <v>Small&amp;Micro Cap</v>
          </cell>
          <cell r="AD363">
            <v>0</v>
          </cell>
          <cell r="AE363" t="str">
            <v>Chấp nhận toàn phần</v>
          </cell>
          <cell r="AF363" t="str">
            <v>Sản xuất</v>
          </cell>
          <cell r="AG363" t="str">
            <v>Sản xuất sản phẩm khoáng chất phi kim</v>
          </cell>
          <cell r="AH363" t="str">
            <v>Sản xuất xi măng và các sản phẩm bê tông</v>
          </cell>
          <cell r="AI363" t="str">
            <v>Sản xuất sản phẩm khoáng chất phi kim</v>
          </cell>
          <cell r="AJ363" t="str">
            <v>Vật liệu xây dựng</v>
          </cell>
          <cell r="AK363">
            <v>771668344469</v>
          </cell>
          <cell r="AL363">
            <v>443502196638</v>
          </cell>
          <cell r="AM363">
            <v>750786232780</v>
          </cell>
          <cell r="AN363">
            <v>1.852415648</v>
          </cell>
          <cell r="AO363">
            <v>1.8969445030000001</v>
          </cell>
          <cell r="AP363">
            <v>-2.3473989317862522E-2</v>
          </cell>
          <cell r="AQ363">
            <v>45</v>
          </cell>
          <cell r="AR363">
            <v>10680</v>
          </cell>
          <cell r="AS363">
            <v>63.66</v>
          </cell>
          <cell r="AT363">
            <v>0.27</v>
          </cell>
          <cell r="AU363">
            <v>0.24</v>
          </cell>
          <cell r="AV363">
            <v>0.42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  <cell r="BB363" t="str">
            <v>Small&amp;Micro Cap</v>
          </cell>
          <cell r="BC363" t="str">
            <v>HVX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 t="str">
            <v>HOSE</v>
          </cell>
        </row>
        <row r="364">
          <cell r="B364" t="str">
            <v>VMD</v>
          </cell>
          <cell r="C364" t="str">
            <v>HOSE</v>
          </cell>
          <cell r="D364" t="str">
            <v>CTCP Y Dược phẩm Vimedimex</v>
          </cell>
          <cell r="E364">
            <v>40451</v>
          </cell>
          <cell r="F364" t="str">
            <v>https://finance.vietstock.vn/VLA-ctcp-dau-tu-va-phat-trien-cong-nghe-van-lang.htm</v>
          </cell>
          <cell r="G364" t="str">
            <v>Không đạt</v>
          </cell>
          <cell r="H364">
            <v>11</v>
          </cell>
          <cell r="I364">
            <v>0</v>
          </cell>
          <cell r="J364">
            <v>0</v>
          </cell>
          <cell r="K364">
            <v>0</v>
          </cell>
          <cell r="L364">
            <v>2</v>
          </cell>
          <cell r="M364">
            <v>0</v>
          </cell>
          <cell r="N364">
            <v>0</v>
          </cell>
          <cell r="O364">
            <v>0</v>
          </cell>
          <cell r="P364">
            <v>2</v>
          </cell>
          <cell r="Q364">
            <v>0</v>
          </cell>
          <cell r="R364">
            <v>0</v>
          </cell>
          <cell r="S364">
            <v>1</v>
          </cell>
          <cell r="T364">
            <v>1</v>
          </cell>
          <cell r="U364">
            <v>0</v>
          </cell>
          <cell r="V364">
            <v>0</v>
          </cell>
          <cell r="W364">
            <v>5</v>
          </cell>
          <cell r="X364">
            <v>0</v>
          </cell>
          <cell r="Y364">
            <v>5</v>
          </cell>
          <cell r="Z364">
            <v>371434947075</v>
          </cell>
          <cell r="AA364">
            <v>443768292.682926</v>
          </cell>
          <cell r="AB364">
            <v>1.3872599999999999</v>
          </cell>
          <cell r="AC364" t="str">
            <v>Small&amp;Micro Cap</v>
          </cell>
          <cell r="AD364">
            <v>0</v>
          </cell>
          <cell r="AE364" t="str">
            <v>Chấp nhận toàn phần</v>
          </cell>
          <cell r="AF364" t="str">
            <v>Bán buôn</v>
          </cell>
          <cell r="AG364" t="str">
            <v>Bán buôn hàng tiêu dùng</v>
          </cell>
          <cell r="AH364" t="str">
            <v>Bán buôn dược phẩm và tạp hóa dược</v>
          </cell>
          <cell r="AI364" t="str">
            <v>Bán buôn hàng tiêu dùng</v>
          </cell>
          <cell r="AJ364" t="str">
            <v>Bán buôn</v>
          </cell>
          <cell r="AK364">
            <v>3053521621409</v>
          </cell>
          <cell r="AL364">
            <v>416778976528</v>
          </cell>
          <cell r="AM364">
            <v>7073498738744</v>
          </cell>
          <cell r="AN364">
            <v>34.817836829000001</v>
          </cell>
          <cell r="AO364">
            <v>35.399358173000003</v>
          </cell>
          <cell r="AP364">
            <v>-1.6427454451520069E-2</v>
          </cell>
          <cell r="AQ364">
            <v>2255</v>
          </cell>
          <cell r="AR364">
            <v>26993</v>
          </cell>
          <cell r="AS364">
            <v>9.27</v>
          </cell>
          <cell r="AT364">
            <v>0.77</v>
          </cell>
          <cell r="AU364">
            <v>0.81</v>
          </cell>
          <cell r="AV364">
            <v>8.65</v>
          </cell>
          <cell r="AW364">
            <v>0</v>
          </cell>
          <cell r="AX364">
            <v>0</v>
          </cell>
          <cell r="AY364">
            <v>1</v>
          </cell>
          <cell r="AZ364">
            <v>1</v>
          </cell>
          <cell r="BA364">
            <v>0</v>
          </cell>
          <cell r="BB364" t="str">
            <v>Small&amp;Micro Cap</v>
          </cell>
          <cell r="BC364" t="str">
            <v>VMD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1</v>
          </cell>
          <cell r="BK364">
            <v>1</v>
          </cell>
          <cell r="BL364">
            <v>2</v>
          </cell>
          <cell r="BM364" t="str">
            <v>HOSE</v>
          </cell>
        </row>
        <row r="365">
          <cell r="B365" t="str">
            <v>OCH</v>
          </cell>
          <cell r="C365" t="str">
            <v>HNX</v>
          </cell>
          <cell r="D365" t="str">
            <v>CTCP One Capital Hospitality</v>
          </cell>
          <cell r="E365">
            <v>40452</v>
          </cell>
          <cell r="F365" t="str">
            <v>https://finance.vietstock.vn/CVN-ctcp-vinam.htm</v>
          </cell>
          <cell r="G365" t="str">
            <v>Không đạt</v>
          </cell>
          <cell r="H365">
            <v>1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1</v>
          </cell>
          <cell r="X365">
            <v>0</v>
          </cell>
          <cell r="Y365">
            <v>1</v>
          </cell>
          <cell r="Z365">
            <v>1815548780487.8</v>
          </cell>
          <cell r="AA365">
            <v>2637393992.3780398</v>
          </cell>
          <cell r="AB365">
            <v>1.9313E-2</v>
          </cell>
          <cell r="AC365" t="str">
            <v>Mid Cap</v>
          </cell>
          <cell r="AD365">
            <v>0</v>
          </cell>
          <cell r="AE365" t="str">
            <v>Chấp nhận toàn phần - Có đoạn ghi thêm ý kiến</v>
          </cell>
          <cell r="AF365" t="str">
            <v>Dịch vụ lưu trú và ăn uống</v>
          </cell>
          <cell r="AG365" t="str">
            <v>Khách sạn và phòng ở</v>
          </cell>
          <cell r="AH365" t="str">
            <v>Chỗ ở cho khách du lịch</v>
          </cell>
          <cell r="AI365" t="str">
            <v>Khách sạn và phòng ở</v>
          </cell>
          <cell r="AJ365" t="str">
            <v>Dịch vụ lưu trú, ăn uống, giải trí</v>
          </cell>
          <cell r="AK365">
            <v>2298502418239</v>
          </cell>
          <cell r="AL365">
            <v>1337949414497</v>
          </cell>
          <cell r="AM365">
            <v>995530729303</v>
          </cell>
          <cell r="AN365">
            <v>94.666936120000003</v>
          </cell>
          <cell r="AO365">
            <v>95.205816483000007</v>
          </cell>
          <cell r="AP365">
            <v>-5.6601621928868895E-3</v>
          </cell>
          <cell r="AQ365">
            <v>473</v>
          </cell>
          <cell r="AR365">
            <v>6690</v>
          </cell>
          <cell r="AS365">
            <v>16.899999999999999</v>
          </cell>
          <cell r="AT365">
            <v>1.2</v>
          </cell>
          <cell r="AU365">
            <v>4.1900000000000004</v>
          </cell>
          <cell r="AV365">
            <v>5.54</v>
          </cell>
          <cell r="AW365">
            <v>1</v>
          </cell>
          <cell r="AX365">
            <v>0</v>
          </cell>
          <cell r="AY365">
            <v>0</v>
          </cell>
          <cell r="AZ365">
            <v>0</v>
          </cell>
          <cell r="BA365">
            <v>0</v>
          </cell>
          <cell r="BB365" t="str">
            <v>Mid Cap</v>
          </cell>
          <cell r="BC365" t="str">
            <v>OCH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 t="str">
            <v>HNX</v>
          </cell>
        </row>
        <row r="366">
          <cell r="B366" t="str">
            <v>TIG</v>
          </cell>
          <cell r="C366" t="str">
            <v>HNX</v>
          </cell>
          <cell r="D366" t="str">
            <v>CTCP Tập đoàn Đầu tư Thăng Long</v>
          </cell>
          <cell r="E366">
            <v>40459</v>
          </cell>
          <cell r="F366" t="str">
            <v>https://finance.vietstock.vn/QCG-ctcp-quoc-cuong-gia-lai.htm</v>
          </cell>
          <cell r="G366" t="str">
            <v>Không đạt</v>
          </cell>
          <cell r="H366">
            <v>3</v>
          </cell>
          <cell r="I366">
            <v>2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1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2078404914115.24</v>
          </cell>
          <cell r="AA366">
            <v>8329822783.2316999</v>
          </cell>
          <cell r="AB366">
            <v>7.7582310000000003</v>
          </cell>
          <cell r="AC366" t="str">
            <v>Mid Cap</v>
          </cell>
          <cell r="AD366">
            <v>0</v>
          </cell>
          <cell r="AE366" t="str">
            <v>Chấp nhận toàn phần</v>
          </cell>
          <cell r="AF366" t="str">
            <v>Xây dựng và Bất động sản</v>
          </cell>
          <cell r="AG366" t="str">
            <v xml:space="preserve">Bất động sản </v>
          </cell>
          <cell r="AH366" t="str">
            <v>Các hoạt động liên quan đến bất động sản</v>
          </cell>
          <cell r="AI366" t="str">
            <v xml:space="preserve">Bất động sản </v>
          </cell>
          <cell r="AJ366" t="str">
            <v>Bất động sản</v>
          </cell>
          <cell r="AK366">
            <v>4315722507363</v>
          </cell>
          <cell r="AL366">
            <v>2500450324014</v>
          </cell>
          <cell r="AM366">
            <v>943536981227</v>
          </cell>
          <cell r="AN366">
            <v>227.22221541799999</v>
          </cell>
          <cell r="AO366">
            <v>204.771309207</v>
          </cell>
          <cell r="AP366">
            <v>0.10963892499366076</v>
          </cell>
          <cell r="AQ366">
            <v>1487</v>
          </cell>
          <cell r="AR366">
            <v>14207</v>
          </cell>
          <cell r="AS366">
            <v>5.18</v>
          </cell>
          <cell r="AT366">
            <v>0.54</v>
          </cell>
          <cell r="AU366">
            <v>5.8</v>
          </cell>
          <cell r="AV366">
            <v>9.81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B366" t="str">
            <v>Mid Cap</v>
          </cell>
          <cell r="BC366" t="str">
            <v>TIG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 t="str">
            <v>HNX</v>
          </cell>
        </row>
        <row r="367">
          <cell r="B367" t="str">
            <v>ELC</v>
          </cell>
          <cell r="C367" t="str">
            <v>HOSE</v>
          </cell>
          <cell r="D367" t="str">
            <v>CTCP Công Nghệ - Viễn Thông Elcom</v>
          </cell>
          <cell r="E367">
            <v>40464</v>
          </cell>
          <cell r="F367" t="str">
            <v>https://finance.vietstock.vn/MIM-ctcp-khoang-san-va-co-khi.htm</v>
          </cell>
          <cell r="G367" t="str">
            <v>Đạt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841999341498.56702</v>
          </cell>
          <cell r="AA367">
            <v>8556612804.8780403</v>
          </cell>
          <cell r="AB367">
            <v>3.6735009999999999</v>
          </cell>
          <cell r="AC367" t="str">
            <v>Small&amp;Micro Cap</v>
          </cell>
          <cell r="AD367">
            <v>0</v>
          </cell>
          <cell r="AE367" t="str">
            <v>Chấp nhận toàn phần</v>
          </cell>
          <cell r="AF367" t="str">
            <v>Công nghệ và thông tin</v>
          </cell>
          <cell r="AG367" t="str">
            <v>Viễn thông</v>
          </cell>
          <cell r="AH367" t="str">
            <v>Các loại hình viễn thông khác</v>
          </cell>
          <cell r="AI367" t="str">
            <v>Viễn thông</v>
          </cell>
          <cell r="AJ367" t="str">
            <v>Công nghệ và thông tin</v>
          </cell>
          <cell r="AK367">
            <v>1144875781365</v>
          </cell>
          <cell r="AL367">
            <v>911439045825</v>
          </cell>
          <cell r="AM367">
            <v>863283437600</v>
          </cell>
          <cell r="AN367">
            <v>31.307103517000002</v>
          </cell>
          <cell r="AO367">
            <v>31.348398402000001</v>
          </cell>
          <cell r="AP367">
            <v>-1.317288509302748E-3</v>
          </cell>
          <cell r="AQ367">
            <v>604</v>
          </cell>
          <cell r="AR367">
            <v>15506</v>
          </cell>
          <cell r="AS367">
            <v>16.07</v>
          </cell>
          <cell r="AT367">
            <v>0.63</v>
          </cell>
          <cell r="AU367">
            <v>2.73</v>
          </cell>
          <cell r="AV367">
            <v>3.52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 t="str">
            <v>Small&amp;Micro Cap</v>
          </cell>
          <cell r="BC367" t="str">
            <v>ELC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 t="str">
            <v>HOSE</v>
          </cell>
        </row>
        <row r="368">
          <cell r="B368" t="str">
            <v>SMA</v>
          </cell>
          <cell r="C368" t="str">
            <v>HOSE</v>
          </cell>
          <cell r="D368" t="str">
            <v>CTCP Thiết bị Phụ tùng Sài Gòn</v>
          </cell>
          <cell r="E368">
            <v>40470</v>
          </cell>
          <cell r="F368" t="str">
            <v>https://finance.vietstock.vn/VOS-ctcp-van-tai-bien-viet-nam.htm</v>
          </cell>
          <cell r="G368" t="str">
            <v>Không đạt</v>
          </cell>
          <cell r="H368">
            <v>11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1</v>
          </cell>
          <cell r="U368">
            <v>0</v>
          </cell>
          <cell r="V368">
            <v>0</v>
          </cell>
          <cell r="W368">
            <v>10</v>
          </cell>
          <cell r="X368">
            <v>0</v>
          </cell>
          <cell r="Y368">
            <v>10</v>
          </cell>
          <cell r="Z368">
            <v>171457130467.68201</v>
          </cell>
          <cell r="AA368">
            <v>130115853.658536</v>
          </cell>
          <cell r="AB368">
            <v>6.8340999999999999E-2</v>
          </cell>
          <cell r="AC368" t="str">
            <v>Small&amp;Micro Cap</v>
          </cell>
          <cell r="AD368">
            <v>0</v>
          </cell>
          <cell r="AE368" t="str">
            <v>Chấp nhận toàn phần</v>
          </cell>
          <cell r="AF368" t="str">
            <v>Bán buôn</v>
          </cell>
          <cell r="AG368" t="str">
            <v>Bán buôn hàng lâu bền</v>
          </cell>
          <cell r="AH368" t="str">
            <v>Bán buôn máy móc, thiết bị và vật tư</v>
          </cell>
          <cell r="AI368" t="str">
            <v>Bán buôn hàng lâu bền</v>
          </cell>
          <cell r="AJ368" t="str">
            <v>Bán buôn</v>
          </cell>
          <cell r="AK368">
            <v>389916025681</v>
          </cell>
          <cell r="AL368">
            <v>228949572336</v>
          </cell>
          <cell r="AM368">
            <v>84766350967</v>
          </cell>
          <cell r="AN368">
            <v>29.416605852</v>
          </cell>
          <cell r="AO368">
            <v>28.562857341000001</v>
          </cell>
          <cell r="AP368">
            <v>2.9890164727129815E-2</v>
          </cell>
          <cell r="AQ368">
            <v>1445</v>
          </cell>
          <cell r="AR368">
            <v>11249</v>
          </cell>
          <cell r="AS368">
            <v>5.26</v>
          </cell>
          <cell r="AT368">
            <v>0.68</v>
          </cell>
          <cell r="AU368">
            <v>7.29</v>
          </cell>
          <cell r="AV368">
            <v>13.66</v>
          </cell>
          <cell r="AW368">
            <v>0</v>
          </cell>
          <cell r="AX368">
            <v>0</v>
          </cell>
          <cell r="AY368">
            <v>0</v>
          </cell>
          <cell r="AZ368">
            <v>1</v>
          </cell>
          <cell r="BA368">
            <v>0</v>
          </cell>
          <cell r="BB368" t="str">
            <v>Small&amp;Micro Cap</v>
          </cell>
          <cell r="BC368" t="str">
            <v>SMA</v>
          </cell>
          <cell r="BD368">
            <v>0</v>
          </cell>
          <cell r="BE368">
            <v>0</v>
          </cell>
          <cell r="BF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1</v>
          </cell>
          <cell r="BL368">
            <v>1</v>
          </cell>
          <cell r="BM368" t="str">
            <v>HOSE</v>
          </cell>
        </row>
        <row r="369">
          <cell r="B369" t="str">
            <v>HQC</v>
          </cell>
          <cell r="C369" t="str">
            <v>HOSE</v>
          </cell>
          <cell r="D369" t="str">
            <v>CTCP Tư vấn Thương mại Dịch vụ Địa Ốc Hoàng Quân</v>
          </cell>
          <cell r="E369">
            <v>40471</v>
          </cell>
          <cell r="F369" t="str">
            <v>https://finance.vietstock.vn/IDJ-ctcp-dau-tu-idj-viet-nam.htm</v>
          </cell>
          <cell r="G369" t="str">
            <v>Không đạt</v>
          </cell>
          <cell r="H369">
            <v>8</v>
          </cell>
          <cell r="I369">
            <v>1</v>
          </cell>
          <cell r="J369">
            <v>1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1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5</v>
          </cell>
          <cell r="X369">
            <v>0</v>
          </cell>
          <cell r="Y369">
            <v>5</v>
          </cell>
          <cell r="Z369">
            <v>2267188558604.2598</v>
          </cell>
          <cell r="AA369">
            <v>62488109756.097504</v>
          </cell>
          <cell r="AB369">
            <v>0.83583399999999997</v>
          </cell>
          <cell r="AC369" t="str">
            <v>Mid Cap</v>
          </cell>
          <cell r="AD369">
            <v>0</v>
          </cell>
          <cell r="AE369" t="str">
            <v>Chấp nhận toàn phần</v>
          </cell>
          <cell r="AF369" t="str">
            <v>Xây dựng và Bất động sản</v>
          </cell>
          <cell r="AG369" t="str">
            <v>Phát triển bất động sản</v>
          </cell>
          <cell r="AH369" t="str">
            <v>Phát triển bất động sản</v>
          </cell>
          <cell r="AI369" t="str">
            <v>Phát triển bất động sản</v>
          </cell>
          <cell r="AJ369" t="str">
            <v>Bất động sản</v>
          </cell>
          <cell r="AK369">
            <v>7236859769013</v>
          </cell>
          <cell r="AL369">
            <v>4359387509124</v>
          </cell>
          <cell r="AM369">
            <v>275926899008</v>
          </cell>
          <cell r="AN369">
            <v>18.808226533999999</v>
          </cell>
          <cell r="AO369">
            <v>18.063697886</v>
          </cell>
          <cell r="AP369">
            <v>4.1216845670178928E-2</v>
          </cell>
          <cell r="AQ369">
            <v>39</v>
          </cell>
          <cell r="AR369">
            <v>9147</v>
          </cell>
          <cell r="AS369">
            <v>67.400000000000006</v>
          </cell>
          <cell r="AT369">
            <v>0.28999999999999998</v>
          </cell>
          <cell r="AU369">
            <v>0.23</v>
          </cell>
          <cell r="AV369">
            <v>0.43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  <cell r="BA369">
            <v>0</v>
          </cell>
          <cell r="BB369" t="str">
            <v>Mid Cap</v>
          </cell>
          <cell r="BC369" t="str">
            <v>HQC</v>
          </cell>
          <cell r="BD369">
            <v>1</v>
          </cell>
          <cell r="BE369">
            <v>0</v>
          </cell>
          <cell r="BF369">
            <v>1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 t="str">
            <v>HOSE</v>
          </cell>
        </row>
        <row r="370">
          <cell r="B370" t="str">
            <v>DSN</v>
          </cell>
          <cell r="C370" t="str">
            <v>HOSE</v>
          </cell>
          <cell r="D370" t="str">
            <v>CTCP Công viên nước Đầm Sen</v>
          </cell>
          <cell r="E370">
            <v>40477</v>
          </cell>
          <cell r="F370" t="str">
            <v>https://finance.vietstock.vn/API-ctcp-dau-tu-chau-a-thai-binh-duong.htm</v>
          </cell>
          <cell r="G370" t="str">
            <v>Đạt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614391536896.34094</v>
          </cell>
          <cell r="AA370">
            <v>578359756.09756005</v>
          </cell>
          <cell r="AB370">
            <v>21.768888</v>
          </cell>
          <cell r="AC370" t="str">
            <v>Small&amp;Micro Cap</v>
          </cell>
          <cell r="AD370">
            <v>0</v>
          </cell>
          <cell r="AE370" t="str">
            <v>Chấp nhận toàn phần</v>
          </cell>
          <cell r="AF370" t="str">
            <v>Nghệ thuật, vui chơi và giải trí</v>
          </cell>
          <cell r="AG370" t="str">
            <v>Công nghiệp giải trí và vui chơi có thưởng</v>
          </cell>
          <cell r="AH370" t="str">
            <v>Khu vui chơi giải trí</v>
          </cell>
          <cell r="AI370" t="str">
            <v>Công nghiệp giải trí và vui chơi có thưởng</v>
          </cell>
          <cell r="AJ370" t="str">
            <v>Dịch vụ lưu trú, ăn uống, giải trí</v>
          </cell>
          <cell r="AK370">
            <v>283335900734</v>
          </cell>
          <cell r="AL370">
            <v>250798334536</v>
          </cell>
          <cell r="AM370">
            <v>232177817247</v>
          </cell>
          <cell r="AN370">
            <v>107.855724014</v>
          </cell>
          <cell r="AO370">
            <v>107.855724014</v>
          </cell>
          <cell r="AP370">
            <v>0</v>
          </cell>
          <cell r="AQ370">
            <v>8926</v>
          </cell>
          <cell r="AR370">
            <v>20756</v>
          </cell>
          <cell r="AS370">
            <v>5.76</v>
          </cell>
          <cell r="AT370">
            <v>2.48</v>
          </cell>
          <cell r="AU370">
            <v>44.56</v>
          </cell>
          <cell r="AV370">
            <v>49.73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 t="str">
            <v>Small&amp;Micro Cap</v>
          </cell>
          <cell r="BC370" t="str">
            <v>DSN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 t="str">
            <v>HOSE</v>
          </cell>
        </row>
        <row r="371">
          <cell r="B371" t="str">
            <v>ARM</v>
          </cell>
          <cell r="C371" t="str">
            <v>HNX</v>
          </cell>
          <cell r="D371" t="str">
            <v>CTCP Xuất nhập khẩu Hàng không</v>
          </cell>
          <cell r="E371">
            <v>40477</v>
          </cell>
          <cell r="F371" t="str">
            <v>https://finance.vietstock.vn/NVB-ngan-hang-tmcp-quoc-dan.htm</v>
          </cell>
          <cell r="G371" t="str">
            <v>Không đạt</v>
          </cell>
          <cell r="H371">
            <v>3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1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1</v>
          </cell>
          <cell r="U371">
            <v>0</v>
          </cell>
          <cell r="V371">
            <v>1</v>
          </cell>
          <cell r="W371">
            <v>0</v>
          </cell>
          <cell r="X371">
            <v>0</v>
          </cell>
          <cell r="Y371">
            <v>0</v>
          </cell>
          <cell r="Z371">
            <v>146041537183.841</v>
          </cell>
          <cell r="AA371">
            <v>638505.48780400003</v>
          </cell>
          <cell r="AB371">
            <v>7.3901999999999995E-2</v>
          </cell>
          <cell r="AC371" t="str">
            <v>Small&amp;Micro Cap</v>
          </cell>
          <cell r="AD371">
            <v>0</v>
          </cell>
          <cell r="AE371" t="str">
            <v>Chấp nhận toàn phần</v>
          </cell>
          <cell r="AF371" t="str">
            <v>Bán buôn</v>
          </cell>
          <cell r="AG371" t="str">
            <v>Bán buôn hàng lâu bền</v>
          </cell>
          <cell r="AH371" t="str">
            <v>Bán buôn máy móc, thiết bị và vật tư</v>
          </cell>
          <cell r="AI371" t="str">
            <v>Bán buôn hàng lâu bền</v>
          </cell>
          <cell r="AJ371" t="str">
            <v>Bán buôn</v>
          </cell>
          <cell r="AK371">
            <v>119452935600</v>
          </cell>
          <cell r="AL371">
            <v>35694246458</v>
          </cell>
          <cell r="AM371">
            <v>180389415813</v>
          </cell>
          <cell r="AN371">
            <v>2.3730369549999999</v>
          </cell>
          <cell r="AO371">
            <v>2.373519602</v>
          </cell>
          <cell r="AP371">
            <v>-2.0334654055244401E-4</v>
          </cell>
          <cell r="AQ371">
            <v>763</v>
          </cell>
          <cell r="AR371">
            <v>11473</v>
          </cell>
          <cell r="AS371">
            <v>65.55</v>
          </cell>
          <cell r="AT371">
            <v>4.3600000000000003</v>
          </cell>
          <cell r="AU371">
            <v>1.98</v>
          </cell>
          <cell r="AV371">
            <v>6.58</v>
          </cell>
          <cell r="AW371">
            <v>0</v>
          </cell>
          <cell r="AX371">
            <v>0</v>
          </cell>
          <cell r="AY371">
            <v>0</v>
          </cell>
          <cell r="AZ371">
            <v>1</v>
          </cell>
          <cell r="BA371">
            <v>0</v>
          </cell>
          <cell r="BB371" t="str">
            <v>Small&amp;Micro Cap</v>
          </cell>
          <cell r="BC371" t="str">
            <v>ARM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1</v>
          </cell>
          <cell r="BI371">
            <v>1</v>
          </cell>
          <cell r="BJ371">
            <v>0</v>
          </cell>
          <cell r="BK371">
            <v>1</v>
          </cell>
          <cell r="BL371">
            <v>1</v>
          </cell>
          <cell r="BM371" t="str">
            <v>HNX</v>
          </cell>
        </row>
        <row r="372">
          <cell r="B372" t="str">
            <v>LM7</v>
          </cell>
          <cell r="C372" t="str">
            <v>HNX</v>
          </cell>
          <cell r="D372" t="str">
            <v>CTCP Lilama 7</v>
          </cell>
          <cell r="E372">
            <v>40479</v>
          </cell>
          <cell r="F372" t="str">
            <v>https://finance.vietstock.vn/CDC-ctcp-chuong-duong.htm</v>
          </cell>
          <cell r="G372" t="str">
            <v>Đạt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19635670731.707298</v>
          </cell>
          <cell r="AA372">
            <v>30848206.707316998</v>
          </cell>
          <cell r="AB372">
            <v>0.216554</v>
          </cell>
          <cell r="AC372" t="str">
            <v>Small&amp;Micro Cap</v>
          </cell>
          <cell r="AD372">
            <v>0</v>
          </cell>
          <cell r="AE372" t="str">
            <v>Chấp nhận từng phần - Ngoại trừ</v>
          </cell>
          <cell r="AF372" t="str">
            <v>Xây dựng và Bất động sản</v>
          </cell>
          <cell r="AG372" t="str">
            <v>Nhà thầu chuyên môn</v>
          </cell>
          <cell r="AH372" t="str">
            <v>Nhà thầu thiết bị xây dựng</v>
          </cell>
          <cell r="AI372" t="str">
            <v>Nhà thầu chuyên môn</v>
          </cell>
          <cell r="AJ372" t="str">
            <v>Xây dựng</v>
          </cell>
          <cell r="AK372">
            <v>128328801689</v>
          </cell>
          <cell r="AL372">
            <v>2302464236</v>
          </cell>
          <cell r="AM372">
            <v>34466739545</v>
          </cell>
          <cell r="AN372">
            <v>-20.172202176999999</v>
          </cell>
          <cell r="AO372">
            <v>-20.16633277</v>
          </cell>
          <cell r="AP372">
            <v>-2.9104979407709714E-4</v>
          </cell>
          <cell r="AQ372">
            <v>-4034</v>
          </cell>
          <cell r="AR372">
            <v>460</v>
          </cell>
          <cell r="AS372">
            <v>-0.64</v>
          </cell>
          <cell r="AT372">
            <v>5.65</v>
          </cell>
          <cell r="AU372">
            <v>-14.19</v>
          </cell>
          <cell r="AV372">
            <v>-162.83000000000001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 t="str">
            <v>Small&amp;Micro Cap</v>
          </cell>
          <cell r="BC372" t="str">
            <v>LM7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 t="str">
            <v>HNX</v>
          </cell>
        </row>
        <row r="373">
          <cell r="B373" t="str">
            <v>KTT</v>
          </cell>
          <cell r="C373" t="str">
            <v>HNX</v>
          </cell>
          <cell r="D373" t="str">
            <v>CTCP Tập đoàn Đầu tư KTT</v>
          </cell>
          <cell r="E373">
            <v>40479</v>
          </cell>
          <cell r="F373" t="str">
            <v>https://finance.vietstock.vn/NET-ctcp-bot-giat-net.htm</v>
          </cell>
          <cell r="G373" t="str">
            <v>Không đạt</v>
          </cell>
          <cell r="H373">
            <v>2</v>
          </cell>
          <cell r="I373">
            <v>0</v>
          </cell>
          <cell r="J373">
            <v>1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1</v>
          </cell>
          <cell r="W373">
            <v>0</v>
          </cell>
          <cell r="X373">
            <v>0</v>
          </cell>
          <cell r="Y373">
            <v>0</v>
          </cell>
          <cell r="Z373">
            <v>26501304878.048698</v>
          </cell>
          <cell r="AA373">
            <v>57296483.536585003</v>
          </cell>
          <cell r="AB373">
            <v>0.42839899999999997</v>
          </cell>
          <cell r="AC373" t="str">
            <v>Small&amp;Micro Cap</v>
          </cell>
          <cell r="AD373">
            <v>0</v>
          </cell>
          <cell r="AE373" t="str">
            <v>Chấp nhận toàn phần - Có đoạn ghi thêm ý kiến</v>
          </cell>
          <cell r="AF373" t="str">
            <v>Xây dựng và Bất động sản</v>
          </cell>
          <cell r="AG373" t="str">
            <v>Xây dựng công nghiệp nặng và dân dụng</v>
          </cell>
          <cell r="AH373" t="str">
            <v>Xây dựng hệ thống tiện ích</v>
          </cell>
          <cell r="AI373" t="str">
            <v>Xây dựng công nghiệp nặng và dân dụng</v>
          </cell>
          <cell r="AJ373" t="str">
            <v>Xây dựng</v>
          </cell>
          <cell r="AK373">
            <v>403468744193</v>
          </cell>
          <cell r="AL373">
            <v>29497058318</v>
          </cell>
          <cell r="AM373">
            <v>901045923950</v>
          </cell>
          <cell r="AN373">
            <v>-7.6394518939999996</v>
          </cell>
          <cell r="AO373">
            <v>-2.2865428630000002</v>
          </cell>
          <cell r="AP373">
            <v>-2.3410490647775792</v>
          </cell>
          <cell r="AQ373">
            <v>-2585</v>
          </cell>
          <cell r="AR373">
            <v>9982</v>
          </cell>
          <cell r="AS373">
            <v>-2.09</v>
          </cell>
          <cell r="AT373">
            <v>0.54</v>
          </cell>
          <cell r="AU373">
            <v>-2.13</v>
          </cell>
          <cell r="AV373">
            <v>-22.93</v>
          </cell>
          <cell r="AW373">
            <v>1</v>
          </cell>
          <cell r="AX373">
            <v>0</v>
          </cell>
          <cell r="AY373">
            <v>0</v>
          </cell>
          <cell r="AZ373">
            <v>0</v>
          </cell>
          <cell r="BA373">
            <v>0</v>
          </cell>
          <cell r="BB373" t="str">
            <v>Small&amp;Micro Cap</v>
          </cell>
          <cell r="BC373" t="str">
            <v>KTT</v>
          </cell>
          <cell r="BD373">
            <v>1</v>
          </cell>
          <cell r="BE373">
            <v>0</v>
          </cell>
          <cell r="BF373">
            <v>1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 t="str">
            <v>HNX</v>
          </cell>
        </row>
        <row r="374">
          <cell r="B374" t="str">
            <v>HAT</v>
          </cell>
          <cell r="C374" t="str">
            <v>HNX</v>
          </cell>
          <cell r="D374" t="str">
            <v>CTCP Thương mại Bia Hà Nội</v>
          </cell>
          <cell r="E374">
            <v>40480</v>
          </cell>
          <cell r="F374" t="str">
            <v>https://finance.vietstock.vn/WCS-ctcp-ben-xe-mien-tay.htm</v>
          </cell>
          <cell r="G374" t="str">
            <v>Đạt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66714135365.8536</v>
          </cell>
          <cell r="AA374">
            <v>45662149.695120998</v>
          </cell>
          <cell r="AB374">
            <v>6.4009689999999999</v>
          </cell>
          <cell r="AC374" t="str">
            <v>Small&amp;Micro Cap</v>
          </cell>
          <cell r="AD374">
            <v>0</v>
          </cell>
          <cell r="AE374" t="str">
            <v>Chấp nhận toàn phần</v>
          </cell>
          <cell r="AF374" t="str">
            <v>Bán buôn</v>
          </cell>
          <cell r="AG374" t="str">
            <v>Bán buôn hàng tiêu dùng</v>
          </cell>
          <cell r="AH374" t="str">
            <v>Bán buôn bia, rượu, thức uống có cồn</v>
          </cell>
          <cell r="AI374" t="str">
            <v>Bán buôn hàng tiêu dùng</v>
          </cell>
          <cell r="AJ374" t="str">
            <v>Bán buôn</v>
          </cell>
          <cell r="AK374">
            <v>174383963947</v>
          </cell>
          <cell r="AL374">
            <v>66347748463</v>
          </cell>
          <cell r="AM374">
            <v>1079745521722</v>
          </cell>
          <cell r="AN374">
            <v>18.404543339</v>
          </cell>
          <cell r="AO374">
            <v>15.181226667000001</v>
          </cell>
          <cell r="AP374">
            <v>0.21232254433079792</v>
          </cell>
          <cell r="AQ374">
            <v>5893</v>
          </cell>
          <cell r="AR374">
            <v>21245</v>
          </cell>
          <cell r="AS374">
            <v>3.56</v>
          </cell>
          <cell r="AT374">
            <v>0.99</v>
          </cell>
          <cell r="AU374">
            <v>12.18</v>
          </cell>
          <cell r="AV374">
            <v>31.24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  <cell r="BA374">
            <v>0</v>
          </cell>
          <cell r="BB374" t="str">
            <v>Small&amp;Micro Cap</v>
          </cell>
          <cell r="BC374" t="str">
            <v>HAT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 t="str">
            <v>HNX</v>
          </cell>
        </row>
        <row r="375">
          <cell r="B375" t="str">
            <v>CMX</v>
          </cell>
          <cell r="C375" t="str">
            <v>HOSE</v>
          </cell>
          <cell r="D375" t="str">
            <v>CTCP Camimex Group</v>
          </cell>
          <cell r="E375">
            <v>40491</v>
          </cell>
          <cell r="F375" t="str">
            <v>https://finance.vietstock.vn/PTL-ctcp-victory-capital.htm</v>
          </cell>
          <cell r="G375" t="str">
            <v>Không đạt</v>
          </cell>
          <cell r="H375">
            <v>1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1</v>
          </cell>
          <cell r="X375">
            <v>0</v>
          </cell>
          <cell r="Y375">
            <v>1</v>
          </cell>
          <cell r="Z375">
            <v>1301300927800.6001</v>
          </cell>
          <cell r="AA375">
            <v>21526597560.975601</v>
          </cell>
          <cell r="AB375">
            <v>8.8502749999999999</v>
          </cell>
          <cell r="AC375" t="str">
            <v>Mid Cap</v>
          </cell>
          <cell r="AD375">
            <v>0</v>
          </cell>
          <cell r="AE375" t="str">
            <v>Chấp nhận toàn phần</v>
          </cell>
          <cell r="AF375" t="str">
            <v>Sản xuất</v>
          </cell>
          <cell r="AG375" t="str">
            <v>Sản xuất thực phẩm</v>
          </cell>
          <cell r="AH375" t="str">
            <v>Sơ chế và đóng gói thủy sản</v>
          </cell>
          <cell r="AI375" t="str">
            <v>Sản xuất thực phẩm</v>
          </cell>
          <cell r="AJ375" t="str">
            <v>Chế biến thủy sản</v>
          </cell>
          <cell r="AK375">
            <v>2914031558965</v>
          </cell>
          <cell r="AL375">
            <v>1395050404849</v>
          </cell>
          <cell r="AM375">
            <v>2900107663090</v>
          </cell>
          <cell r="AN375">
            <v>65.845613553000007</v>
          </cell>
          <cell r="AO375">
            <v>72.185869758999999</v>
          </cell>
          <cell r="AP375">
            <v>-8.7832372556673408E-2</v>
          </cell>
          <cell r="AQ375">
            <v>690</v>
          </cell>
          <cell r="AR375">
            <v>13691</v>
          </cell>
          <cell r="AS375">
            <v>11.02</v>
          </cell>
          <cell r="AT375">
            <v>0.56000000000000005</v>
          </cell>
          <cell r="AU375">
            <v>2.4700000000000002</v>
          </cell>
          <cell r="AV375">
            <v>4.8899999999999997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  <cell r="BA375">
            <v>0</v>
          </cell>
          <cell r="BB375" t="str">
            <v>Mid Cap</v>
          </cell>
          <cell r="BC375" t="str">
            <v>CMX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 t="str">
            <v>HOSE</v>
          </cell>
        </row>
        <row r="376">
          <cell r="B376" t="str">
            <v>TDW</v>
          </cell>
          <cell r="C376" t="str">
            <v>HOSE</v>
          </cell>
          <cell r="D376" t="str">
            <v>CTCP Cấp nước Thủ Đức</v>
          </cell>
          <cell r="E376">
            <v>40493</v>
          </cell>
          <cell r="F376" t="str">
            <v>https://finance.vietstock.vn/HVX-ctcp-xi-mang-vicem-hai-van.htm</v>
          </cell>
          <cell r="G376" t="str">
            <v>Không đạt</v>
          </cell>
          <cell r="H376">
            <v>3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3</v>
          </cell>
          <cell r="X376">
            <v>0</v>
          </cell>
          <cell r="Y376">
            <v>3</v>
          </cell>
          <cell r="Z376">
            <v>359038185975.60901</v>
          </cell>
          <cell r="AA376">
            <v>11079268.292682</v>
          </cell>
          <cell r="AB376">
            <v>2.8476750000000002</v>
          </cell>
          <cell r="AC376" t="str">
            <v>Small&amp;Micro Cap</v>
          </cell>
          <cell r="AD376">
            <v>0</v>
          </cell>
          <cell r="AE376" t="str">
            <v>Chấp nhận toàn phần</v>
          </cell>
          <cell r="AF376" t="str">
            <v>Tiện ích</v>
          </cell>
          <cell r="AG376" t="str">
            <v>Nước, chất thải và các hệ thống khác</v>
          </cell>
          <cell r="AH376" t="str">
            <v>Hệ thống thủy lợi và cung cấp nước</v>
          </cell>
          <cell r="AI376" t="str">
            <v>Nước, chất thải và các hệ thống khác</v>
          </cell>
          <cell r="AJ376" t="str">
            <v>Tiện ích</v>
          </cell>
          <cell r="AK376">
            <v>461907818943</v>
          </cell>
          <cell r="AL376">
            <v>235293831644</v>
          </cell>
          <cell r="AM376">
            <v>1184011471803</v>
          </cell>
          <cell r="AN376">
            <v>47.519739205999997</v>
          </cell>
          <cell r="AO376">
            <v>41.273429876000002</v>
          </cell>
          <cell r="AP376">
            <v>0.15133972022112338</v>
          </cell>
          <cell r="AQ376">
            <v>5591</v>
          </cell>
          <cell r="AR376">
            <v>27682</v>
          </cell>
          <cell r="AS376">
            <v>7.2</v>
          </cell>
          <cell r="AT376">
            <v>1.45</v>
          </cell>
          <cell r="AU376">
            <v>11.32</v>
          </cell>
          <cell r="AV376">
            <v>22.99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  <cell r="BA376">
            <v>0</v>
          </cell>
          <cell r="BB376" t="str">
            <v>Small&amp;Micro Cap</v>
          </cell>
          <cell r="BC376" t="str">
            <v>TDW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 t="str">
            <v>HOSE</v>
          </cell>
        </row>
        <row r="377">
          <cell r="B377" t="str">
            <v>LCD</v>
          </cell>
          <cell r="C377" t="str">
            <v>HNX</v>
          </cell>
          <cell r="D377" t="str">
            <v>CTCP Lắp máy - Thí nghiệm Cơ điện</v>
          </cell>
          <cell r="E377">
            <v>40497</v>
          </cell>
          <cell r="F377" t="str">
            <v>https://finance.vietstock.vn/VMD-ctcp-y-duoc-pham-vimedimex.htm</v>
          </cell>
          <cell r="G377" t="str">
            <v>Không đạt</v>
          </cell>
          <cell r="H377">
            <v>1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1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37255341237.804802</v>
          </cell>
          <cell r="AA377">
            <v>435812.5</v>
          </cell>
          <cell r="AB377">
            <v>0</v>
          </cell>
          <cell r="AC377" t="str">
            <v>Small&amp;Micro Cap</v>
          </cell>
          <cell r="AD377">
            <v>0</v>
          </cell>
          <cell r="AE377" t="str">
            <v>Chấp nhận từng phần - Ngoại trừ</v>
          </cell>
          <cell r="AF377" t="str">
            <v>Xây dựng và Bất động sản</v>
          </cell>
          <cell r="AG377" t="str">
            <v>Nhà thầu chuyên môn</v>
          </cell>
          <cell r="AH377" t="str">
            <v>Nhà thầu thiết bị xây dựng</v>
          </cell>
          <cell r="AI377" t="str">
            <v>Nhà thầu chuyên môn</v>
          </cell>
          <cell r="AJ377" t="str">
            <v>Xây dựng</v>
          </cell>
          <cell r="AK377">
            <v>131615291079</v>
          </cell>
          <cell r="AL377">
            <v>30995266036</v>
          </cell>
          <cell r="AM377">
            <v>38118264211</v>
          </cell>
          <cell r="AN377">
            <v>0.12675576599999999</v>
          </cell>
          <cell r="AO377">
            <v>1.1488557E-2</v>
          </cell>
          <cell r="AP377">
            <v>10.033219054403437</v>
          </cell>
          <cell r="AQ377">
            <v>85</v>
          </cell>
          <cell r="AR377">
            <v>20664</v>
          </cell>
          <cell r="AS377">
            <v>315.95</v>
          </cell>
          <cell r="AT377">
            <v>1.29</v>
          </cell>
          <cell r="AU377">
            <v>0.09</v>
          </cell>
          <cell r="AV377">
            <v>0.41</v>
          </cell>
          <cell r="AW377">
            <v>1</v>
          </cell>
          <cell r="AX377">
            <v>0</v>
          </cell>
          <cell r="AY377">
            <v>0</v>
          </cell>
          <cell r="AZ377">
            <v>0</v>
          </cell>
          <cell r="BA377">
            <v>0</v>
          </cell>
          <cell r="BB377" t="str">
            <v>Small&amp;Micro Cap</v>
          </cell>
          <cell r="BC377" t="str">
            <v>LCD</v>
          </cell>
          <cell r="BD377">
            <v>0</v>
          </cell>
          <cell r="BE377">
            <v>0</v>
          </cell>
          <cell r="BF377">
            <v>0</v>
          </cell>
          <cell r="BG377">
            <v>1</v>
          </cell>
          <cell r="BH377">
            <v>0</v>
          </cell>
          <cell r="BI377">
            <v>1</v>
          </cell>
          <cell r="BJ377">
            <v>0</v>
          </cell>
          <cell r="BK377">
            <v>0</v>
          </cell>
          <cell r="BL377">
            <v>0</v>
          </cell>
          <cell r="BM377" t="str">
            <v>HNX</v>
          </cell>
        </row>
        <row r="378">
          <cell r="B378" t="str">
            <v>LM8</v>
          </cell>
          <cell r="C378" t="str">
            <v>HOSE</v>
          </cell>
          <cell r="D378" t="str">
            <v>CTCP Lilama 18</v>
          </cell>
          <cell r="E378">
            <v>40497</v>
          </cell>
          <cell r="F378" t="str">
            <v>https://finance.vietstock.vn/OCH-ctcp-khach-san-va-dich-vu-och.htm</v>
          </cell>
          <cell r="G378" t="str">
            <v>Đạt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111581050686.341</v>
          </cell>
          <cell r="AA378">
            <v>75862804.878048003</v>
          </cell>
          <cell r="AB378">
            <v>1.797555</v>
          </cell>
          <cell r="AC378" t="str">
            <v>Small&amp;Micro Cap</v>
          </cell>
          <cell r="AD378">
            <v>0</v>
          </cell>
          <cell r="AE378" t="str">
            <v>Chấp nhận toàn phần</v>
          </cell>
          <cell r="AF378" t="str">
            <v>Xây dựng và Bất động sản</v>
          </cell>
          <cell r="AG378" t="str">
            <v>Nhà thầu chuyên môn</v>
          </cell>
          <cell r="AH378" t="str">
            <v>Nhà thầu thiết bị xây dựng</v>
          </cell>
          <cell r="AI378" t="str">
            <v>Nhà thầu chuyên môn</v>
          </cell>
          <cell r="AJ378" t="str">
            <v>Xây dựng</v>
          </cell>
          <cell r="AK378">
            <v>1357173553093</v>
          </cell>
          <cell r="AL378">
            <v>298259883206</v>
          </cell>
          <cell r="AM378">
            <v>1359895073124</v>
          </cell>
          <cell r="AN378">
            <v>14.506915193999999</v>
          </cell>
          <cell r="AO378">
            <v>14.243308737</v>
          </cell>
          <cell r="AP378">
            <v>1.8507389109331491E-2</v>
          </cell>
          <cell r="AQ378">
            <v>1545</v>
          </cell>
          <cell r="AR378">
            <v>31768</v>
          </cell>
          <cell r="AS378">
            <v>5.31</v>
          </cell>
          <cell r="AT378">
            <v>0.26</v>
          </cell>
          <cell r="AU378">
            <v>1.07</v>
          </cell>
          <cell r="AV378">
            <v>4.8899999999999997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  <cell r="BA378">
            <v>0</v>
          </cell>
          <cell r="BB378" t="str">
            <v>Small&amp;Micro Cap</v>
          </cell>
          <cell r="BC378" t="str">
            <v>LM8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 t="str">
            <v>HOSE</v>
          </cell>
        </row>
        <row r="379">
          <cell r="B379" t="str">
            <v>CMS</v>
          </cell>
          <cell r="C379" t="str">
            <v>HNX</v>
          </cell>
          <cell r="D379" t="str">
            <v>CTCP Tập Đoàn CMH Việt Nam</v>
          </cell>
          <cell r="E379">
            <v>40511</v>
          </cell>
          <cell r="F379" t="str">
            <v>https://finance.vietstock.vn/APP-ctcp-phat-trien-phu-gia-va-san-pham-dau-mo.htm</v>
          </cell>
          <cell r="G379" t="str">
            <v>Đạt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295944607469.51202</v>
          </cell>
          <cell r="AA379">
            <v>1014233252.43902</v>
          </cell>
          <cell r="AB379">
            <v>0.91212800000000005</v>
          </cell>
          <cell r="AC379" t="str">
            <v>Small&amp;Micro Cap</v>
          </cell>
          <cell r="AD379">
            <v>0</v>
          </cell>
          <cell r="AE379" t="str">
            <v>Chấp nhận toàn phần</v>
          </cell>
          <cell r="AF379" t="str">
            <v>Xây dựng và Bất động sản</v>
          </cell>
          <cell r="AG379" t="str">
            <v>Xây dựng công nghiệp nặng và dân dụng</v>
          </cell>
          <cell r="AH379" t="str">
            <v>Xây dựng hệ thống tiện ích</v>
          </cell>
          <cell r="AI379" t="str">
            <v>Xây dựng công nghiệp nặng và dân dụng</v>
          </cell>
          <cell r="AJ379" t="str">
            <v>Xây dựng</v>
          </cell>
          <cell r="AK379">
            <v>498045289668</v>
          </cell>
          <cell r="AL379">
            <v>308766076511</v>
          </cell>
          <cell r="AM379">
            <v>160239540091</v>
          </cell>
          <cell r="AN379">
            <v>0.31267220899999998</v>
          </cell>
          <cell r="AO379">
            <v>2.0521801649999998</v>
          </cell>
          <cell r="AP379">
            <v>-0.84763900639298884</v>
          </cell>
          <cell r="AQ379">
            <v>15</v>
          </cell>
          <cell r="AR379">
            <v>12131</v>
          </cell>
          <cell r="AS379">
            <v>444.22</v>
          </cell>
          <cell r="AT379">
            <v>0.54</v>
          </cell>
          <cell r="AU379">
            <v>7.0000000000000007E-2</v>
          </cell>
          <cell r="AV379">
            <v>0.12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  <cell r="BA379">
            <v>0</v>
          </cell>
          <cell r="BB379" t="str">
            <v>Small&amp;Micro Cap</v>
          </cell>
          <cell r="BC379" t="str">
            <v>CMS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 t="str">
            <v>HNX</v>
          </cell>
        </row>
        <row r="380">
          <cell r="B380" t="str">
            <v>PRC</v>
          </cell>
          <cell r="C380" t="str">
            <v>HNX</v>
          </cell>
          <cell r="D380" t="str">
            <v>CTCP Logistics Portserco</v>
          </cell>
          <cell r="E380">
            <v>40511</v>
          </cell>
          <cell r="F380" t="str">
            <v>https://finance.vietstock.vn/TIG-ctcp-tap-doan-dau-tu-thang-long.htm</v>
          </cell>
          <cell r="G380" t="str">
            <v>Đạt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30271829268.292599</v>
          </cell>
          <cell r="AA380">
            <v>157305170.73170701</v>
          </cell>
          <cell r="AB380">
            <v>0.101766</v>
          </cell>
          <cell r="AC380" t="str">
            <v>Small&amp;Micro Cap</v>
          </cell>
          <cell r="AD380">
            <v>0</v>
          </cell>
          <cell r="AE380" t="str">
            <v>Chấp nhận toàn phần</v>
          </cell>
          <cell r="AF380" t="str">
            <v>Vận tải và kho bãi</v>
          </cell>
          <cell r="AG380" t="str">
            <v>Vận tải đường bộ</v>
          </cell>
          <cell r="AH380" t="str">
            <v xml:space="preserve">Vận tải đường bộ </v>
          </cell>
          <cell r="AI380" t="str">
            <v>Vận tải đường bộ</v>
          </cell>
          <cell r="AJ380" t="str">
            <v>Vận tải - Kho bãi</v>
          </cell>
          <cell r="AK380">
            <v>105788975357</v>
          </cell>
          <cell r="AL380">
            <v>77398867888</v>
          </cell>
          <cell r="AM380">
            <v>107396199704</v>
          </cell>
          <cell r="AN380">
            <v>49.844743665000003</v>
          </cell>
          <cell r="AO380">
            <v>50.957239823000002</v>
          </cell>
          <cell r="AP380">
            <v>-2.1831954828484726E-2</v>
          </cell>
          <cell r="AQ380">
            <v>41537</v>
          </cell>
          <cell r="AR380">
            <v>64499</v>
          </cell>
          <cell r="AS380">
            <v>0.76</v>
          </cell>
          <cell r="AT380">
            <v>0.49</v>
          </cell>
          <cell r="AU380">
            <v>60.31</v>
          </cell>
          <cell r="AV380">
            <v>93.91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A380">
            <v>0</v>
          </cell>
          <cell r="BB380" t="str">
            <v>Small&amp;Micro Cap</v>
          </cell>
          <cell r="BC380" t="str">
            <v>PRC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 t="str">
            <v>HNX</v>
          </cell>
        </row>
        <row r="381">
          <cell r="B381" t="str">
            <v>VNF</v>
          </cell>
          <cell r="C381" t="str">
            <v>HNX</v>
          </cell>
          <cell r="D381" t="str">
            <v>CTCP Vinafreight</v>
          </cell>
          <cell r="E381">
            <v>40513</v>
          </cell>
          <cell r="F381" t="str">
            <v>https://finance.vietstock.vn/ELC-ctcp-dau-tu-phat-trien-cong-nghe-dien-tu-vien-thong.htm</v>
          </cell>
          <cell r="G381" t="str">
            <v>Không đạt</v>
          </cell>
          <cell r="H381">
            <v>2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2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465245042964.32898</v>
          </cell>
          <cell r="AA381">
            <v>214477977.134146</v>
          </cell>
          <cell r="AB381">
            <v>0.353101</v>
          </cell>
          <cell r="AC381" t="str">
            <v>Small&amp;Micro Cap</v>
          </cell>
          <cell r="AD381">
            <v>0</v>
          </cell>
          <cell r="AE381" t="str">
            <v>Chấp nhận toàn phần</v>
          </cell>
          <cell r="AF381" t="str">
            <v>Vận tải và kho bãi</v>
          </cell>
          <cell r="AG381" t="str">
            <v>Hỗ trợ vận tải</v>
          </cell>
          <cell r="AH381" t="str">
            <v>Sắp xếp vận tải hàng hóa</v>
          </cell>
          <cell r="AI381" t="str">
            <v>Hỗ trợ vận tải</v>
          </cell>
          <cell r="AJ381" t="str">
            <v>Vận tải - Kho bãi</v>
          </cell>
          <cell r="AK381">
            <v>827614856550</v>
          </cell>
          <cell r="AL381">
            <v>601748685351</v>
          </cell>
          <cell r="AM381">
            <v>2101665642429</v>
          </cell>
          <cell r="AN381">
            <v>20.530586538000001</v>
          </cell>
          <cell r="AO381">
            <v>21.008791727999998</v>
          </cell>
          <cell r="AP381">
            <v>-2.2762146257209879E-2</v>
          </cell>
          <cell r="AQ381">
            <v>729</v>
          </cell>
          <cell r="AR381">
            <v>18982</v>
          </cell>
          <cell r="AS381">
            <v>12.75</v>
          </cell>
          <cell r="AT381">
            <v>0.49</v>
          </cell>
          <cell r="AU381">
            <v>1.87</v>
          </cell>
          <cell r="AV381">
            <v>4.3099999999999996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  <cell r="BA381">
            <v>1</v>
          </cell>
          <cell r="BB381" t="str">
            <v>Small&amp;Micro Cap</v>
          </cell>
          <cell r="BC381" t="str">
            <v>VNF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 t="str">
            <v>HNX</v>
          </cell>
        </row>
        <row r="382">
          <cell r="B382" t="str">
            <v>KMT</v>
          </cell>
          <cell r="C382" t="str">
            <v>HNX</v>
          </cell>
          <cell r="D382" t="str">
            <v>CTCP Kim khí Miền Trung</v>
          </cell>
          <cell r="E382">
            <v>40527</v>
          </cell>
          <cell r="F382" t="str">
            <v>https://finance.vietstock.vn/SMA-ctcp-thiet-bi-phu-tung-sai-gon.htm</v>
          </cell>
          <cell r="G382" t="str">
            <v>Đạt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95412585379.878006</v>
          </cell>
          <cell r="AA382">
            <v>29209013.719512001</v>
          </cell>
          <cell r="AB382">
            <v>7.0860999999999993E-2</v>
          </cell>
          <cell r="AC382" t="str">
            <v>Small&amp;Micro Cap</v>
          </cell>
          <cell r="AD382">
            <v>0</v>
          </cell>
          <cell r="AE382" t="str">
            <v>Chấp nhận toàn phần</v>
          </cell>
          <cell r="AF382" t="str">
            <v>Bán buôn</v>
          </cell>
          <cell r="AG382" t="str">
            <v>Bán buôn hàng lâu bền</v>
          </cell>
          <cell r="AH382" t="str">
            <v>Bán buôn kim loại và khoáng sản (trừ dầu khí)</v>
          </cell>
          <cell r="AI382" t="str">
            <v>Bán buôn hàng lâu bền</v>
          </cell>
          <cell r="AJ382" t="str">
            <v>Bán buôn</v>
          </cell>
          <cell r="AK382">
            <v>761400957242</v>
          </cell>
          <cell r="AL382">
            <v>134494836803</v>
          </cell>
          <cell r="AM382">
            <v>2836310824867</v>
          </cell>
          <cell r="AN382">
            <v>12.140726093</v>
          </cell>
          <cell r="AO382">
            <v>12.140726093</v>
          </cell>
          <cell r="AP382">
            <v>0</v>
          </cell>
          <cell r="AQ382">
            <v>1233</v>
          </cell>
          <cell r="AR382">
            <v>13659</v>
          </cell>
          <cell r="AS382">
            <v>7.38</v>
          </cell>
          <cell r="AT382">
            <v>0.67</v>
          </cell>
          <cell r="AU382">
            <v>1.59</v>
          </cell>
          <cell r="AV382">
            <v>8.98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  <cell r="BA382">
            <v>0</v>
          </cell>
          <cell r="BB382" t="str">
            <v>Small&amp;Micro Cap</v>
          </cell>
          <cell r="BC382" t="str">
            <v>KMT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 t="str">
            <v>HNX</v>
          </cell>
        </row>
        <row r="383">
          <cell r="B383" t="str">
            <v>PAN</v>
          </cell>
          <cell r="C383" t="str">
            <v>HOSE</v>
          </cell>
          <cell r="D383" t="str">
            <v>CTCP Tập đoàn Pan</v>
          </cell>
          <cell r="E383">
            <v>40527</v>
          </cell>
          <cell r="F383" t="str">
            <v>https://finance.vietstock.vn/HQC-ctcp-tu-van-thuong-mai-dich-vu-dia-oc-hoang-quan.htm</v>
          </cell>
          <cell r="G383" t="str">
            <v>Đạt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4647940031211.8896</v>
          </cell>
          <cell r="AA383">
            <v>49712317073.1707</v>
          </cell>
          <cell r="AB383">
            <v>10.609406</v>
          </cell>
          <cell r="AC383" t="str">
            <v>Mid Cap</v>
          </cell>
          <cell r="AD383">
            <v>0</v>
          </cell>
          <cell r="AE383" t="str">
            <v>Chấp nhận toàn phần</v>
          </cell>
          <cell r="AF383" t="str">
            <v>Sản xuất</v>
          </cell>
          <cell r="AG383" t="str">
            <v>Sản xuất thực phẩm</v>
          </cell>
          <cell r="AH383" t="str">
            <v>Sản xuất các loại thực phẩm khác</v>
          </cell>
          <cell r="AI383" t="str">
            <v>Sản xuất thực phẩm</v>
          </cell>
          <cell r="AJ383" t="str">
            <v>Thực phẩm - Đồ uống</v>
          </cell>
          <cell r="AK383">
            <v>16081598046958</v>
          </cell>
          <cell r="AL383">
            <v>7878383782075</v>
          </cell>
          <cell r="AM383">
            <v>13655102989686</v>
          </cell>
          <cell r="AN383">
            <v>373.96853291500003</v>
          </cell>
          <cell r="AO383">
            <v>362.89586101100002</v>
          </cell>
          <cell r="AP383">
            <v>3.0511981793213041E-2</v>
          </cell>
          <cell r="AQ383">
            <v>1790</v>
          </cell>
          <cell r="AR383">
            <v>37715</v>
          </cell>
          <cell r="AS383">
            <v>8.35</v>
          </cell>
          <cell r="AT383">
            <v>0.4</v>
          </cell>
          <cell r="AU383">
            <v>2.4</v>
          </cell>
          <cell r="AV383">
            <v>4.84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1</v>
          </cell>
          <cell r="BB383" t="str">
            <v>Mid Cap</v>
          </cell>
          <cell r="BC383" t="str">
            <v>PAN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 t="str">
            <v>HOSE</v>
          </cell>
        </row>
        <row r="384">
          <cell r="B384" t="str">
            <v>PV2</v>
          </cell>
          <cell r="C384" t="str">
            <v>HNX</v>
          </cell>
          <cell r="D384" t="str">
            <v>CTCP Đầu tư PV2</v>
          </cell>
          <cell r="E384">
            <v>40528</v>
          </cell>
          <cell r="F384" t="str">
            <v>https://finance.vietstock.vn/DSN-ctcp-cong-vien-nuoc-dam-sen.htm</v>
          </cell>
          <cell r="G384" t="str">
            <v>Đạt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144844925853.65799</v>
          </cell>
          <cell r="AA384">
            <v>925507266.46341395</v>
          </cell>
          <cell r="AB384">
            <v>0.169824</v>
          </cell>
          <cell r="AC384" t="str">
            <v>Small&amp;Micro Cap</v>
          </cell>
          <cell r="AD384">
            <v>0</v>
          </cell>
          <cell r="AE384" t="str">
            <v>Chấp nhận toàn phần - Có đoạn ghi thêm ý kiến</v>
          </cell>
          <cell r="AF384" t="str">
            <v>Xây dựng và Bất động sản</v>
          </cell>
          <cell r="AG384" t="str">
            <v xml:space="preserve">Bất động sản </v>
          </cell>
          <cell r="AH384" t="str">
            <v>Các hoạt động liên quan đến bất động sản</v>
          </cell>
          <cell r="AI384" t="str">
            <v xml:space="preserve">Bất động sản </v>
          </cell>
          <cell r="AJ384" t="str">
            <v>Bất động sản</v>
          </cell>
          <cell r="AK384">
            <v>391620897357</v>
          </cell>
          <cell r="AL384">
            <v>236223899022</v>
          </cell>
          <cell r="AM384">
            <v>0</v>
          </cell>
          <cell r="AN384">
            <v>-4.511300887</v>
          </cell>
          <cell r="AO384">
            <v>0.58452465099999995</v>
          </cell>
          <cell r="AP384">
            <v>-8.7178967204926323</v>
          </cell>
          <cell r="AQ384">
            <v>-122</v>
          </cell>
          <cell r="AR384">
            <v>6407</v>
          </cell>
          <cell r="AS384">
            <v>-17.16</v>
          </cell>
          <cell r="AT384">
            <v>0.33</v>
          </cell>
          <cell r="AU384">
            <v>-1.17</v>
          </cell>
          <cell r="AV384">
            <v>-1.89</v>
          </cell>
          <cell r="AW384">
            <v>1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 t="str">
            <v>Small&amp;Micro Cap</v>
          </cell>
          <cell r="BC384" t="str">
            <v>PV2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 t="str">
            <v>HNX</v>
          </cell>
        </row>
        <row r="385">
          <cell r="B385" t="str">
            <v>EVE</v>
          </cell>
          <cell r="C385" t="str">
            <v>HOSE</v>
          </cell>
          <cell r="D385" t="str">
            <v>CTCP Everpia</v>
          </cell>
          <cell r="E385">
            <v>40529</v>
          </cell>
          <cell r="F385" t="str">
            <v>https://finance.vietstock.vn/ARM-ctcp-xuat-nhap-khau-hang-khong.htm</v>
          </cell>
          <cell r="G385" t="str">
            <v>Không đạt</v>
          </cell>
          <cell r="H385">
            <v>2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2</v>
          </cell>
          <cell r="X385">
            <v>0</v>
          </cell>
          <cell r="Y385">
            <v>2</v>
          </cell>
          <cell r="Z385">
            <v>620076963332.62097</v>
          </cell>
          <cell r="AA385">
            <v>2635463414.63414</v>
          </cell>
          <cell r="AB385">
            <v>69.458956999999998</v>
          </cell>
          <cell r="AC385" t="str">
            <v>Small&amp;Micro Cap</v>
          </cell>
          <cell r="AD385">
            <v>0</v>
          </cell>
          <cell r="AE385" t="str">
            <v>Chấp nhận toàn phần</v>
          </cell>
          <cell r="AF385" t="str">
            <v>Sản xuất</v>
          </cell>
          <cell r="AG385" t="str">
            <v>Sản xuất các sản phẩm may mặc</v>
          </cell>
          <cell r="AH385" t="str">
            <v>Sản xuất phụ kiện và các sản phẩm may mặc khác</v>
          </cell>
          <cell r="AI385" t="str">
            <v>Sản xuất các sản phẩm may mặc</v>
          </cell>
          <cell r="AJ385" t="str">
            <v>SX Hàng gia dụng</v>
          </cell>
          <cell r="AK385">
            <v>1456695376147</v>
          </cell>
          <cell r="AL385">
            <v>1027841202886</v>
          </cell>
          <cell r="AM385">
            <v>1021248518188</v>
          </cell>
          <cell r="AN385">
            <v>91.574834588000002</v>
          </cell>
          <cell r="AO385">
            <v>92.001915663000005</v>
          </cell>
          <cell r="AP385">
            <v>-4.6420889382824135E-3</v>
          </cell>
          <cell r="AQ385">
            <v>2228</v>
          </cell>
          <cell r="AR385">
            <v>24484</v>
          </cell>
          <cell r="AS385">
            <v>6.42</v>
          </cell>
          <cell r="AT385">
            <v>0.57999999999999996</v>
          </cell>
          <cell r="AU385">
            <v>6.72</v>
          </cell>
          <cell r="AV385">
            <v>9.19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  <cell r="BA385">
            <v>1</v>
          </cell>
          <cell r="BB385" t="str">
            <v>Small&amp;Micro Cap</v>
          </cell>
          <cell r="BC385" t="str">
            <v>EVE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 t="str">
            <v>HOSE</v>
          </cell>
        </row>
        <row r="386">
          <cell r="B386" t="str">
            <v>HTI</v>
          </cell>
          <cell r="C386" t="str">
            <v>HOSE</v>
          </cell>
          <cell r="D386" t="str">
            <v>CTCP Đầu tư Phát triển Hạ tầng IDICO</v>
          </cell>
          <cell r="E386">
            <v>40532</v>
          </cell>
          <cell r="F386" t="str">
            <v>https://finance.vietstock.vn/LM7-ctcp-lilama-7.htm</v>
          </cell>
          <cell r="G386" t="str">
            <v>Đạt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442247389390.24298</v>
          </cell>
          <cell r="AA386">
            <v>364125000</v>
          </cell>
          <cell r="AB386">
            <v>18.577475</v>
          </cell>
          <cell r="AC386" t="str">
            <v>Small&amp;Micro Cap</v>
          </cell>
          <cell r="AD386">
            <v>0</v>
          </cell>
          <cell r="AE386" t="str">
            <v>Chấp nhận toàn phần</v>
          </cell>
          <cell r="AF386" t="str">
            <v>Xây dựng và Bất động sản</v>
          </cell>
          <cell r="AG386" t="str">
            <v>Xây dựng công nghiệp nặng và dân dụng</v>
          </cell>
          <cell r="AH386" t="str">
            <v>Xây dựng cầu đường, đường cao tốc</v>
          </cell>
          <cell r="AI386" t="str">
            <v>Xây dựng công nghiệp nặng và dân dụng</v>
          </cell>
          <cell r="AJ386" t="str">
            <v>Xây dựng</v>
          </cell>
          <cell r="AK386">
            <v>1509886776158</v>
          </cell>
          <cell r="AL386">
            <v>446711759549</v>
          </cell>
          <cell r="AM386">
            <v>423245486933</v>
          </cell>
          <cell r="AN386">
            <v>55.282182097000003</v>
          </cell>
          <cell r="AO386">
            <v>55.282182097000003</v>
          </cell>
          <cell r="AP386">
            <v>0</v>
          </cell>
          <cell r="AQ386">
            <v>2216</v>
          </cell>
          <cell r="AR386">
            <v>17905</v>
          </cell>
          <cell r="AS386">
            <v>7.31</v>
          </cell>
          <cell r="AT386">
            <v>0.9</v>
          </cell>
          <cell r="AU386">
            <v>3.61</v>
          </cell>
          <cell r="AV386">
            <v>12.16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  <cell r="BA386">
            <v>0</v>
          </cell>
          <cell r="BB386" t="str">
            <v>Small&amp;Micro Cap</v>
          </cell>
          <cell r="BC386" t="str">
            <v>HTI</v>
          </cell>
          <cell r="BD386">
            <v>0</v>
          </cell>
          <cell r="BE386">
            <v>0</v>
          </cell>
          <cell r="BF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 t="str">
            <v>HOSE</v>
          </cell>
        </row>
        <row r="387">
          <cell r="B387" t="str">
            <v>ADC</v>
          </cell>
          <cell r="C387" t="str">
            <v>HNX</v>
          </cell>
          <cell r="D387" t="str">
            <v>CTCP Mỹ thuật và Truyền thông</v>
          </cell>
          <cell r="E387">
            <v>40536</v>
          </cell>
          <cell r="F387" t="str">
            <v>https://finance.vietstock.vn/KTT-ctcp-tap-doan-dau-tu-ktt.htm</v>
          </cell>
          <cell r="G387" t="str">
            <v>Không đạt</v>
          </cell>
          <cell r="H387">
            <v>2</v>
          </cell>
          <cell r="I387">
            <v>0</v>
          </cell>
          <cell r="J387">
            <v>1</v>
          </cell>
          <cell r="K387">
            <v>0</v>
          </cell>
          <cell r="L387">
            <v>0</v>
          </cell>
          <cell r="M387">
            <v>1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79285843292.682907</v>
          </cell>
          <cell r="AA387">
            <v>8670252.1341459993</v>
          </cell>
          <cell r="AB387">
            <v>1.8964019999999999</v>
          </cell>
          <cell r="AC387" t="str">
            <v>Small&amp;Micro Cap</v>
          </cell>
          <cell r="AD387">
            <v>0</v>
          </cell>
          <cell r="AE387" t="str">
            <v>Chấp nhận toàn phần</v>
          </cell>
          <cell r="AF387" t="str">
            <v>Công nghệ và thông tin</v>
          </cell>
          <cell r="AG387" t="str">
            <v>Công nghiệp xuất bản - Ngoại trừ internet</v>
          </cell>
          <cell r="AH387" t="str">
            <v>Đơn vị xuất bản báo, ấn phẩm, sách và danh mục</v>
          </cell>
          <cell r="AI387" t="str">
            <v>Công nghiệp xuất bản - Ngoại trừ internet</v>
          </cell>
          <cell r="AJ387" t="str">
            <v>Công nghệ và thông tin</v>
          </cell>
          <cell r="AK387">
            <v>161955513908</v>
          </cell>
          <cell r="AL387">
            <v>72398754957</v>
          </cell>
          <cell r="AM387">
            <v>390415031494</v>
          </cell>
          <cell r="AN387">
            <v>13.152194272999999</v>
          </cell>
          <cell r="AO387">
            <v>12.507081568</v>
          </cell>
          <cell r="AP387">
            <v>5.1579795133866589E-2</v>
          </cell>
          <cell r="AQ387">
            <v>3306</v>
          </cell>
          <cell r="AR387">
            <v>18200</v>
          </cell>
          <cell r="AS387">
            <v>5.44</v>
          </cell>
          <cell r="AT387">
            <v>0.99</v>
          </cell>
          <cell r="AU387">
            <v>8.6</v>
          </cell>
          <cell r="AV387">
            <v>18.88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  <cell r="BA387">
            <v>0</v>
          </cell>
          <cell r="BB387" t="str">
            <v>Small&amp;Micro Cap</v>
          </cell>
          <cell r="BC387" t="str">
            <v>ADC</v>
          </cell>
          <cell r="BD387">
            <v>1</v>
          </cell>
          <cell r="BE387">
            <v>0</v>
          </cell>
          <cell r="BF387">
            <v>1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 t="str">
            <v>HNX</v>
          </cell>
        </row>
        <row r="388">
          <cell r="B388" t="str">
            <v>VSI</v>
          </cell>
          <cell r="C388" t="str">
            <v>HOSE</v>
          </cell>
          <cell r="D388" t="str">
            <v>CTCP Đầu tư và Xây dựng Cấp thoát nước</v>
          </cell>
          <cell r="E388">
            <v>40536</v>
          </cell>
          <cell r="F388" t="str">
            <v>https://finance.vietstock.vn/HAT-ctcp-thuong-mai-bia-ha-noi.htm</v>
          </cell>
          <cell r="G388" t="str">
            <v>Không đạt</v>
          </cell>
          <cell r="H388">
            <v>3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3</v>
          </cell>
          <cell r="X388">
            <v>0</v>
          </cell>
          <cell r="Y388">
            <v>3</v>
          </cell>
          <cell r="Z388">
            <v>277964570972.56</v>
          </cell>
          <cell r="AA388">
            <v>28100609.756097</v>
          </cell>
          <cell r="AB388">
            <v>0.65844199999999997</v>
          </cell>
          <cell r="AC388" t="str">
            <v>Small&amp;Micro Cap</v>
          </cell>
          <cell r="AD388">
            <v>0</v>
          </cell>
          <cell r="AE388" t="str">
            <v>Chấp nhận toàn phần</v>
          </cell>
          <cell r="AF388" t="str">
            <v>Xây dựng và Bất động sản</v>
          </cell>
          <cell r="AG388" t="str">
            <v>Xây dựng công nghiệp nặng và dân dụng</v>
          </cell>
          <cell r="AH388" t="str">
            <v>Xây dựng hệ thống tiện ích</v>
          </cell>
          <cell r="AI388" t="str">
            <v>Xây dựng công nghiệp nặng và dân dụng</v>
          </cell>
          <cell r="AJ388" t="str">
            <v>Xây dựng</v>
          </cell>
          <cell r="AK388">
            <v>535089632928</v>
          </cell>
          <cell r="AL388">
            <v>198479243375</v>
          </cell>
          <cell r="AM388">
            <v>336741030865</v>
          </cell>
          <cell r="AN388">
            <v>24.360927425</v>
          </cell>
          <cell r="AO388">
            <v>24.111857552</v>
          </cell>
          <cell r="AP388">
            <v>1.0329767105784029E-2</v>
          </cell>
          <cell r="AQ388">
            <v>1846</v>
          </cell>
          <cell r="AR388">
            <v>15036</v>
          </cell>
          <cell r="AS388">
            <v>9.86</v>
          </cell>
          <cell r="AT388">
            <v>1.21</v>
          </cell>
          <cell r="AU388">
            <v>4.55</v>
          </cell>
          <cell r="AV388">
            <v>11.71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  <cell r="BA388">
            <v>0</v>
          </cell>
          <cell r="BB388" t="str">
            <v>Small&amp;Micro Cap</v>
          </cell>
          <cell r="BC388" t="str">
            <v>VSI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 t="str">
            <v>HOSE</v>
          </cell>
        </row>
        <row r="389">
          <cell r="B389" t="str">
            <v>HDA</v>
          </cell>
          <cell r="C389" t="str">
            <v>HNX</v>
          </cell>
          <cell r="D389" t="str">
            <v>CTCP Hãng sơn Đông Á</v>
          </cell>
          <cell r="E389">
            <v>40539</v>
          </cell>
          <cell r="F389" t="str">
            <v>https://finance.vietstock.vn/CMX-ctcp-camimex-group.htm</v>
          </cell>
          <cell r="G389" t="str">
            <v>Không đạt</v>
          </cell>
          <cell r="H389">
            <v>6</v>
          </cell>
          <cell r="I389">
            <v>0</v>
          </cell>
          <cell r="J389">
            <v>0</v>
          </cell>
          <cell r="K389">
            <v>0</v>
          </cell>
          <cell r="L389">
            <v>2</v>
          </cell>
          <cell r="M389">
            <v>0</v>
          </cell>
          <cell r="N389">
            <v>0</v>
          </cell>
          <cell r="O389">
            <v>0</v>
          </cell>
          <cell r="P389">
            <v>2</v>
          </cell>
          <cell r="Q389">
            <v>1</v>
          </cell>
          <cell r="R389">
            <v>0</v>
          </cell>
          <cell r="S389">
            <v>0</v>
          </cell>
          <cell r="T389">
            <v>1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196340737425</v>
          </cell>
          <cell r="AA389">
            <v>4535844789.0243902</v>
          </cell>
          <cell r="AB389">
            <v>0.11332299999999999</v>
          </cell>
          <cell r="AC389" t="str">
            <v>Small&amp;Micro Cap</v>
          </cell>
          <cell r="AD389">
            <v>0</v>
          </cell>
          <cell r="AE389" t="str">
            <v>Chấp nhận toàn phần</v>
          </cell>
          <cell r="AF389" t="str">
            <v>Sản xuất</v>
          </cell>
          <cell r="AG389" t="str">
            <v>Sản xuất hóa chất, dược phẩm</v>
          </cell>
          <cell r="AH389" t="str">
            <v>Sản xuất sơn và chất kết dính</v>
          </cell>
          <cell r="AI389" t="str">
            <v>Sản xuất hóa chất, dược phẩm</v>
          </cell>
          <cell r="AJ389" t="str">
            <v>SX Nhựa - Hóa chất</v>
          </cell>
          <cell r="AK389">
            <v>486524103149</v>
          </cell>
          <cell r="AL389">
            <v>325594710285</v>
          </cell>
          <cell r="AM389">
            <v>243492106916</v>
          </cell>
          <cell r="AN389">
            <v>1.14913716</v>
          </cell>
          <cell r="AO389">
            <v>2.1254310909999998</v>
          </cell>
          <cell r="AP389">
            <v>-0.45933925363849865</v>
          </cell>
          <cell r="AQ389">
            <v>72</v>
          </cell>
          <cell r="AR389">
            <v>14156</v>
          </cell>
          <cell r="AS389">
            <v>76.040000000000006</v>
          </cell>
          <cell r="AT389">
            <v>0.39</v>
          </cell>
          <cell r="AU389">
            <v>0.26</v>
          </cell>
          <cell r="AV389">
            <v>1.06</v>
          </cell>
          <cell r="AW389">
            <v>0</v>
          </cell>
          <cell r="AX389">
            <v>0</v>
          </cell>
          <cell r="AY389">
            <v>0</v>
          </cell>
          <cell r="AZ389">
            <v>1</v>
          </cell>
          <cell r="BA389">
            <v>0</v>
          </cell>
          <cell r="BB389" t="str">
            <v>Small&amp;Micro Cap</v>
          </cell>
          <cell r="BC389" t="str">
            <v>HDA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1</v>
          </cell>
          <cell r="BL389">
            <v>1</v>
          </cell>
          <cell r="BM389" t="str">
            <v>HNX</v>
          </cell>
        </row>
        <row r="390">
          <cell r="B390" t="str">
            <v>KST</v>
          </cell>
          <cell r="C390" t="str">
            <v>HNX</v>
          </cell>
          <cell r="D390" t="str">
            <v>CTCP KASATI</v>
          </cell>
          <cell r="E390">
            <v>40541</v>
          </cell>
          <cell r="F390" t="str">
            <v>https://finance.vietstock.vn/TDW-ctcp-cap-nuoc-thu-duc.htm</v>
          </cell>
          <cell r="G390" t="str">
            <v>Không đạt</v>
          </cell>
          <cell r="H390">
            <v>4</v>
          </cell>
          <cell r="I390">
            <v>1</v>
          </cell>
          <cell r="J390">
            <v>1</v>
          </cell>
          <cell r="K390">
            <v>0</v>
          </cell>
          <cell r="L390">
            <v>1</v>
          </cell>
          <cell r="M390">
            <v>0</v>
          </cell>
          <cell r="N390">
            <v>0</v>
          </cell>
          <cell r="O390">
            <v>0</v>
          </cell>
          <cell r="P390">
            <v>1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83007745353.658493</v>
          </cell>
          <cell r="AA390">
            <v>21077414.024390001</v>
          </cell>
          <cell r="AB390">
            <v>0.65127900000000005</v>
          </cell>
          <cell r="AC390" t="str">
            <v>Small&amp;Micro Cap</v>
          </cell>
          <cell r="AD390">
            <v>0</v>
          </cell>
          <cell r="AE390" t="str">
            <v>Chấp nhận toàn phần</v>
          </cell>
          <cell r="AF390" t="str">
            <v>Công nghệ và thông tin</v>
          </cell>
          <cell r="AG390" t="str">
            <v>Viễn thông</v>
          </cell>
          <cell r="AH390" t="str">
            <v>Các loại hình viễn thông khác</v>
          </cell>
          <cell r="AI390" t="str">
            <v>Viễn thông</v>
          </cell>
          <cell r="AJ390" t="str">
            <v>Công nghệ và thông tin</v>
          </cell>
          <cell r="AK390">
            <v>249342990277</v>
          </cell>
          <cell r="AL390">
            <v>72805795804</v>
          </cell>
          <cell r="AM390">
            <v>283549838814</v>
          </cell>
          <cell r="AN390">
            <v>10.082684181999999</v>
          </cell>
          <cell r="AO390">
            <v>10.082684181999999</v>
          </cell>
          <cell r="AP390">
            <v>0</v>
          </cell>
          <cell r="AQ390">
            <v>1757</v>
          </cell>
          <cell r="AR390">
            <v>12150</v>
          </cell>
          <cell r="AS390">
            <v>7.68</v>
          </cell>
          <cell r="AT390">
            <v>1.1100000000000001</v>
          </cell>
          <cell r="AU390">
            <v>5.74</v>
          </cell>
          <cell r="AV390">
            <v>14.46</v>
          </cell>
          <cell r="AW390">
            <v>0</v>
          </cell>
          <cell r="AX390">
            <v>0</v>
          </cell>
          <cell r="AY390">
            <v>0</v>
          </cell>
          <cell r="AZ390">
            <v>0</v>
          </cell>
          <cell r="BA390">
            <v>0</v>
          </cell>
          <cell r="BB390" t="str">
            <v>Small&amp;Micro Cap</v>
          </cell>
          <cell r="BC390" t="str">
            <v>KST</v>
          </cell>
          <cell r="BD390">
            <v>1</v>
          </cell>
          <cell r="BE390">
            <v>0</v>
          </cell>
          <cell r="BF390">
            <v>1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 t="str">
            <v>HNX</v>
          </cell>
        </row>
        <row r="391">
          <cell r="B391" t="str">
            <v>PCG</v>
          </cell>
          <cell r="C391" t="str">
            <v>HNX</v>
          </cell>
          <cell r="D391" t="str">
            <v>CTCP Đầu tư Phát triển Gas Đô thị</v>
          </cell>
          <cell r="E391">
            <v>40541</v>
          </cell>
          <cell r="F391" t="str">
            <v>https://finance.vietstock.vn/LCD-ctcp-lap-may-thi-nghiem-co-dien.htm</v>
          </cell>
          <cell r="G391" t="str">
            <v>Không đạt</v>
          </cell>
          <cell r="H391">
            <v>1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1</v>
          </cell>
          <cell r="W391">
            <v>0</v>
          </cell>
          <cell r="X391">
            <v>0</v>
          </cell>
          <cell r="Y391">
            <v>0</v>
          </cell>
          <cell r="Z391">
            <v>139085707317.073</v>
          </cell>
          <cell r="AA391">
            <v>270887548.17073101</v>
          </cell>
          <cell r="AB391">
            <v>44.781605999999996</v>
          </cell>
          <cell r="AC391" t="str">
            <v>Small&amp;Micro Cap</v>
          </cell>
          <cell r="AD391">
            <v>0</v>
          </cell>
          <cell r="AE391" t="str">
            <v>Chấp nhận từng phần - Ngoại trừ</v>
          </cell>
          <cell r="AF391" t="str">
            <v>Tiện ích</v>
          </cell>
          <cell r="AG391" t="str">
            <v>Phân phối khí đốt thiên nhiên</v>
          </cell>
          <cell r="AH391" t="str">
            <v>Phân phối khí đốt thiên nhiên</v>
          </cell>
          <cell r="AI391" t="str">
            <v>Phân phối khí đốt thiên nhiên</v>
          </cell>
          <cell r="AJ391" t="str">
            <v>Tiện ích</v>
          </cell>
          <cell r="AK391">
            <v>251121452493</v>
          </cell>
          <cell r="AL391">
            <v>168222891207</v>
          </cell>
          <cell r="AM391">
            <v>420975461918</v>
          </cell>
          <cell r="AN391">
            <v>9.7143020999999996E-2</v>
          </cell>
          <cell r="AO391">
            <v>9.7143020999999996E-2</v>
          </cell>
          <cell r="AP391">
            <v>0</v>
          </cell>
          <cell r="AQ391">
            <v>5</v>
          </cell>
          <cell r="AR391">
            <v>8915</v>
          </cell>
          <cell r="AS391">
            <v>1243.2</v>
          </cell>
          <cell r="AT391">
            <v>0.72</v>
          </cell>
          <cell r="AU391">
            <v>0.04</v>
          </cell>
          <cell r="AV391">
            <v>0.06</v>
          </cell>
          <cell r="AW391">
            <v>1</v>
          </cell>
          <cell r="AX391">
            <v>0</v>
          </cell>
          <cell r="AY391">
            <v>0</v>
          </cell>
          <cell r="AZ391">
            <v>0</v>
          </cell>
          <cell r="BA391">
            <v>0</v>
          </cell>
          <cell r="BB391" t="str">
            <v>Small&amp;Micro Cap</v>
          </cell>
          <cell r="BC391" t="str">
            <v>PCG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 t="str">
            <v>HNX</v>
          </cell>
        </row>
        <row r="392">
          <cell r="B392" t="str">
            <v>BSC</v>
          </cell>
          <cell r="C392" t="str">
            <v>HNX</v>
          </cell>
          <cell r="D392" t="str">
            <v>CTCP Dịch vụ Bến Thành</v>
          </cell>
          <cell r="E392">
            <v>40548</v>
          </cell>
          <cell r="F392" t="str">
            <v>https://finance.vietstock.vn/LM8-ctcp-lilama-18.htm</v>
          </cell>
          <cell r="G392" t="str">
            <v>Đạt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52050724677.439003</v>
          </cell>
          <cell r="AA392">
            <v>4595368.5975599997</v>
          </cell>
          <cell r="AB392">
            <v>4.8329649999999997</v>
          </cell>
          <cell r="AC392" t="str">
            <v>Small&amp;Micro Cap</v>
          </cell>
          <cell r="AD392">
            <v>0</v>
          </cell>
          <cell r="AE392" t="str">
            <v>Chấp nhận toàn phần</v>
          </cell>
          <cell r="AF392" t="str">
            <v>Vận tải và kho bãi</v>
          </cell>
          <cell r="AG392" t="str">
            <v>Kho bãi</v>
          </cell>
          <cell r="AH392" t="str">
            <v>Lưu trữ và kho bãi</v>
          </cell>
          <cell r="AI392" t="str">
            <v>Kho bãi</v>
          </cell>
          <cell r="AJ392" t="str">
            <v>Vận tải - Kho bãi</v>
          </cell>
          <cell r="AK392">
            <v>40695431734</v>
          </cell>
          <cell r="AL392">
            <v>37952091302</v>
          </cell>
          <cell r="AM392">
            <v>7388385542</v>
          </cell>
          <cell r="AN392">
            <v>1.870565128</v>
          </cell>
          <cell r="AO392">
            <v>1.870565128</v>
          </cell>
          <cell r="AP392">
            <v>0</v>
          </cell>
          <cell r="AQ392">
            <v>594</v>
          </cell>
          <cell r="AR392">
            <v>12045</v>
          </cell>
          <cell r="AS392">
            <v>21.9</v>
          </cell>
          <cell r="AT392">
            <v>1.08</v>
          </cell>
          <cell r="AU392">
            <v>4.6100000000000003</v>
          </cell>
          <cell r="AV392">
            <v>4.95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BA392">
            <v>0</v>
          </cell>
          <cell r="BB392" t="str">
            <v>Small&amp;Micro Cap</v>
          </cell>
          <cell r="BC392" t="str">
            <v>BSC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 t="str">
            <v>HNX</v>
          </cell>
        </row>
        <row r="393">
          <cell r="B393" t="str">
            <v>PPS</v>
          </cell>
          <cell r="C393" t="str">
            <v>HNX</v>
          </cell>
          <cell r="D393" t="str">
            <v>CTCP Dịch vụ Kỹ thuật Điện lực Dầu khí Việt Nam</v>
          </cell>
          <cell r="E393">
            <v>40550</v>
          </cell>
          <cell r="F393" t="str">
            <v>https://finance.vietstock.vn/CMS-ctcp-tap-doan-cmh-vietnam.htm</v>
          </cell>
          <cell r="G393" t="str">
            <v>Đạt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179469512195.121</v>
          </cell>
          <cell r="AA393">
            <v>51405381.402438998</v>
          </cell>
          <cell r="AB393">
            <v>27.785501</v>
          </cell>
          <cell r="AC393" t="str">
            <v>Small&amp;Micro Cap</v>
          </cell>
          <cell r="AD393">
            <v>0</v>
          </cell>
          <cell r="AE393" t="str">
            <v>Chấp nhận toàn phần</v>
          </cell>
          <cell r="AF393" t="str">
            <v>Xây dựng và Bất động sản</v>
          </cell>
          <cell r="AG393" t="str">
            <v>Xây dựng công nghiệp nặng và dân dụng</v>
          </cell>
          <cell r="AH393" t="str">
            <v>Xây dựng công nghiệp nặng và dân dụng khác</v>
          </cell>
          <cell r="AI393" t="str">
            <v>Xây dựng công nghiệp nặng và dân dụng</v>
          </cell>
          <cell r="AJ393" t="str">
            <v>Xây dựng</v>
          </cell>
          <cell r="AK393">
            <v>446055307531</v>
          </cell>
          <cell r="AL393">
            <v>189299800310</v>
          </cell>
          <cell r="AM393">
            <v>259665241559</v>
          </cell>
          <cell r="AN393">
            <v>18.469897356000001</v>
          </cell>
          <cell r="AO393">
            <v>18.220683615999999</v>
          </cell>
          <cell r="AP393">
            <v>1.3677518651449585E-2</v>
          </cell>
          <cell r="AQ393">
            <v>1231</v>
          </cell>
          <cell r="AR393">
            <v>12620</v>
          </cell>
          <cell r="AS393">
            <v>8.1199999999999992</v>
          </cell>
          <cell r="AT393">
            <v>0.79</v>
          </cell>
          <cell r="AU393">
            <v>4.21</v>
          </cell>
          <cell r="AV393">
            <v>9.8000000000000007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  <cell r="BA393">
            <v>0</v>
          </cell>
          <cell r="BB393" t="str">
            <v>Small&amp;Micro Cap</v>
          </cell>
          <cell r="BC393" t="str">
            <v>PPS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 t="str">
            <v>HNX</v>
          </cell>
        </row>
        <row r="394">
          <cell r="B394" t="str">
            <v>HTL</v>
          </cell>
          <cell r="C394" t="str">
            <v>HOSE</v>
          </cell>
          <cell r="D394" t="str">
            <v>CTCP Kỹ thuật và Ô tô Trường Long</v>
          </cell>
          <cell r="E394">
            <v>40553</v>
          </cell>
          <cell r="F394" t="str">
            <v>https://finance.vietstock.vn/PRC-ctcp-logistics-portserco.htm</v>
          </cell>
          <cell r="G394" t="str">
            <v>Không đạt</v>
          </cell>
          <cell r="H394">
            <v>3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3</v>
          </cell>
          <cell r="X394">
            <v>0</v>
          </cell>
          <cell r="Y394">
            <v>3</v>
          </cell>
          <cell r="Z394">
            <v>232062804878.048</v>
          </cell>
          <cell r="AA394">
            <v>33728658.536585003</v>
          </cell>
          <cell r="AB394">
            <v>45.018979999999999</v>
          </cell>
          <cell r="AC394" t="str">
            <v>Small&amp;Micro Cap</v>
          </cell>
          <cell r="AD394">
            <v>0</v>
          </cell>
          <cell r="AE394" t="str">
            <v>Chấp nhận toàn phần</v>
          </cell>
          <cell r="AF394" t="str">
            <v>Bán buôn</v>
          </cell>
          <cell r="AG394" t="str">
            <v>Bán buôn hàng lâu bền</v>
          </cell>
          <cell r="AH394" t="str">
            <v>Bán buôn xe cơ giới và phụ tùng xe cơ giới</v>
          </cell>
          <cell r="AI394" t="str">
            <v>Bán buôn hàng lâu bền</v>
          </cell>
          <cell r="AJ394" t="str">
            <v>Bán buôn</v>
          </cell>
          <cell r="AK394">
            <v>357491702499</v>
          </cell>
          <cell r="AL394">
            <v>232352050965</v>
          </cell>
          <cell r="AM394">
            <v>1047200783353</v>
          </cell>
          <cell r="AN394">
            <v>37.001777457999999</v>
          </cell>
          <cell r="AO394">
            <v>39.837561987999997</v>
          </cell>
          <cell r="AP394">
            <v>-7.1183686663712067E-2</v>
          </cell>
          <cell r="AQ394">
            <v>3083</v>
          </cell>
          <cell r="AR394">
            <v>19363</v>
          </cell>
          <cell r="AS394">
            <v>5.19</v>
          </cell>
          <cell r="AT394">
            <v>0.83</v>
          </cell>
          <cell r="AU394">
            <v>10.64</v>
          </cell>
          <cell r="AV394">
            <v>17.059999999999999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  <cell r="BA394">
            <v>0</v>
          </cell>
          <cell r="BB394" t="str">
            <v>Small&amp;Micro Cap</v>
          </cell>
          <cell r="BC394" t="str">
            <v>HTL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 t="str">
            <v>HOSE</v>
          </cell>
        </row>
        <row r="395">
          <cell r="B395" t="str">
            <v>TVD</v>
          </cell>
          <cell r="C395" t="str">
            <v>HNX</v>
          </cell>
          <cell r="D395" t="str">
            <v>CTCP Than Vàng Danh - Vinacomin</v>
          </cell>
          <cell r="E395">
            <v>40554</v>
          </cell>
          <cell r="F395" t="str">
            <v>https://finance.vietstock.vn/VNF-ctcp-vinafreight.htm</v>
          </cell>
          <cell r="G395" t="str">
            <v>Đạt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624791894936.58496</v>
          </cell>
          <cell r="AA395">
            <v>5346720025.6097498</v>
          </cell>
          <cell r="AB395">
            <v>2.9380660000000001</v>
          </cell>
          <cell r="AC395" t="str">
            <v>Small&amp;Micro Cap</v>
          </cell>
          <cell r="AD395">
            <v>0</v>
          </cell>
          <cell r="AE395" t="str">
            <v>Chấp nhận toàn phần</v>
          </cell>
          <cell r="AF395" t="str">
            <v>Khai khoáng</v>
          </cell>
          <cell r="AG395" t="str">
            <v>Khai khoáng (ngoại trừ dầu mỏ và khí đốt)</v>
          </cell>
          <cell r="AH395" t="str">
            <v>Khai thác than</v>
          </cell>
          <cell r="AI395" t="str">
            <v>Khai khoáng (ngoại trừ dầu mỏ và khí đốt)</v>
          </cell>
          <cell r="AJ395" t="str">
            <v>Khai khoáng</v>
          </cell>
          <cell r="AK395">
            <v>2704949853373</v>
          </cell>
          <cell r="AL395">
            <v>664341494838</v>
          </cell>
          <cell r="AM395">
            <v>6754206823380</v>
          </cell>
          <cell r="AN395">
            <v>176.31460142399999</v>
          </cell>
          <cell r="AO395">
            <v>188.46829864</v>
          </cell>
          <cell r="AP395">
            <v>-6.4486692476675989E-2</v>
          </cell>
          <cell r="AQ395">
            <v>3921</v>
          </cell>
          <cell r="AR395">
            <v>14775</v>
          </cell>
          <cell r="AS395">
            <v>2.09</v>
          </cell>
          <cell r="AT395">
            <v>0.55000000000000004</v>
          </cell>
          <cell r="AU395">
            <v>6.96</v>
          </cell>
          <cell r="AV395">
            <v>29</v>
          </cell>
          <cell r="AW395">
            <v>0</v>
          </cell>
          <cell r="AX395">
            <v>0</v>
          </cell>
          <cell r="AY395">
            <v>0</v>
          </cell>
          <cell r="AZ395">
            <v>0</v>
          </cell>
          <cell r="BA395">
            <v>0</v>
          </cell>
          <cell r="BB395" t="str">
            <v>Small&amp;Micro Cap</v>
          </cell>
          <cell r="BC395" t="str">
            <v>TVD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 t="str">
            <v>HNX</v>
          </cell>
        </row>
        <row r="396">
          <cell r="B396" t="str">
            <v>CLW</v>
          </cell>
          <cell r="C396" t="str">
            <v>HOSE</v>
          </cell>
          <cell r="D396" t="str">
            <v>CTCP Cấp nước Chợ Lớn</v>
          </cell>
          <cell r="E396">
            <v>40554</v>
          </cell>
          <cell r="F396" t="str">
            <v>https://finance.vietstock.vn/VKC-ctcp-vkc-holdings.htm</v>
          </cell>
          <cell r="G396" t="str">
            <v>Đạt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412232774390.24298</v>
          </cell>
          <cell r="AA396">
            <v>28948170.731706999</v>
          </cell>
          <cell r="AB396">
            <v>4.8404449999999999</v>
          </cell>
          <cell r="AC396" t="str">
            <v>Small&amp;Micro Cap</v>
          </cell>
          <cell r="AD396">
            <v>0</v>
          </cell>
          <cell r="AE396" t="str">
            <v>Chấp nhận toàn phần</v>
          </cell>
          <cell r="AF396" t="str">
            <v>Tiện ích</v>
          </cell>
          <cell r="AG396" t="str">
            <v>Nước, chất thải và các hệ thống khác</v>
          </cell>
          <cell r="AH396" t="str">
            <v>Hệ thống thủy lợi và cung cấp nước</v>
          </cell>
          <cell r="AI396" t="str">
            <v>Nước, chất thải và các hệ thống khác</v>
          </cell>
          <cell r="AJ396" t="str">
            <v>Tiện ích</v>
          </cell>
          <cell r="AK396">
            <v>505946584764</v>
          </cell>
          <cell r="AL396">
            <v>244383033001</v>
          </cell>
          <cell r="AM396">
            <v>1253105616048</v>
          </cell>
          <cell r="AN396">
            <v>30.122538065000001</v>
          </cell>
          <cell r="AO396">
            <v>30.150908073</v>
          </cell>
          <cell r="AP396">
            <v>-9.4093378319854879E-4</v>
          </cell>
          <cell r="AQ396">
            <v>2317</v>
          </cell>
          <cell r="AR396">
            <v>18799</v>
          </cell>
          <cell r="AS396">
            <v>10.38</v>
          </cell>
          <cell r="AT396">
            <v>1.28</v>
          </cell>
          <cell r="AU396">
            <v>6.25</v>
          </cell>
          <cell r="AV396">
            <v>12.81</v>
          </cell>
          <cell r="AW396">
            <v>0</v>
          </cell>
          <cell r="AX396">
            <v>0</v>
          </cell>
          <cell r="AY396">
            <v>0</v>
          </cell>
          <cell r="AZ396">
            <v>0</v>
          </cell>
          <cell r="BA396">
            <v>0</v>
          </cell>
          <cell r="BB396" t="str">
            <v>Small&amp;Micro Cap</v>
          </cell>
          <cell r="BC396" t="str">
            <v>CLW</v>
          </cell>
          <cell r="BD396">
            <v>0</v>
          </cell>
          <cell r="BE396">
            <v>0</v>
          </cell>
          <cell r="BF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 t="str">
            <v>HOSE</v>
          </cell>
        </row>
        <row r="397">
          <cell r="B397" t="str">
            <v>MDG</v>
          </cell>
          <cell r="C397" t="str">
            <v>HOSE</v>
          </cell>
          <cell r="D397" t="str">
            <v>CTCP Miền Đông</v>
          </cell>
          <cell r="E397">
            <v>40555</v>
          </cell>
          <cell r="F397" t="str">
            <v>https://finance.vietstock.vn/KMT-ctcp-kim-khi-mien-trung.htm</v>
          </cell>
          <cell r="G397" t="str">
            <v>Đạt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157232564314.02399</v>
          </cell>
          <cell r="AA397">
            <v>68993902.439024001</v>
          </cell>
          <cell r="AB397">
            <v>5.9389999999999998E-3</v>
          </cell>
          <cell r="AC397" t="str">
            <v>Small&amp;Micro Cap</v>
          </cell>
          <cell r="AD397">
            <v>0</v>
          </cell>
          <cell r="AE397" t="str">
            <v>Chấp nhận toàn phần</v>
          </cell>
          <cell r="AF397" t="str">
            <v>Khai khoáng</v>
          </cell>
          <cell r="AG397" t="str">
            <v>Khai khoáng (ngoại trừ dầu mỏ và khí đốt)</v>
          </cell>
          <cell r="AH397" t="str">
            <v>Khai thác đá và khoáng sản phi kim</v>
          </cell>
          <cell r="AI397" t="str">
            <v>Khai khoáng (ngoại trừ dầu mỏ và khí đốt)</v>
          </cell>
          <cell r="AJ397" t="str">
            <v>Khai khoáng</v>
          </cell>
          <cell r="AK397">
            <v>394539493249</v>
          </cell>
          <cell r="AL397">
            <v>170438335250</v>
          </cell>
          <cell r="AM397">
            <v>360824685421</v>
          </cell>
          <cell r="AN397">
            <v>21.629555381999999</v>
          </cell>
          <cell r="AO397">
            <v>21.973920365000001</v>
          </cell>
          <cell r="AP397">
            <v>-1.5671531400855785E-2</v>
          </cell>
          <cell r="AQ397">
            <v>2095</v>
          </cell>
          <cell r="AR397">
            <v>16508</v>
          </cell>
          <cell r="AS397">
            <v>5.68</v>
          </cell>
          <cell r="AT397">
            <v>0.72</v>
          </cell>
          <cell r="AU397">
            <v>5.67</v>
          </cell>
          <cell r="AV397">
            <v>13.15</v>
          </cell>
          <cell r="AW397">
            <v>0</v>
          </cell>
          <cell r="AX397">
            <v>0</v>
          </cell>
          <cell r="AY397">
            <v>0</v>
          </cell>
          <cell r="AZ397">
            <v>0</v>
          </cell>
          <cell r="BA397">
            <v>0</v>
          </cell>
          <cell r="BB397" t="str">
            <v>Small&amp;Micro Cap</v>
          </cell>
          <cell r="BC397" t="str">
            <v>MDG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 t="str">
            <v>HOSE</v>
          </cell>
        </row>
        <row r="398">
          <cell r="B398" t="str">
            <v>NKG</v>
          </cell>
          <cell r="C398" t="str">
            <v>HOSE</v>
          </cell>
          <cell r="D398" t="str">
            <v>CTCP Thép Nam Kim</v>
          </cell>
          <cell r="E398">
            <v>40557</v>
          </cell>
          <cell r="F398" t="str">
            <v>https://finance.vietstock.vn/PAN-ctcp-tap-doan-pan.htm</v>
          </cell>
          <cell r="G398" t="str">
            <v>Đạt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5584462901675.7305</v>
          </cell>
          <cell r="AA398">
            <v>209755509146.341</v>
          </cell>
          <cell r="AB398">
            <v>8.9905989999999996</v>
          </cell>
          <cell r="AC398" t="str">
            <v>Mid Cap</v>
          </cell>
          <cell r="AD398">
            <v>0</v>
          </cell>
          <cell r="AE398" t="str">
            <v>Chấp nhận toàn phần</v>
          </cell>
          <cell r="AF398" t="str">
            <v>Sản xuất</v>
          </cell>
          <cell r="AG398" t="str">
            <v>Sản xuất các sản phẩm kim loại cơ bản</v>
          </cell>
          <cell r="AH398" t="str">
            <v>Sản xuất sản phẩm thép từ nguyên liệu thu mua</v>
          </cell>
          <cell r="AI398" t="str">
            <v>Sản xuất các sản phẩm kim loại cơ bản</v>
          </cell>
          <cell r="AJ398" t="str">
            <v>Vật liệu xây dựng</v>
          </cell>
          <cell r="AK398">
            <v>13460759829882</v>
          </cell>
          <cell r="AL398">
            <v>5319650135071</v>
          </cell>
          <cell r="AM398">
            <v>23071247285247</v>
          </cell>
          <cell r="AN398">
            <v>-124.684837727</v>
          </cell>
          <cell r="AO398">
            <v>-66.707272195000002</v>
          </cell>
          <cell r="AP398">
            <v>-0.86913410823513881</v>
          </cell>
          <cell r="AQ398">
            <v>-509</v>
          </cell>
          <cell r="AR398">
            <v>20205</v>
          </cell>
          <cell r="AS398">
            <v>-24.05</v>
          </cell>
          <cell r="AT398">
            <v>0.61</v>
          </cell>
          <cell r="AU398">
            <v>-0.86</v>
          </cell>
          <cell r="AV398">
            <v>-2.2599999999999998</v>
          </cell>
          <cell r="AW398">
            <v>0</v>
          </cell>
          <cell r="AX398">
            <v>0</v>
          </cell>
          <cell r="AY398">
            <v>0</v>
          </cell>
          <cell r="AZ398">
            <v>0</v>
          </cell>
          <cell r="BA398">
            <v>1</v>
          </cell>
          <cell r="BB398" t="str">
            <v>Mid Cap</v>
          </cell>
          <cell r="BC398" t="str">
            <v>NKG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 t="str">
            <v>HOSE</v>
          </cell>
        </row>
        <row r="399">
          <cell r="B399" t="str">
            <v>TSB</v>
          </cell>
          <cell r="C399" t="str">
            <v>HNX</v>
          </cell>
          <cell r="D399" t="str">
            <v>CTCP Ắc quy Tia Sáng</v>
          </cell>
          <cell r="E399">
            <v>40562</v>
          </cell>
          <cell r="F399" t="str">
            <v>https://finance.vietstock.vn/PV2-ctcp-dau-tu-pv2.htm</v>
          </cell>
          <cell r="G399" t="str">
            <v>Đạt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114276246085.36501</v>
          </cell>
          <cell r="AA399">
            <v>279451746.95121902</v>
          </cell>
          <cell r="AB399">
            <v>-0.50099000000000005</v>
          </cell>
          <cell r="AC399" t="str">
            <v>Small&amp;Micro Cap</v>
          </cell>
          <cell r="AD399">
            <v>0</v>
          </cell>
          <cell r="AE399" t="str">
            <v>Chấp nhận toàn phần</v>
          </cell>
          <cell r="AF399" t="str">
            <v>Sản xuất</v>
          </cell>
          <cell r="AG399" t="str">
            <v>Sản xuất trang thiết bị, dụng cụ điện</v>
          </cell>
          <cell r="AH399" t="str">
            <v>Sản xuất các thiết bị điện và dụng cụ khác</v>
          </cell>
          <cell r="AI399" t="str">
            <v>Sản xuất trang thiết bị, dụng cụ điện</v>
          </cell>
          <cell r="AJ399" t="str">
            <v>Thiết bị điện</v>
          </cell>
          <cell r="AK399">
            <v>102513589108</v>
          </cell>
          <cell r="AL399">
            <v>78859846478</v>
          </cell>
          <cell r="AM399">
            <v>182631635902</v>
          </cell>
          <cell r="AN399">
            <v>3.4494981729999998</v>
          </cell>
          <cell r="AO399">
            <v>3.4598322210000001</v>
          </cell>
          <cell r="AP399">
            <v>-2.9868639112833623E-3</v>
          </cell>
          <cell r="AQ399">
            <v>511</v>
          </cell>
          <cell r="AR399">
            <v>11691</v>
          </cell>
          <cell r="AS399">
            <v>33.24</v>
          </cell>
          <cell r="AT399">
            <v>1.45</v>
          </cell>
          <cell r="AU399">
            <v>3.36</v>
          </cell>
          <cell r="AV399">
            <v>4.3600000000000003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  <cell r="BB399" t="str">
            <v>Small&amp;Micro Cap</v>
          </cell>
          <cell r="BC399" t="str">
            <v>TSB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 t="str">
            <v>HNX</v>
          </cell>
        </row>
        <row r="400">
          <cell r="B400" t="str">
            <v>VCF</v>
          </cell>
          <cell r="C400" t="str">
            <v>HOSE</v>
          </cell>
          <cell r="D400" t="str">
            <v>CTCP Vinacafé Biên Hòa</v>
          </cell>
          <cell r="E400">
            <v>40571</v>
          </cell>
          <cell r="F400" t="str">
            <v>https://finance.vietstock.vn/EVE-ctcp-everpia.htm</v>
          </cell>
          <cell r="G400" t="str">
            <v>Đạt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6322260532885.6699</v>
          </cell>
          <cell r="AA400">
            <v>45475609.756096996</v>
          </cell>
          <cell r="AB400">
            <v>0.66059800000000002</v>
          </cell>
          <cell r="AC400" t="str">
            <v>Mid Cap</v>
          </cell>
          <cell r="AD400">
            <v>0</v>
          </cell>
          <cell r="AE400" t="str">
            <v>Chấp nhận toàn phần</v>
          </cell>
          <cell r="AF400" t="str">
            <v>Sản xuất</v>
          </cell>
          <cell r="AG400" t="str">
            <v>Sản xuất đồ uống và thuốc lá</v>
          </cell>
          <cell r="AH400" t="str">
            <v xml:space="preserve">Sản xuất đồ uống </v>
          </cell>
          <cell r="AI400" t="str">
            <v>Sản xuất đồ uống và thuốc lá</v>
          </cell>
          <cell r="AJ400" t="str">
            <v>Thực phẩm - Đồ uống</v>
          </cell>
          <cell r="AK400">
            <v>2106250037270</v>
          </cell>
          <cell r="AL400">
            <v>1662831939180</v>
          </cell>
          <cell r="AM400">
            <v>2207034725124</v>
          </cell>
          <cell r="AN400">
            <v>319.10672499100002</v>
          </cell>
          <cell r="AO400">
            <v>319.10672499100002</v>
          </cell>
          <cell r="AP400">
            <v>0</v>
          </cell>
          <cell r="AQ400">
            <v>12006</v>
          </cell>
          <cell r="AR400">
            <v>62562</v>
          </cell>
          <cell r="AS400">
            <v>18.57</v>
          </cell>
          <cell r="AT400">
            <v>3.56</v>
          </cell>
          <cell r="AU400">
            <v>15.75</v>
          </cell>
          <cell r="AV400">
            <v>21.82</v>
          </cell>
          <cell r="AW400">
            <v>0</v>
          </cell>
          <cell r="AX400">
            <v>0</v>
          </cell>
          <cell r="AY400">
            <v>0</v>
          </cell>
          <cell r="AZ400">
            <v>0</v>
          </cell>
          <cell r="BA400">
            <v>1</v>
          </cell>
          <cell r="BB400" t="str">
            <v>Mid Cap</v>
          </cell>
          <cell r="BC400" t="str">
            <v>VCF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 t="str">
            <v>HOSE</v>
          </cell>
        </row>
        <row r="401">
          <cell r="B401" t="str">
            <v>MCF</v>
          </cell>
          <cell r="C401" t="str">
            <v>HNX</v>
          </cell>
          <cell r="D401" t="str">
            <v>CTCP Xây lắp Cơ khí và Lương thực Thực phẩm</v>
          </cell>
          <cell r="E401">
            <v>40588</v>
          </cell>
          <cell r="F401" t="str">
            <v>https://finance.vietstock.vn/HTI-ctcp-dau-tu-phat-trien-ha-tang-idico.htm</v>
          </cell>
          <cell r="G401" t="str">
            <v>Đạt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92626974201.829193</v>
          </cell>
          <cell r="AA401">
            <v>57049628.353657998</v>
          </cell>
          <cell r="AB401">
            <v>4.8863399999999997</v>
          </cell>
          <cell r="AC401" t="str">
            <v>Small&amp;Micro Cap</v>
          </cell>
          <cell r="AD401">
            <v>0</v>
          </cell>
          <cell r="AE401" t="str">
            <v>Chấp nhận toàn phần</v>
          </cell>
          <cell r="AF401" t="str">
            <v>Bán buôn</v>
          </cell>
          <cell r="AG401" t="str">
            <v>Bán buôn hàng tiêu dùng</v>
          </cell>
          <cell r="AH401" t="str">
            <v>Bán buôn sản phẩm nuôi trồng thô</v>
          </cell>
          <cell r="AI401" t="str">
            <v>Bán buôn hàng tiêu dùng</v>
          </cell>
          <cell r="AJ401" t="str">
            <v>Bán buôn</v>
          </cell>
          <cell r="AK401">
            <v>193726321330</v>
          </cell>
          <cell r="AL401">
            <v>122730874180</v>
          </cell>
          <cell r="AM401">
            <v>423299588706</v>
          </cell>
          <cell r="AN401">
            <v>10.925824477999999</v>
          </cell>
          <cell r="AO401">
            <v>10.925824477999999</v>
          </cell>
          <cell r="AP401">
            <v>0</v>
          </cell>
          <cell r="AQ401">
            <v>1014</v>
          </cell>
          <cell r="AR401">
            <v>11387</v>
          </cell>
          <cell r="AS401">
            <v>7.69</v>
          </cell>
          <cell r="AT401">
            <v>0.68</v>
          </cell>
          <cell r="AU401">
            <v>5.17</v>
          </cell>
          <cell r="AV401">
            <v>8.9499999999999993</v>
          </cell>
          <cell r="AW401">
            <v>0</v>
          </cell>
          <cell r="AX401">
            <v>0</v>
          </cell>
          <cell r="AY401">
            <v>0</v>
          </cell>
          <cell r="AZ401">
            <v>0</v>
          </cell>
          <cell r="BA401">
            <v>0</v>
          </cell>
          <cell r="BB401" t="str">
            <v>Small&amp;Micro Cap</v>
          </cell>
          <cell r="BC401" t="str">
            <v>MCF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 t="str">
            <v>HNX</v>
          </cell>
        </row>
        <row r="402">
          <cell r="B402" t="str">
            <v>DNM</v>
          </cell>
          <cell r="C402" t="str">
            <v>HNX</v>
          </cell>
          <cell r="D402" t="str">
            <v>Tổng Công ty cổ phần Y tế DANAMECO</v>
          </cell>
          <cell r="E402">
            <v>40590</v>
          </cell>
          <cell r="F402" t="str">
            <v>https://finance.vietstock.vn/ADC-ctcp-my-thuat-va-truyen-thong.htm</v>
          </cell>
          <cell r="G402" t="str">
            <v>Không đạt</v>
          </cell>
          <cell r="H402">
            <v>6</v>
          </cell>
          <cell r="I402">
            <v>0</v>
          </cell>
          <cell r="J402">
            <v>1</v>
          </cell>
          <cell r="K402">
            <v>0</v>
          </cell>
          <cell r="L402">
            <v>1</v>
          </cell>
          <cell r="M402">
            <v>1</v>
          </cell>
          <cell r="N402">
            <v>0</v>
          </cell>
          <cell r="O402">
            <v>1</v>
          </cell>
          <cell r="P402">
            <v>0</v>
          </cell>
          <cell r="Q402">
            <v>1</v>
          </cell>
          <cell r="R402">
            <v>0</v>
          </cell>
          <cell r="S402">
            <v>0</v>
          </cell>
          <cell r="T402">
            <v>1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134430624934.451</v>
          </cell>
          <cell r="AA402">
            <v>152580721.036585</v>
          </cell>
          <cell r="AB402">
            <v>3.5184690000000001</v>
          </cell>
          <cell r="AC402" t="str">
            <v>Small&amp;Micro Cap</v>
          </cell>
          <cell r="AD402">
            <v>0</v>
          </cell>
          <cell r="AE402">
            <v>0</v>
          </cell>
          <cell r="AF402" t="str">
            <v>Sản xuất</v>
          </cell>
          <cell r="AG402" t="str">
            <v>Sản xuất khác</v>
          </cell>
          <cell r="AH402" t="str">
            <v>Sản xuất dụng cụ và thiết bị y tế</v>
          </cell>
          <cell r="AI402" t="str">
            <v>Sản xuất khác</v>
          </cell>
          <cell r="AJ402" t="str">
            <v>SX Phụ trợ</v>
          </cell>
          <cell r="AK402">
            <v>459322903250</v>
          </cell>
          <cell r="AL402">
            <v>96849279017</v>
          </cell>
          <cell r="AM402">
            <v>333973688519</v>
          </cell>
          <cell r="AN402">
            <v>-39.638180745</v>
          </cell>
          <cell r="AO402">
            <v>-39.638180745</v>
          </cell>
          <cell r="AP402">
            <v>0</v>
          </cell>
          <cell r="AQ402">
            <v>-8388</v>
          </cell>
          <cell r="AR402">
            <v>18437</v>
          </cell>
          <cell r="AS402">
            <v>-1.55</v>
          </cell>
          <cell r="AT402">
            <v>0.71</v>
          </cell>
          <cell r="AU402">
            <v>-8.1</v>
          </cell>
          <cell r="AV402">
            <v>-33</v>
          </cell>
          <cell r="AW402">
            <v>1</v>
          </cell>
          <cell r="AX402">
            <v>0</v>
          </cell>
          <cell r="AY402">
            <v>0</v>
          </cell>
          <cell r="AZ402">
            <v>1</v>
          </cell>
          <cell r="BA402">
            <v>0</v>
          </cell>
          <cell r="BB402" t="str">
            <v>Small&amp;Micro Cap</v>
          </cell>
          <cell r="BC402" t="str">
            <v>DNM</v>
          </cell>
          <cell r="BD402">
            <v>1</v>
          </cell>
          <cell r="BE402">
            <v>0</v>
          </cell>
          <cell r="BF402">
            <v>1</v>
          </cell>
          <cell r="BG402">
            <v>0</v>
          </cell>
          <cell r="BH402">
            <v>1</v>
          </cell>
          <cell r="BI402">
            <v>1</v>
          </cell>
          <cell r="BJ402">
            <v>0</v>
          </cell>
          <cell r="BK402">
            <v>1</v>
          </cell>
          <cell r="BL402">
            <v>1</v>
          </cell>
          <cell r="BM402" t="str">
            <v>HNX</v>
          </cell>
        </row>
        <row r="403">
          <cell r="B403" t="str">
            <v>D11</v>
          </cell>
          <cell r="C403" t="str">
            <v>HNX</v>
          </cell>
          <cell r="D403" t="str">
            <v>CTCP Địa ốc 11</v>
          </cell>
          <cell r="E403">
            <v>40599</v>
          </cell>
          <cell r="F403" t="str">
            <v>https://finance.vietstock.vn/VSI-ctcp-dau-tu-va-xay-dung-cap-thoat-nuoc.htm</v>
          </cell>
          <cell r="G403" t="str">
            <v>Không đạt</v>
          </cell>
          <cell r="H403">
            <v>1</v>
          </cell>
          <cell r="I403">
            <v>0</v>
          </cell>
          <cell r="J403">
            <v>1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122980685701.21899</v>
          </cell>
          <cell r="AA403">
            <v>256588443.902439</v>
          </cell>
          <cell r="AB403">
            <v>0.81228599999999995</v>
          </cell>
          <cell r="AC403" t="str">
            <v>Small&amp;Micro Cap</v>
          </cell>
          <cell r="AD403">
            <v>0</v>
          </cell>
          <cell r="AE403" t="str">
            <v>Chấp nhận toàn phần</v>
          </cell>
          <cell r="AF403" t="str">
            <v>Xây dựng và Bất động sản</v>
          </cell>
          <cell r="AG403" t="str">
            <v>Phát triển bất động sản</v>
          </cell>
          <cell r="AH403" t="str">
            <v>Phát triển bất động sản</v>
          </cell>
          <cell r="AI403" t="str">
            <v>Phát triển bất động sản</v>
          </cell>
          <cell r="AJ403" t="str">
            <v>Bất động sản</v>
          </cell>
          <cell r="AK403">
            <v>344972502285</v>
          </cell>
          <cell r="AL403">
            <v>183359786809</v>
          </cell>
          <cell r="AM403">
            <v>133912266117</v>
          </cell>
          <cell r="AN403">
            <v>21.812721929999999</v>
          </cell>
          <cell r="AO403">
            <v>21.812721929999999</v>
          </cell>
          <cell r="AP403">
            <v>0</v>
          </cell>
          <cell r="AQ403">
            <v>3144</v>
          </cell>
          <cell r="AR403">
            <v>24987</v>
          </cell>
          <cell r="AS403">
            <v>3.5</v>
          </cell>
          <cell r="AT403">
            <v>0.44</v>
          </cell>
          <cell r="AU403">
            <v>6.14</v>
          </cell>
          <cell r="AV403">
            <v>12.48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  <cell r="BA403">
            <v>0</v>
          </cell>
          <cell r="BB403" t="str">
            <v>Small&amp;Micro Cap</v>
          </cell>
          <cell r="BC403" t="str">
            <v>D11</v>
          </cell>
          <cell r="BD403">
            <v>1</v>
          </cell>
          <cell r="BE403">
            <v>0</v>
          </cell>
          <cell r="BF403">
            <v>1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 t="str">
            <v>HNX</v>
          </cell>
        </row>
        <row r="404">
          <cell r="B404" t="str">
            <v>PTI</v>
          </cell>
          <cell r="C404" t="str">
            <v>HNX</v>
          </cell>
          <cell r="D404" t="str">
            <v>Tổng Công ty cổ phần Bảo hiểm Bưu điện</v>
          </cell>
          <cell r="E404">
            <v>40604</v>
          </cell>
          <cell r="F404" t="str">
            <v>https://finance.vietstock.vn/HDA-ctcp-hang-son-dong-a.htm</v>
          </cell>
          <cell r="G404" t="str">
            <v>Không đạt</v>
          </cell>
          <cell r="H404">
            <v>6</v>
          </cell>
          <cell r="I404">
            <v>2</v>
          </cell>
          <cell r="J404">
            <v>0</v>
          </cell>
          <cell r="K404">
            <v>0</v>
          </cell>
          <cell r="L404">
            <v>2</v>
          </cell>
          <cell r="M404">
            <v>0</v>
          </cell>
          <cell r="N404">
            <v>0</v>
          </cell>
          <cell r="O404">
            <v>0</v>
          </cell>
          <cell r="P404">
            <v>2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4023952300771.3398</v>
          </cell>
          <cell r="AA404">
            <v>388131028.04878002</v>
          </cell>
          <cell r="AB404">
            <v>38.293712999999997</v>
          </cell>
          <cell r="AC404" t="str">
            <v>Mid Cap</v>
          </cell>
          <cell r="AD404">
            <v>0</v>
          </cell>
          <cell r="AE404" t="str">
            <v>Chấp nhận toàn phần</v>
          </cell>
          <cell r="AF404" t="str">
            <v>Tài chính và bảo hiểm</v>
          </cell>
          <cell r="AG404" t="str">
            <v>Bảo hiểm và các hoạt động liên quan</v>
          </cell>
          <cell r="AH404" t="str">
            <v>Hãng bảo hiểm</v>
          </cell>
          <cell r="AI404" t="str">
            <v>Bảo hiểm và các hoạt động liên quan</v>
          </cell>
          <cell r="AJ404" t="str">
            <v>Bảo hiểm</v>
          </cell>
          <cell r="AK404">
            <v>8374884655033</v>
          </cell>
          <cell r="AL404">
            <v>1811542725212</v>
          </cell>
          <cell r="AM404">
            <v>5152967384633</v>
          </cell>
          <cell r="AN404">
            <v>-347.39451158899999</v>
          </cell>
          <cell r="AO404">
            <v>-352.28615081300001</v>
          </cell>
          <cell r="AP404">
            <v>1.3885414492483381E-2</v>
          </cell>
          <cell r="AQ404">
            <v>-4321</v>
          </cell>
          <cell r="AR404">
            <v>22533</v>
          </cell>
          <cell r="AS404">
            <v>-11.55</v>
          </cell>
          <cell r="AT404">
            <v>2.21</v>
          </cell>
          <cell r="AU404">
            <v>-4.0999999999999996</v>
          </cell>
          <cell r="AV404">
            <v>-17.399999999999999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  <cell r="BA404">
            <v>1</v>
          </cell>
          <cell r="BB404" t="str">
            <v>Mid Cap</v>
          </cell>
          <cell r="BC404" t="str">
            <v>PTI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 t="str">
            <v>HNX</v>
          </cell>
        </row>
        <row r="405">
          <cell r="B405" t="str">
            <v>CCL</v>
          </cell>
          <cell r="C405" t="str">
            <v>HOSE</v>
          </cell>
          <cell r="D405" t="str">
            <v>CTCP Đầu Tư và Phát triển Đô Thị Dầu khí Cửu Long</v>
          </cell>
          <cell r="E405">
            <v>40605</v>
          </cell>
          <cell r="F405" t="str">
            <v>https://finance.vietstock.vn/KST-ctcp-kasati.htm</v>
          </cell>
          <cell r="G405" t="str">
            <v>Đạt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459673279050.091</v>
          </cell>
          <cell r="AA405">
            <v>3056841463.4146299</v>
          </cell>
          <cell r="AB405">
            <v>0.95108300000000001</v>
          </cell>
          <cell r="AC405" t="str">
            <v>Small&amp;Micro Cap</v>
          </cell>
          <cell r="AD405">
            <v>0</v>
          </cell>
          <cell r="AE405" t="str">
            <v>Chấp nhận toàn phần</v>
          </cell>
          <cell r="AF405" t="str">
            <v>Xây dựng và Bất động sản</v>
          </cell>
          <cell r="AG405" t="str">
            <v xml:space="preserve">Bất động sản </v>
          </cell>
          <cell r="AH405" t="str">
            <v>Các hoạt động liên quan đến bất động sản</v>
          </cell>
          <cell r="AI405" t="str">
            <v xml:space="preserve">Bất động sản </v>
          </cell>
          <cell r="AJ405" t="str">
            <v>Bất động sản</v>
          </cell>
          <cell r="AK405">
            <v>1360904187332</v>
          </cell>
          <cell r="AL405">
            <v>639962381008</v>
          </cell>
          <cell r="AM405">
            <v>516249816807</v>
          </cell>
          <cell r="AN405">
            <v>56.129835102000001</v>
          </cell>
          <cell r="AO405">
            <v>56.035199869000003</v>
          </cell>
          <cell r="AP405">
            <v>1.6888533140104432E-3</v>
          </cell>
          <cell r="AQ405">
            <v>1120</v>
          </cell>
          <cell r="AR405">
            <v>12029</v>
          </cell>
          <cell r="AS405">
            <v>4.6399999999999997</v>
          </cell>
          <cell r="AT405">
            <v>0.43</v>
          </cell>
          <cell r="AU405">
            <v>4.38</v>
          </cell>
          <cell r="AV405">
            <v>9.1300000000000008</v>
          </cell>
          <cell r="AW405">
            <v>0</v>
          </cell>
          <cell r="AX405">
            <v>0</v>
          </cell>
          <cell r="AY405">
            <v>0</v>
          </cell>
          <cell r="AZ405">
            <v>0</v>
          </cell>
          <cell r="BA405">
            <v>0</v>
          </cell>
          <cell r="BB405" t="str">
            <v>Small&amp;Micro Cap</v>
          </cell>
          <cell r="BC405" t="str">
            <v>CCL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 t="str">
            <v>HOSE</v>
          </cell>
        </row>
        <row r="406">
          <cell r="B406" t="str">
            <v>HU3</v>
          </cell>
          <cell r="C406" t="str">
            <v>HOSE</v>
          </cell>
          <cell r="D406" t="str">
            <v>CTCP Đầu tư và Xây dựng HUD3</v>
          </cell>
          <cell r="E406">
            <v>40620</v>
          </cell>
          <cell r="F406" t="str">
            <v>https://finance.vietstock.vn/PCG-ctcp-dau-tu-phat-trien-gas-do-thi.htm</v>
          </cell>
          <cell r="G406" t="str">
            <v>Không đạt</v>
          </cell>
          <cell r="H406">
            <v>2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2</v>
          </cell>
          <cell r="X406">
            <v>0</v>
          </cell>
          <cell r="Y406">
            <v>2</v>
          </cell>
          <cell r="Z406">
            <v>70255094374.146301</v>
          </cell>
          <cell r="AA406">
            <v>81798780.487803996</v>
          </cell>
          <cell r="AB406">
            <v>4.733797</v>
          </cell>
          <cell r="AC406" t="str">
            <v>Small&amp;Micro Cap</v>
          </cell>
          <cell r="AD406">
            <v>0</v>
          </cell>
          <cell r="AE406" t="str">
            <v/>
          </cell>
          <cell r="AF406" t="str">
            <v/>
          </cell>
          <cell r="AG406" t="str">
            <v/>
          </cell>
          <cell r="AH406" t="str">
            <v/>
          </cell>
          <cell r="AI406" t="str">
            <v/>
          </cell>
          <cell r="AJ406" t="str">
            <v>Xây dựng</v>
          </cell>
          <cell r="AK406">
            <v>279741493682</v>
          </cell>
          <cell r="AL406">
            <v>145675908123</v>
          </cell>
          <cell r="AM406">
            <v>197769389037</v>
          </cell>
          <cell r="AN406">
            <v>0.47971609599999998</v>
          </cell>
          <cell r="AO406">
            <v>-9.8269961699999993</v>
          </cell>
          <cell r="AP406" t="e">
            <v>#VALUE!</v>
          </cell>
          <cell r="AQ406">
            <v>-53</v>
          </cell>
          <cell r="AR406">
            <v>14765</v>
          </cell>
          <cell r="AS406">
            <v>-178.36</v>
          </cell>
          <cell r="AT406">
            <v>0.64</v>
          </cell>
          <cell r="AU406">
            <v>-0.25</v>
          </cell>
          <cell r="AV406">
            <v>-0.56999999999999995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  <cell r="BA406">
            <v>0</v>
          </cell>
          <cell r="BB406" t="str">
            <v>Small&amp;Micro Cap</v>
          </cell>
          <cell r="BC406" t="str">
            <v>HU3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 t="str">
            <v>HOSE</v>
          </cell>
        </row>
        <row r="407">
          <cell r="B407" t="str">
            <v>C47</v>
          </cell>
          <cell r="C407" t="str">
            <v>HOSE</v>
          </cell>
          <cell r="D407" t="str">
            <v>CTCP Xây dựng 47</v>
          </cell>
          <cell r="E407">
            <v>40632</v>
          </cell>
          <cell r="F407" t="str">
            <v>https://finance.vietstock.vn/BSC-ctcp-dich-vu-ben-thanh.htm</v>
          </cell>
          <cell r="G407" t="str">
            <v>Không đạt</v>
          </cell>
          <cell r="H407">
            <v>3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3</v>
          </cell>
          <cell r="X407">
            <v>0</v>
          </cell>
          <cell r="Y407">
            <v>3</v>
          </cell>
          <cell r="Z407">
            <v>358595923427.80402</v>
          </cell>
          <cell r="AA407">
            <v>3849746951.2195101</v>
          </cell>
          <cell r="AB407">
            <v>8.8932999999999998E-2</v>
          </cell>
          <cell r="AC407" t="str">
            <v>Small&amp;Micro Cap</v>
          </cell>
          <cell r="AD407">
            <v>0</v>
          </cell>
          <cell r="AE407" t="str">
            <v>Chấp nhận toàn phần</v>
          </cell>
          <cell r="AF407" t="str">
            <v>Xây dựng và Bất động sản</v>
          </cell>
          <cell r="AG407" t="str">
            <v>Xây dựng công nghiệp nặng và dân dụng</v>
          </cell>
          <cell r="AH407" t="str">
            <v>Xây dựng công nghiệp nặng và dân dụng khác</v>
          </cell>
          <cell r="AI407" t="str">
            <v>Xây dựng công nghiệp nặng và dân dụng</v>
          </cell>
          <cell r="AJ407" t="str">
            <v>Xây dựng</v>
          </cell>
          <cell r="AK407">
            <v>1844059734141</v>
          </cell>
          <cell r="AL407">
            <v>422699121686</v>
          </cell>
          <cell r="AM407">
            <v>788942499602</v>
          </cell>
          <cell r="AN407">
            <v>14.446636234</v>
          </cell>
          <cell r="AO407">
            <v>14.368895126</v>
          </cell>
          <cell r="AP407">
            <v>5.4103747934891614E-3</v>
          </cell>
          <cell r="AQ407">
            <v>526</v>
          </cell>
          <cell r="AR407">
            <v>15354</v>
          </cell>
          <cell r="AS407">
            <v>13.99</v>
          </cell>
          <cell r="AT407">
            <v>0.48</v>
          </cell>
          <cell r="AU407">
            <v>0.85</v>
          </cell>
          <cell r="AV407">
            <v>3.76</v>
          </cell>
          <cell r="AW407">
            <v>0</v>
          </cell>
          <cell r="AX407">
            <v>0</v>
          </cell>
          <cell r="AY407">
            <v>0</v>
          </cell>
          <cell r="AZ407">
            <v>0</v>
          </cell>
          <cell r="BA407">
            <v>0</v>
          </cell>
          <cell r="BB407" t="str">
            <v>Small&amp;Micro Cap</v>
          </cell>
          <cell r="BC407" t="str">
            <v>C47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 t="str">
            <v>HOSE</v>
          </cell>
        </row>
        <row r="408">
          <cell r="B408" t="str">
            <v>NDN</v>
          </cell>
          <cell r="C408" t="str">
            <v>HNX</v>
          </cell>
          <cell r="D408" t="str">
            <v>CTCP Đầu tư Phát triển Nhà Đà Nẵng</v>
          </cell>
          <cell r="E408">
            <v>40654</v>
          </cell>
          <cell r="F408" t="str">
            <v>https://finance.vietstock.vn/PPS-ctcp-dich-vu-ky-thuat-dien-luc-dau-khi-viet-nam.htm</v>
          </cell>
          <cell r="G408" t="str">
            <v>Không đạt</v>
          </cell>
          <cell r="H408">
            <v>1</v>
          </cell>
          <cell r="I408">
            <v>0</v>
          </cell>
          <cell r="J408">
            <v>1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777182748556.09705</v>
          </cell>
          <cell r="AA408">
            <v>6872401860.9756002</v>
          </cell>
          <cell r="AB408">
            <v>1.9761960000000001</v>
          </cell>
          <cell r="AC408" t="str">
            <v>Small&amp;Micro Cap</v>
          </cell>
          <cell r="AD408">
            <v>0</v>
          </cell>
          <cell r="AE408" t="str">
            <v>Chấp nhận từng phần - Ngoại trừ</v>
          </cell>
          <cell r="AF408" t="str">
            <v>Xây dựng và Bất động sản</v>
          </cell>
          <cell r="AG408" t="str">
            <v>Phát triển bất động sản</v>
          </cell>
          <cell r="AH408" t="str">
            <v>Phát triển bất động sản</v>
          </cell>
          <cell r="AI408" t="str">
            <v>Phát triển bất động sản</v>
          </cell>
          <cell r="AJ408" t="str">
            <v>Bất động sản</v>
          </cell>
          <cell r="AK408">
            <v>1497218187660</v>
          </cell>
          <cell r="AL408">
            <v>896653951062</v>
          </cell>
          <cell r="AM408">
            <v>3423990310</v>
          </cell>
          <cell r="AN408">
            <v>-142.960624037</v>
          </cell>
          <cell r="AO408">
            <v>-136.535810889</v>
          </cell>
          <cell r="AP408">
            <v>-4.7055883040261148E-2</v>
          </cell>
          <cell r="AQ408">
            <v>-1995</v>
          </cell>
          <cell r="AR408">
            <v>12513</v>
          </cell>
          <cell r="AS408">
            <v>-3.51</v>
          </cell>
          <cell r="AT408">
            <v>0.56000000000000005</v>
          </cell>
          <cell r="AU408">
            <v>-9.11</v>
          </cell>
          <cell r="AV408">
            <v>-14.58</v>
          </cell>
          <cell r="AW408">
            <v>1</v>
          </cell>
          <cell r="AX408">
            <v>0</v>
          </cell>
          <cell r="AY408">
            <v>0</v>
          </cell>
          <cell r="AZ408">
            <v>0</v>
          </cell>
          <cell r="BA408">
            <v>0</v>
          </cell>
          <cell r="BB408" t="str">
            <v>Small&amp;Micro Cap</v>
          </cell>
          <cell r="BC408" t="str">
            <v>NDN</v>
          </cell>
          <cell r="BD408">
            <v>1</v>
          </cell>
          <cell r="BE408">
            <v>0</v>
          </cell>
          <cell r="BF408">
            <v>1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 t="str">
            <v>HNX</v>
          </cell>
        </row>
        <row r="409">
          <cell r="B409" t="str">
            <v>DIH</v>
          </cell>
          <cell r="C409" t="str">
            <v>HNX</v>
          </cell>
          <cell r="D409" t="str">
            <v>CTCP Đầu tư Phát triển Xây dựng - Hội An</v>
          </cell>
          <cell r="E409">
            <v>40660</v>
          </cell>
          <cell r="F409" t="str">
            <v>https://finance.vietstock.vn/HTL-ctcp-ky-thuat-va-oto-truong-long.htm</v>
          </cell>
          <cell r="G409" t="str">
            <v>Đạt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210335052743.29199</v>
          </cell>
          <cell r="AA409">
            <v>295712385.06097502</v>
          </cell>
          <cell r="AB409">
            <v>0.19226699999999999</v>
          </cell>
          <cell r="AC409" t="str">
            <v>Small&amp;Micro Cap</v>
          </cell>
          <cell r="AD409">
            <v>0</v>
          </cell>
          <cell r="AE409" t="str">
            <v>Chấp nhận toàn phần</v>
          </cell>
          <cell r="AF409" t="str">
            <v>Xây dựng và Bất động sản</v>
          </cell>
          <cell r="AG409" t="str">
            <v>Xây dựng nhà cửa, cao ốc</v>
          </cell>
          <cell r="AH409" t="str">
            <v>Xây dựng nhà ở, khu dân cư, cao ốc</v>
          </cell>
          <cell r="AI409" t="str">
            <v>Xây dựng nhà cửa, cao ốc</v>
          </cell>
          <cell r="AJ409" t="str">
            <v>Xây dựng</v>
          </cell>
          <cell r="AK409">
            <v>919906727087</v>
          </cell>
          <cell r="AL409">
            <v>95902404392</v>
          </cell>
          <cell r="AM409">
            <v>175777565531</v>
          </cell>
          <cell r="AN409">
            <v>6.0424771049999997</v>
          </cell>
          <cell r="AO409">
            <v>6.1526911770000003</v>
          </cell>
          <cell r="AP409">
            <v>-1.7913148706699772E-2</v>
          </cell>
          <cell r="AQ409">
            <v>1022</v>
          </cell>
          <cell r="AR409">
            <v>16226</v>
          </cell>
          <cell r="AS409">
            <v>25.04</v>
          </cell>
          <cell r="AT409">
            <v>1.58</v>
          </cell>
          <cell r="AU409">
            <v>0.67</v>
          </cell>
          <cell r="AV409">
            <v>6.48</v>
          </cell>
          <cell r="AW409">
            <v>0</v>
          </cell>
          <cell r="AX409">
            <v>0</v>
          </cell>
          <cell r="AY409">
            <v>0</v>
          </cell>
          <cell r="AZ409">
            <v>0</v>
          </cell>
          <cell r="BA409">
            <v>0</v>
          </cell>
          <cell r="BB409" t="str">
            <v>Small&amp;Micro Cap</v>
          </cell>
          <cell r="BC409" t="str">
            <v>DIH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 t="str">
            <v>HNX</v>
          </cell>
        </row>
        <row r="410">
          <cell r="B410" t="str">
            <v>IDI</v>
          </cell>
          <cell r="C410" t="str">
            <v>HOSE</v>
          </cell>
          <cell r="D410" t="str">
            <v>CTCP Đầu tư và Phát triển Đa Quốc Gia - IDI</v>
          </cell>
          <cell r="E410">
            <v>40724</v>
          </cell>
          <cell r="F410" t="str">
            <v>https://finance.vietstock.vn/TVD-ctcp-than-vang-danh-vinacomin.htm</v>
          </cell>
          <cell r="G410" t="str">
            <v>Không đạt</v>
          </cell>
          <cell r="H410">
            <v>4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4</v>
          </cell>
          <cell r="X410">
            <v>0</v>
          </cell>
          <cell r="Y410">
            <v>4</v>
          </cell>
          <cell r="Z410">
            <v>3766900568189.2598</v>
          </cell>
          <cell r="AA410">
            <v>64787929878.048698</v>
          </cell>
          <cell r="AB410">
            <v>0.84195699999999996</v>
          </cell>
          <cell r="AC410" t="str">
            <v>Mid Cap</v>
          </cell>
          <cell r="AD410">
            <v>0</v>
          </cell>
          <cell r="AE410" t="str">
            <v>Chấp nhận toàn phần</v>
          </cell>
          <cell r="AF410" t="str">
            <v>Sản xuất</v>
          </cell>
          <cell r="AG410" t="str">
            <v>Sản xuất thực phẩm</v>
          </cell>
          <cell r="AH410" t="str">
            <v>Sơ chế và đóng gói thủy sản</v>
          </cell>
          <cell r="AI410" t="str">
            <v>Sản xuất thực phẩm</v>
          </cell>
          <cell r="AJ410" t="str">
            <v>Chế biến thủy sản</v>
          </cell>
          <cell r="AK410">
            <v>8084108337857</v>
          </cell>
          <cell r="AL410">
            <v>3356156572071</v>
          </cell>
          <cell r="AM410">
            <v>7930524208467</v>
          </cell>
          <cell r="AN410">
            <v>547.35566208900002</v>
          </cell>
          <cell r="AO410">
            <v>543.16641225000001</v>
          </cell>
          <cell r="AP410">
            <v>7.7126452308539494E-3</v>
          </cell>
          <cell r="AQ410">
            <v>2404</v>
          </cell>
          <cell r="AR410">
            <v>14743</v>
          </cell>
          <cell r="AS410">
            <v>4.53</v>
          </cell>
          <cell r="AT410">
            <v>0.74</v>
          </cell>
          <cell r="AU410">
            <v>7</v>
          </cell>
          <cell r="AV410">
            <v>16.82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  <cell r="BA410">
            <v>0</v>
          </cell>
          <cell r="BB410" t="str">
            <v>Mid Cap</v>
          </cell>
          <cell r="BC410" t="str">
            <v>IDI</v>
          </cell>
          <cell r="BD410">
            <v>0</v>
          </cell>
          <cell r="BE410">
            <v>0</v>
          </cell>
          <cell r="BF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 t="str">
            <v>HOSE</v>
          </cell>
        </row>
        <row r="411">
          <cell r="B411" t="str">
            <v>ACC</v>
          </cell>
          <cell r="C411" t="str">
            <v>HOSE</v>
          </cell>
          <cell r="D411" t="str">
            <v>CTCP Đầu tư và Xây dựng Bình Dương ACC</v>
          </cell>
          <cell r="E411">
            <v>40724</v>
          </cell>
          <cell r="F411" t="str">
            <v>https://finance.vietstock.vn/CLW-ctcp-cap-nuoc-cho-lon.htm</v>
          </cell>
          <cell r="G411" t="str">
            <v>Không đạt</v>
          </cell>
          <cell r="H411">
            <v>4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1</v>
          </cell>
          <cell r="W411">
            <v>3</v>
          </cell>
          <cell r="X411">
            <v>0</v>
          </cell>
          <cell r="Y411">
            <v>3</v>
          </cell>
          <cell r="Z411">
            <v>1551983131967.98</v>
          </cell>
          <cell r="AA411">
            <v>2786094512.1951199</v>
          </cell>
          <cell r="AB411">
            <v>7.9271250000000002</v>
          </cell>
          <cell r="AC411" t="str">
            <v>Mid Cap</v>
          </cell>
          <cell r="AD411">
            <v>0</v>
          </cell>
          <cell r="AE411" t="str">
            <v>Chấp nhận toàn phần</v>
          </cell>
          <cell r="AF411" t="str">
            <v>Sản xuất</v>
          </cell>
          <cell r="AG411" t="str">
            <v>Sản xuất sản phẩm khoáng chất phi kim</v>
          </cell>
          <cell r="AH411" t="str">
            <v>Sản xuất xi măng và các sản phẩm bê tông</v>
          </cell>
          <cell r="AI411" t="str">
            <v>Sản xuất sản phẩm khoáng chất phi kim</v>
          </cell>
          <cell r="AJ411" t="str">
            <v>Vật liệu xây dựng</v>
          </cell>
          <cell r="AK411">
            <v>2099774620511</v>
          </cell>
          <cell r="AL411">
            <v>1216128356897</v>
          </cell>
          <cell r="AM411">
            <v>642233570321</v>
          </cell>
          <cell r="AN411">
            <v>82.330194473000006</v>
          </cell>
          <cell r="AO411">
            <v>83.240298281999998</v>
          </cell>
          <cell r="AP411">
            <v>-1.0933452039260579E-2</v>
          </cell>
          <cell r="AQ411">
            <v>850</v>
          </cell>
          <cell r="AR411">
            <v>11582</v>
          </cell>
          <cell r="AS411">
            <v>13.18</v>
          </cell>
          <cell r="AT411">
            <v>0.97</v>
          </cell>
          <cell r="AU411">
            <v>5.03</v>
          </cell>
          <cell r="AV411">
            <v>9.74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  <cell r="BA411">
            <v>0</v>
          </cell>
          <cell r="BB411" t="str">
            <v>Mid Cap</v>
          </cell>
          <cell r="BC411" t="str">
            <v>ACC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 t="str">
            <v>HOSE</v>
          </cell>
        </row>
        <row r="412">
          <cell r="B412" t="str">
            <v>INC</v>
          </cell>
          <cell r="C412" t="str">
            <v>HNX</v>
          </cell>
          <cell r="D412" t="str">
            <v>CTCP Tư vấn Đầu tư IDICO</v>
          </cell>
          <cell r="E412">
            <v>40738</v>
          </cell>
          <cell r="F412" t="str">
            <v>https://finance.vietstock.vn/MDG-ctcp-mien-dong.htm</v>
          </cell>
          <cell r="G412" t="str">
            <v>Đạt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39334146341.463402</v>
          </cell>
          <cell r="AA412">
            <v>12282592.073170001</v>
          </cell>
          <cell r="AB412">
            <v>6.672256</v>
          </cell>
          <cell r="AC412" t="str">
            <v>Small&amp;Micro Cap</v>
          </cell>
          <cell r="AD412">
            <v>0</v>
          </cell>
          <cell r="AE412" t="str">
            <v>Chấp nhận toàn phần</v>
          </cell>
          <cell r="AF412" t="str">
            <v>Dịch vụ chuyên môn, khoa học và công nghệ</v>
          </cell>
          <cell r="AG412" t="str">
            <v>Kiến trúc, tư vấn xây dựng và dịch vụ liên quan</v>
          </cell>
          <cell r="AH412" t="str">
            <v>Dịch vụ tư vấn xây dựng</v>
          </cell>
          <cell r="AI412" t="str">
            <v>Kiến trúc, tư vấn xây dựng và dịch vụ liên quan</v>
          </cell>
          <cell r="AJ412" t="str">
            <v>Dịch vụ tư vấn, hỗ trợ</v>
          </cell>
          <cell r="AK412">
            <v>36337497654</v>
          </cell>
          <cell r="AL412">
            <v>25492078466</v>
          </cell>
          <cell r="AM412">
            <v>27095221462</v>
          </cell>
          <cell r="AN412">
            <v>2.6835369490000001</v>
          </cell>
          <cell r="AO412">
            <v>2.6835369490000001</v>
          </cell>
          <cell r="AP412">
            <v>0</v>
          </cell>
          <cell r="AQ412">
            <v>1342</v>
          </cell>
          <cell r="AR412">
            <v>12746</v>
          </cell>
          <cell r="AS412">
            <v>17.809999999999999</v>
          </cell>
          <cell r="AT412">
            <v>1.88</v>
          </cell>
          <cell r="AU412">
            <v>7.4</v>
          </cell>
          <cell r="AV412">
            <v>10.44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  <cell r="BA412">
            <v>0</v>
          </cell>
          <cell r="BB412" t="str">
            <v>Small&amp;Micro Cap</v>
          </cell>
          <cell r="BC412" t="str">
            <v>INC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 t="str">
            <v>HNX</v>
          </cell>
        </row>
        <row r="413">
          <cell r="B413" t="str">
            <v>PPP</v>
          </cell>
          <cell r="C413" t="str">
            <v>HNX</v>
          </cell>
          <cell r="D413" t="str">
            <v>CTCP Dược phẩm Phong Phú</v>
          </cell>
          <cell r="E413">
            <v>40742</v>
          </cell>
          <cell r="F413" t="str">
            <v>https://finance.vietstock.vn/NKG-ctcp-thep-nam-kim.htm</v>
          </cell>
          <cell r="G413" t="str">
            <v>Đạt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130822061326.524</v>
          </cell>
          <cell r="AA413">
            <v>116179488.414634</v>
          </cell>
          <cell r="AB413">
            <v>2.3831289999999998</v>
          </cell>
          <cell r="AC413" t="str">
            <v>Small&amp;Micro Cap</v>
          </cell>
          <cell r="AD413">
            <v>0</v>
          </cell>
          <cell r="AE413" t="str">
            <v>Chấp nhận toàn phần</v>
          </cell>
          <cell r="AF413" t="str">
            <v>Sản xuất</v>
          </cell>
          <cell r="AG413" t="str">
            <v>Sản xuất hóa chất, dược phẩm</v>
          </cell>
          <cell r="AH413" t="str">
            <v>Sản xuất thuốc và dược phẩm</v>
          </cell>
          <cell r="AI413" t="str">
            <v>Sản xuất hóa chất, dược phẩm</v>
          </cell>
          <cell r="AJ413" t="str">
            <v>Chăm sóc sức khỏe</v>
          </cell>
          <cell r="AK413">
            <v>158194240169</v>
          </cell>
          <cell r="AL413">
            <v>124552638791</v>
          </cell>
          <cell r="AM413">
            <v>150574932052</v>
          </cell>
          <cell r="AN413">
            <v>20.541412864000002</v>
          </cell>
          <cell r="AO413">
            <v>20.611469541999998</v>
          </cell>
          <cell r="AP413">
            <v>-3.3989171833304845E-3</v>
          </cell>
          <cell r="AQ413">
            <v>2334</v>
          </cell>
          <cell r="AR413">
            <v>14154</v>
          </cell>
          <cell r="AS413">
            <v>5.53</v>
          </cell>
          <cell r="AT413">
            <v>0.91</v>
          </cell>
          <cell r="AU413">
            <v>13.07</v>
          </cell>
          <cell r="AV413">
            <v>17.04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  <cell r="BA413">
            <v>0</v>
          </cell>
          <cell r="BB413" t="str">
            <v>Small&amp;Micro Cap</v>
          </cell>
          <cell r="BC413" t="str">
            <v>PPP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 t="str">
            <v>HNX</v>
          </cell>
        </row>
        <row r="414">
          <cell r="B414" t="str">
            <v>CIG</v>
          </cell>
          <cell r="C414" t="str">
            <v>HOSE</v>
          </cell>
          <cell r="D414" t="str">
            <v>CTCP COMA 18</v>
          </cell>
          <cell r="E414">
            <v>40743</v>
          </cell>
          <cell r="F414" t="str">
            <v>https://finance.vietstock.vn/TSB-ctcp-ac-quy-tia-sang.htm</v>
          </cell>
          <cell r="G414" t="str">
            <v>Không đạt</v>
          </cell>
          <cell r="H414">
            <v>5</v>
          </cell>
          <cell r="I414">
            <v>2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3</v>
          </cell>
          <cell r="X414">
            <v>0</v>
          </cell>
          <cell r="Y414">
            <v>3</v>
          </cell>
          <cell r="Z414">
            <v>224479803270</v>
          </cell>
          <cell r="AA414">
            <v>2537152439.0243902</v>
          </cell>
          <cell r="AB414">
            <v>0.206348</v>
          </cell>
          <cell r="AC414" t="str">
            <v>Small&amp;Micro Cap</v>
          </cell>
          <cell r="AD414">
            <v>0</v>
          </cell>
          <cell r="AE414" t="str">
            <v>Chấp nhận toàn phần</v>
          </cell>
          <cell r="AF414" t="str">
            <v>Xây dựng và Bất động sản</v>
          </cell>
          <cell r="AG414" t="str">
            <v>Phát triển bất động sản</v>
          </cell>
          <cell r="AH414" t="str">
            <v>Phát triển bất động sản</v>
          </cell>
          <cell r="AI414" t="str">
            <v>Phát triển bất động sản</v>
          </cell>
          <cell r="AJ414" t="str">
            <v>Bất động sản</v>
          </cell>
          <cell r="AK414">
            <v>729551648070</v>
          </cell>
          <cell r="AL414">
            <v>161874308589</v>
          </cell>
          <cell r="AM414">
            <v>83224739215</v>
          </cell>
          <cell r="AN414">
            <v>-6.5657389210000003</v>
          </cell>
          <cell r="AO414">
            <v>-0.40427413400000001</v>
          </cell>
          <cell r="AP414">
            <v>-15.240808819591708</v>
          </cell>
          <cell r="AQ414">
            <v>-208</v>
          </cell>
          <cell r="AR414">
            <v>5132</v>
          </cell>
          <cell r="AS414">
            <v>-18.010000000000002</v>
          </cell>
          <cell r="AT414">
            <v>0.73</v>
          </cell>
          <cell r="AU414">
            <v>-0.91</v>
          </cell>
          <cell r="AV414">
            <v>-3.94</v>
          </cell>
          <cell r="AW414">
            <v>1</v>
          </cell>
          <cell r="AX414">
            <v>0</v>
          </cell>
          <cell r="AY414">
            <v>0</v>
          </cell>
          <cell r="AZ414">
            <v>0</v>
          </cell>
          <cell r="BA414">
            <v>0</v>
          </cell>
          <cell r="BB414" t="str">
            <v>Small&amp;Micro Cap</v>
          </cell>
          <cell r="BC414" t="str">
            <v>CIG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 t="str">
            <v>HOSE</v>
          </cell>
        </row>
        <row r="415">
          <cell r="B415" t="str">
            <v>HCM</v>
          </cell>
          <cell r="C415" t="str">
            <v>HOSE</v>
          </cell>
          <cell r="D415" t="str">
            <v>CTCP Chứng khoán Thành phố Hồ Chí Minh</v>
          </cell>
          <cell r="E415">
            <v>39952</v>
          </cell>
          <cell r="F415" t="str">
            <v>https://finance.vietstock.vn/HLC-ctcp-than-ha-lam-vinacomin.htm</v>
          </cell>
          <cell r="G415" t="str">
            <v>Không đạt</v>
          </cell>
          <cell r="H415">
            <v>5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5</v>
          </cell>
          <cell r="X415">
            <v>0</v>
          </cell>
          <cell r="Y415">
            <v>5</v>
          </cell>
          <cell r="Z415">
            <v>12005925780913.199</v>
          </cell>
          <cell r="AA415">
            <v>138865701219.51199</v>
          </cell>
          <cell r="AB415">
            <v>43.180813999999998</v>
          </cell>
          <cell r="AC415" t="str">
            <v>Large Cap</v>
          </cell>
          <cell r="AD415">
            <v>0</v>
          </cell>
          <cell r="AE415" t="str">
            <v>Chấp nhận toàn phần</v>
          </cell>
          <cell r="AF415" t="str">
            <v>Tài chính và bảo hiểm</v>
          </cell>
          <cell r="AG415" t="str">
            <v>Môi giới chứng khoán, hàng hóa, đầu tư tài chính khác và các hoạt động liên quan</v>
          </cell>
          <cell r="AH415" t="str">
            <v>Môi giới chứng khoán và hàng hóa</v>
          </cell>
          <cell r="AI415" t="str">
            <v>Môi giới chứng khoán, hàng hóa, đầu tư tài chính khác và các hoạt động liên quan</v>
          </cell>
          <cell r="AJ415" t="str">
            <v>Chứng khoán</v>
          </cell>
          <cell r="AK415">
            <v>15446955045214</v>
          </cell>
          <cell r="AL415">
            <v>7891832336224</v>
          </cell>
          <cell r="AM415">
            <v>3901444793030</v>
          </cell>
          <cell r="AN415">
            <v>852.48787593400004</v>
          </cell>
          <cell r="AO415">
            <v>852.48787593400004</v>
          </cell>
          <cell r="AP415">
            <v>0</v>
          </cell>
          <cell r="AQ415">
            <v>1865</v>
          </cell>
          <cell r="AR415">
            <v>17261</v>
          </cell>
          <cell r="AS415">
            <v>10.73</v>
          </cell>
          <cell r="AT415">
            <v>1.1599999999999999</v>
          </cell>
          <cell r="AU415">
            <v>4.28</v>
          </cell>
          <cell r="AV415">
            <v>11.2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  <cell r="BA415">
            <v>1</v>
          </cell>
          <cell r="BB415" t="str">
            <v>Mid Cap</v>
          </cell>
          <cell r="BC415" t="str">
            <v>BSI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 t="str">
            <v>HOSE</v>
          </cell>
        </row>
        <row r="416">
          <cell r="B416" t="str">
            <v>PTB</v>
          </cell>
          <cell r="C416" t="str">
            <v>HOSE</v>
          </cell>
          <cell r="D416" t="str">
            <v>CTCP Phú Tài</v>
          </cell>
          <cell r="E416">
            <v>40746</v>
          </cell>
          <cell r="F416" t="str">
            <v>https://finance.vietstock.vn/MCF-ctcp-xay-lap-co-khi-va-luong-thuc-thuc-pham.htm</v>
          </cell>
          <cell r="G416" t="str">
            <v>Không đạt</v>
          </cell>
          <cell r="H416">
            <v>3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3</v>
          </cell>
          <cell r="X416">
            <v>0</v>
          </cell>
          <cell r="Y416">
            <v>3</v>
          </cell>
          <cell r="Z416">
            <v>4004766510687.04</v>
          </cell>
          <cell r="AA416">
            <v>15672222560.975599</v>
          </cell>
          <cell r="AB416">
            <v>17.387955000000002</v>
          </cell>
          <cell r="AC416" t="str">
            <v>Mid Cap</v>
          </cell>
          <cell r="AD416">
            <v>0</v>
          </cell>
          <cell r="AE416" t="str">
            <v>Chấp nhận toàn phần</v>
          </cell>
          <cell r="AF416" t="str">
            <v>Sản xuất</v>
          </cell>
          <cell r="AG416" t="str">
            <v>Sản xuất các sản phẩm gỗ</v>
          </cell>
          <cell r="AH416" t="str">
            <v>Sản xuất các sản phẩm gỗ khác</v>
          </cell>
          <cell r="AI416" t="str">
            <v>Sản xuất các sản phẩm gỗ</v>
          </cell>
          <cell r="AJ416" t="str">
            <v>SX Phụ trợ</v>
          </cell>
          <cell r="AK416">
            <v>5238297875783</v>
          </cell>
          <cell r="AL416">
            <v>2761260561125</v>
          </cell>
          <cell r="AM416">
            <v>6886522253734</v>
          </cell>
          <cell r="AN416">
            <v>487.29181136800003</v>
          </cell>
          <cell r="AO416">
            <v>487.05724837299999</v>
          </cell>
          <cell r="AP416">
            <v>4.8159224769487273E-4</v>
          </cell>
          <cell r="AQ416">
            <v>8090</v>
          </cell>
          <cell r="AR416">
            <v>40584</v>
          </cell>
          <cell r="AS416">
            <v>5.18</v>
          </cell>
          <cell r="AT416">
            <v>1.03</v>
          </cell>
          <cell r="AU416">
            <v>9.1300000000000008</v>
          </cell>
          <cell r="AV416">
            <v>18.920000000000002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  <cell r="BA416">
            <v>0</v>
          </cell>
          <cell r="BB416" t="str">
            <v>Mid Cap</v>
          </cell>
          <cell r="BC416" t="str">
            <v>PTB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 t="str">
            <v>HOSE</v>
          </cell>
        </row>
        <row r="417">
          <cell r="B417" t="str">
            <v>SVN</v>
          </cell>
          <cell r="C417" t="str">
            <v>HNX</v>
          </cell>
          <cell r="D417" t="str">
            <v>CTCP Tập đoàn Vexilla Việt Nam</v>
          </cell>
          <cell r="E417">
            <v>40750</v>
          </cell>
          <cell r="F417" t="str">
            <v>https://finance.vietstock.vn/DNM-tong-cong-ty-co-phan-y-te-danameco.htm</v>
          </cell>
          <cell r="G417" t="str">
            <v>Không đạt</v>
          </cell>
          <cell r="H417">
            <v>1</v>
          </cell>
          <cell r="I417">
            <v>0</v>
          </cell>
          <cell r="J417">
            <v>1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116763841463.414</v>
          </cell>
          <cell r="AA417">
            <v>422968907.01219499</v>
          </cell>
          <cell r="AB417">
            <v>7.9806400000000002</v>
          </cell>
          <cell r="AC417" t="str">
            <v>Small&amp;Micro Cap</v>
          </cell>
          <cell r="AD417">
            <v>0</v>
          </cell>
          <cell r="AE417" t="str">
            <v>Chấp nhận toàn phần</v>
          </cell>
          <cell r="AF417" t="str">
            <v>Bán lẻ</v>
          </cell>
          <cell r="AG417" t="str">
            <v>Kinh doanh vật liệu xây dựng, trang thiết bị làm vườn</v>
          </cell>
          <cell r="AH417" t="str">
            <v>Kinh doanh vật liệu xây dựng và vật tư liên quan</v>
          </cell>
          <cell r="AI417" t="str">
            <v>Kinh doanh vật liệu xây dựng, trang thiết bị làm vườn</v>
          </cell>
          <cell r="AJ417" t="str">
            <v>Bán lẻ</v>
          </cell>
          <cell r="AK417">
            <v>228655517103</v>
          </cell>
          <cell r="AL417">
            <v>222632183485</v>
          </cell>
          <cell r="AM417">
            <v>113798522950</v>
          </cell>
          <cell r="AN417">
            <v>0.99170776100000002</v>
          </cell>
          <cell r="AO417">
            <v>1.0302603969999999</v>
          </cell>
          <cell r="AP417">
            <v>-3.7420283369389691E-2</v>
          </cell>
          <cell r="AQ417">
            <v>47</v>
          </cell>
          <cell r="AR417">
            <v>10602</v>
          </cell>
          <cell r="AS417">
            <v>90.91</v>
          </cell>
          <cell r="AT417">
            <v>0.41</v>
          </cell>
          <cell r="AU417">
            <v>0.39</v>
          </cell>
          <cell r="AV417">
            <v>0.45</v>
          </cell>
          <cell r="AW417">
            <v>0</v>
          </cell>
          <cell r="AX417">
            <v>0</v>
          </cell>
          <cell r="AY417">
            <v>0</v>
          </cell>
          <cell r="AZ417">
            <v>0</v>
          </cell>
          <cell r="BA417">
            <v>0</v>
          </cell>
          <cell r="BB417" t="str">
            <v>Small&amp;Micro Cap</v>
          </cell>
          <cell r="BC417" t="str">
            <v>SVN</v>
          </cell>
          <cell r="BD417">
            <v>1</v>
          </cell>
          <cell r="BE417">
            <v>0</v>
          </cell>
          <cell r="BF417">
            <v>1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 t="str">
            <v>HNX</v>
          </cell>
        </row>
        <row r="418">
          <cell r="B418" t="str">
            <v>THG</v>
          </cell>
          <cell r="C418" t="str">
            <v>HOSE</v>
          </cell>
          <cell r="D418" t="str">
            <v>CTCP Đầu tư và Xây dựng Tiền Giang</v>
          </cell>
          <cell r="E418">
            <v>40752</v>
          </cell>
          <cell r="F418" t="str">
            <v>https://finance.vietstock.vn/D11-ctcp-dia-oc-11.htm</v>
          </cell>
          <cell r="G418" t="str">
            <v>Đạt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1032770024002.74</v>
          </cell>
          <cell r="AA418">
            <v>1891207317.0731699</v>
          </cell>
          <cell r="AB418">
            <v>1.0110049999999999</v>
          </cell>
          <cell r="AC418" t="str">
            <v>Mid Cap</v>
          </cell>
          <cell r="AD418">
            <v>0</v>
          </cell>
          <cell r="AE418" t="str">
            <v>Chấp nhận toàn phần</v>
          </cell>
          <cell r="AF418" t="str">
            <v>Sản xuất</v>
          </cell>
          <cell r="AG418" t="str">
            <v>Sản xuất sản phẩm khoáng chất phi kim</v>
          </cell>
          <cell r="AH418" t="str">
            <v>Sản xuất xi măng và các sản phẩm bê tông</v>
          </cell>
          <cell r="AI418" t="str">
            <v>Sản xuất sản phẩm khoáng chất phi kim</v>
          </cell>
          <cell r="AJ418" t="str">
            <v>Vật liệu xây dựng</v>
          </cell>
          <cell r="AK418">
            <v>1848583150036</v>
          </cell>
          <cell r="AL418">
            <v>641737093664</v>
          </cell>
          <cell r="AM418">
            <v>1648053437867</v>
          </cell>
          <cell r="AN418">
            <v>142.13089500800001</v>
          </cell>
          <cell r="AO418">
            <v>141.261620526</v>
          </cell>
          <cell r="AP418">
            <v>6.1536493689028134E-3</v>
          </cell>
          <cell r="AQ418">
            <v>7761</v>
          </cell>
          <cell r="AR418">
            <v>32145</v>
          </cell>
          <cell r="AS418">
            <v>5.07</v>
          </cell>
          <cell r="AT418">
            <v>1.22</v>
          </cell>
          <cell r="AU418">
            <v>8.35</v>
          </cell>
          <cell r="AV418">
            <v>24.25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  <cell r="BA418">
            <v>0</v>
          </cell>
          <cell r="BB418" t="str">
            <v>Mid Cap</v>
          </cell>
          <cell r="BC418" t="str">
            <v>THG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 t="str">
            <v>HOSE</v>
          </cell>
        </row>
        <row r="419">
          <cell r="B419" t="str">
            <v>PGI</v>
          </cell>
          <cell r="C419" t="str">
            <v>HOSE</v>
          </cell>
          <cell r="D419" t="str">
            <v>Tổng Công ty cổ phần Bảo hiểm Petrolimex</v>
          </cell>
          <cell r="E419">
            <v>40753</v>
          </cell>
          <cell r="F419" t="str">
            <v>https://finance.vietstock.vn/PTI-tong-cong-ty-co-phan-bao-hiem-buu-dien.htm</v>
          </cell>
          <cell r="G419" t="str">
            <v>Không đạt</v>
          </cell>
          <cell r="H419">
            <v>4</v>
          </cell>
          <cell r="I419">
            <v>1</v>
          </cell>
          <cell r="J419">
            <v>0</v>
          </cell>
          <cell r="K419">
            <v>0</v>
          </cell>
          <cell r="L419">
            <v>1</v>
          </cell>
          <cell r="M419">
            <v>1</v>
          </cell>
          <cell r="N419">
            <v>0</v>
          </cell>
          <cell r="O419">
            <v>0</v>
          </cell>
          <cell r="P419">
            <v>1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2954897773929.4199</v>
          </cell>
          <cell r="AA419">
            <v>555286585.36585295</v>
          </cell>
          <cell r="AB419">
            <v>20.635667000000002</v>
          </cell>
          <cell r="AC419" t="str">
            <v>Mid Cap</v>
          </cell>
          <cell r="AD419">
            <v>0</v>
          </cell>
          <cell r="AE419" t="str">
            <v>Chấp nhận toàn phần - Có đoạn ghi thêm ý kiến</v>
          </cell>
          <cell r="AF419" t="str">
            <v>Tài chính và bảo hiểm</v>
          </cell>
          <cell r="AG419" t="str">
            <v>Bảo hiểm và các hoạt động liên quan</v>
          </cell>
          <cell r="AH419" t="str">
            <v>Hãng bảo hiểm</v>
          </cell>
          <cell r="AI419" t="str">
            <v>Bảo hiểm và các hoạt động liên quan</v>
          </cell>
          <cell r="AJ419" t="str">
            <v>Bảo hiểm</v>
          </cell>
          <cell r="AK419">
            <v>6761973416591</v>
          </cell>
          <cell r="AL419">
            <v>1680475217877</v>
          </cell>
          <cell r="AM419">
            <v>3070862700994</v>
          </cell>
          <cell r="AN419">
            <v>203.72623224399999</v>
          </cell>
          <cell r="AO419">
            <v>203.72623224399999</v>
          </cell>
          <cell r="AP419">
            <v>0</v>
          </cell>
          <cell r="AQ419">
            <v>1930</v>
          </cell>
          <cell r="AR419">
            <v>15154</v>
          </cell>
          <cell r="AS419">
            <v>13.89</v>
          </cell>
          <cell r="AT419">
            <v>1.77</v>
          </cell>
          <cell r="AU419">
            <v>3.1</v>
          </cell>
          <cell r="AV419">
            <v>11.78</v>
          </cell>
          <cell r="AW419">
            <v>0</v>
          </cell>
          <cell r="AX419">
            <v>0</v>
          </cell>
          <cell r="AY419">
            <v>0</v>
          </cell>
          <cell r="AZ419">
            <v>0</v>
          </cell>
          <cell r="BA419">
            <v>1</v>
          </cell>
          <cell r="BB419" t="str">
            <v>Mid Cap</v>
          </cell>
          <cell r="BC419" t="str">
            <v>PGI</v>
          </cell>
          <cell r="BD419">
            <v>0</v>
          </cell>
          <cell r="BE419">
            <v>0</v>
          </cell>
          <cell r="BF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 t="str">
            <v>HOSE</v>
          </cell>
        </row>
        <row r="420">
          <cell r="B420" t="str">
            <v>IVS</v>
          </cell>
          <cell r="C420" t="str">
            <v>HNX</v>
          </cell>
          <cell r="D420" t="str">
            <v>CTCP Chứng khoán Guotai Junan (Việt Nam)</v>
          </cell>
          <cell r="E420">
            <v>40756</v>
          </cell>
          <cell r="F420" t="str">
            <v>https://finance.vietstock.vn/CCL-ctcp-dau-tu-va-phat-trien-do-thi-dau-khi-cuu-long.htm</v>
          </cell>
          <cell r="G420" t="str">
            <v>Đạt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586662942073.17004</v>
          </cell>
          <cell r="AA420">
            <v>566156697.56097496</v>
          </cell>
          <cell r="AB420">
            <v>71.598544000000004</v>
          </cell>
          <cell r="AC420" t="str">
            <v>Small&amp;Micro Cap</v>
          </cell>
          <cell r="AD420">
            <v>0</v>
          </cell>
          <cell r="AE420" t="str">
            <v>Chấp nhận toàn phần</v>
          </cell>
          <cell r="AF420" t="str">
            <v>Tài chính và bảo hiểm</v>
          </cell>
          <cell r="AG420" t="str">
            <v>Môi giới chứng khoán, hàng hóa, đầu tư tài chính khác và các hoạt động liên quan</v>
          </cell>
          <cell r="AH420" t="str">
            <v>Môi giới chứng khoán và hàng hóa</v>
          </cell>
          <cell r="AI420" t="str">
            <v>Môi giới chứng khoán, hàng hóa, đầu tư tài chính khác và các hoạt động liên quan</v>
          </cell>
          <cell r="AJ420" t="str">
            <v>Chứng khoán</v>
          </cell>
          <cell r="AK420">
            <v>811169005919</v>
          </cell>
          <cell r="AL420">
            <v>728127603757</v>
          </cell>
          <cell r="AM420">
            <v>72407842830</v>
          </cell>
          <cell r="AN420">
            <v>17.244904769000001</v>
          </cell>
          <cell r="AO420">
            <v>19.662941248999999</v>
          </cell>
          <cell r="AP420">
            <v>-0.12297430223583525</v>
          </cell>
          <cell r="AQ420">
            <v>249</v>
          </cell>
          <cell r="AR420">
            <v>10499</v>
          </cell>
          <cell r="AS420">
            <v>21.72</v>
          </cell>
          <cell r="AT420">
            <v>0.51</v>
          </cell>
          <cell r="AU420">
            <v>2.09</v>
          </cell>
          <cell r="AV420">
            <v>2.4</v>
          </cell>
          <cell r="AW420">
            <v>0</v>
          </cell>
          <cell r="AX420">
            <v>0</v>
          </cell>
          <cell r="AY420">
            <v>0</v>
          </cell>
          <cell r="AZ420">
            <v>0</v>
          </cell>
          <cell r="BA420">
            <v>0</v>
          </cell>
          <cell r="BB420" t="str">
            <v>Small&amp;Micro Cap</v>
          </cell>
          <cell r="BC420" t="str">
            <v>IVS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 t="str">
            <v>HNX</v>
          </cell>
        </row>
        <row r="421">
          <cell r="B421" t="str">
            <v>BIC</v>
          </cell>
          <cell r="C421" t="str">
            <v>HOSE</v>
          </cell>
          <cell r="D421" t="str">
            <v>Tổng Công ty cổ phần Bảo hiểm Ngân hàng Đầu tư và Phát triển Việt Nam</v>
          </cell>
          <cell r="E421">
            <v>40792</v>
          </cell>
          <cell r="F421" t="str">
            <v>https://finance.vietstock.vn/HU3-ctcp-dau-tu-va-xay-dung-hud3.htm</v>
          </cell>
          <cell r="G421" t="str">
            <v>Đạt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3304902231766</v>
          </cell>
          <cell r="AA421">
            <v>1195131097.5609701</v>
          </cell>
          <cell r="AB421">
            <v>46.717923999999996</v>
          </cell>
          <cell r="AC421" t="str">
            <v>Mid Cap</v>
          </cell>
          <cell r="AD421">
            <v>0</v>
          </cell>
          <cell r="AE421" t="str">
            <v>Chấp nhận toàn phần - Có đoạn ghi thêm ý kiến</v>
          </cell>
          <cell r="AF421" t="str">
            <v>Tài chính và bảo hiểm</v>
          </cell>
          <cell r="AG421" t="str">
            <v>Bảo hiểm và các hoạt động liên quan</v>
          </cell>
          <cell r="AH421" t="str">
            <v>Hãng bảo hiểm</v>
          </cell>
          <cell r="AI421" t="str">
            <v>Bảo hiểm và các hoạt động liên quan</v>
          </cell>
          <cell r="AJ421" t="str">
            <v>Bảo hiểm</v>
          </cell>
          <cell r="AK421">
            <v>6656455896995</v>
          </cell>
          <cell r="AL421">
            <v>2598369274117</v>
          </cell>
          <cell r="AM421">
            <v>2654506923745</v>
          </cell>
          <cell r="AN421">
            <v>311.51664803099999</v>
          </cell>
          <cell r="AO421">
            <v>314.49712581599999</v>
          </cell>
          <cell r="AP421">
            <v>-9.4769635088613382E-3</v>
          </cell>
          <cell r="AQ421">
            <v>2656</v>
          </cell>
          <cell r="AR421">
            <v>22156</v>
          </cell>
          <cell r="AS421">
            <v>10.07</v>
          </cell>
          <cell r="AT421">
            <v>1.21</v>
          </cell>
          <cell r="AU421">
            <v>4.91</v>
          </cell>
          <cell r="AV421">
            <v>12.3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  <cell r="BA421">
            <v>1</v>
          </cell>
          <cell r="BB421" t="str">
            <v>Mid Cap</v>
          </cell>
          <cell r="BC421" t="str">
            <v>BIC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 t="str">
            <v>HOSE</v>
          </cell>
        </row>
        <row r="422">
          <cell r="B422" t="str">
            <v>PCT</v>
          </cell>
          <cell r="C422" t="str">
            <v>HNX</v>
          </cell>
          <cell r="D422" t="str">
            <v>CTCP Vận tải Khí và Hoá chất Việt Nam</v>
          </cell>
          <cell r="E422">
            <v>40798</v>
          </cell>
          <cell r="F422" t="str">
            <v>https://finance.vietstock.vn/C47-ctcp-xay-dung-47.htm</v>
          </cell>
          <cell r="G422" t="str">
            <v>Không đạt</v>
          </cell>
          <cell r="H422">
            <v>2</v>
          </cell>
          <cell r="I422">
            <v>0</v>
          </cell>
          <cell r="J422">
            <v>1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1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172565709424.39001</v>
          </cell>
          <cell r="AA422">
            <v>202322730.487804</v>
          </cell>
          <cell r="AB422">
            <v>0.42918800000000001</v>
          </cell>
          <cell r="AC422" t="str">
            <v>Small&amp;Micro Cap</v>
          </cell>
          <cell r="AD422">
            <v>0</v>
          </cell>
          <cell r="AE422" t="str">
            <v>Chấp nhận toàn phần</v>
          </cell>
          <cell r="AF422" t="str">
            <v>Bán buôn</v>
          </cell>
          <cell r="AG422" t="str">
            <v>Bán buôn hàng tiêu dùng</v>
          </cell>
          <cell r="AH422" t="str">
            <v>Bán buôn dầu và các sản phẩm dầu khí</v>
          </cell>
          <cell r="AI422" t="str">
            <v>Bán buôn hàng tiêu dùng</v>
          </cell>
          <cell r="AJ422" t="str">
            <v>Bán buôn</v>
          </cell>
          <cell r="AK422">
            <v>551962888508</v>
          </cell>
          <cell r="AL422">
            <v>315022345084</v>
          </cell>
          <cell r="AM422">
            <v>305402077604</v>
          </cell>
          <cell r="AN422">
            <v>14.181389163</v>
          </cell>
          <cell r="AO422">
            <v>14.181389163</v>
          </cell>
          <cell r="AP422">
            <v>0</v>
          </cell>
          <cell r="AQ422">
            <v>601</v>
          </cell>
          <cell r="AR422">
            <v>11414</v>
          </cell>
          <cell r="AS422">
            <v>8.15</v>
          </cell>
          <cell r="AT422">
            <v>0.43</v>
          </cell>
          <cell r="AU422">
            <v>3.28</v>
          </cell>
          <cell r="AV422">
            <v>4.59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  <cell r="BA422">
            <v>0</v>
          </cell>
          <cell r="BB422" t="str">
            <v>Small&amp;Micro Cap</v>
          </cell>
          <cell r="BC422" t="str">
            <v>PCT</v>
          </cell>
          <cell r="BD422">
            <v>1</v>
          </cell>
          <cell r="BE422">
            <v>0</v>
          </cell>
          <cell r="BF422">
            <v>1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 t="str">
            <v>HNX</v>
          </cell>
        </row>
        <row r="423">
          <cell r="B423" t="str">
            <v>L14</v>
          </cell>
          <cell r="C423" t="str">
            <v>HNX</v>
          </cell>
          <cell r="D423" t="str">
            <v>CTCP Licogi 14</v>
          </cell>
          <cell r="E423">
            <v>40799</v>
          </cell>
          <cell r="F423" t="str">
            <v>https://finance.vietstock.vn/NDN-ctcp-dau-tu-phat-trien-nha-da-nang.htm</v>
          </cell>
          <cell r="G423" t="str">
            <v>Không đạt</v>
          </cell>
          <cell r="H423">
            <v>1</v>
          </cell>
          <cell r="I423">
            <v>0</v>
          </cell>
          <cell r="J423">
            <v>1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3897081987843.29</v>
          </cell>
          <cell r="AA423">
            <v>27408475917.377998</v>
          </cell>
          <cell r="AB423">
            <v>0.10458199999999999</v>
          </cell>
          <cell r="AC423" t="str">
            <v>Mid Cap</v>
          </cell>
          <cell r="AD423">
            <v>0</v>
          </cell>
          <cell r="AE423" t="str">
            <v>Chấp nhận toàn phần</v>
          </cell>
          <cell r="AF423" t="str">
            <v>Xây dựng và Bất động sản</v>
          </cell>
          <cell r="AG423" t="str">
            <v>Phát triển bất động sản</v>
          </cell>
          <cell r="AH423" t="str">
            <v>Phát triển bất động sản</v>
          </cell>
          <cell r="AI423" t="str">
            <v>Phát triển bất động sản</v>
          </cell>
          <cell r="AJ423" t="str">
            <v>Bất động sản</v>
          </cell>
          <cell r="AK423">
            <v>566832279414</v>
          </cell>
          <cell r="AL423">
            <v>404178840017</v>
          </cell>
          <cell r="AM423">
            <v>173462585618</v>
          </cell>
          <cell r="AN423">
            <v>18.988700786999999</v>
          </cell>
          <cell r="AO423">
            <v>18.988700786999999</v>
          </cell>
          <cell r="AP423">
            <v>0</v>
          </cell>
          <cell r="AQ423">
            <v>670</v>
          </cell>
          <cell r="AR423">
            <v>13097</v>
          </cell>
          <cell r="AS423">
            <v>77.010000000000005</v>
          </cell>
          <cell r="AT423">
            <v>3.94</v>
          </cell>
          <cell r="AU423">
            <v>2.2000000000000002</v>
          </cell>
          <cell r="AV423">
            <v>3.28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  <cell r="BA423">
            <v>0</v>
          </cell>
          <cell r="BB423" t="str">
            <v>Mid Cap</v>
          </cell>
          <cell r="BC423" t="str">
            <v>L14</v>
          </cell>
          <cell r="BD423">
            <v>1</v>
          </cell>
          <cell r="BE423">
            <v>0</v>
          </cell>
          <cell r="BF423">
            <v>1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 t="str">
            <v>HNX</v>
          </cell>
        </row>
        <row r="424">
          <cell r="B424" t="str">
            <v>GMX</v>
          </cell>
          <cell r="C424" t="str">
            <v>HNX</v>
          </cell>
          <cell r="D424" t="str">
            <v>CTCP Gạch ngói Gốm Xây dựng Mỹ Xuân</v>
          </cell>
          <cell r="E424">
            <v>40801</v>
          </cell>
          <cell r="F424" t="str">
            <v>https://finance.vietstock.vn/DIH-ctcp-dau-tu-phat-trien-xay-dung-hoi-an.htm</v>
          </cell>
          <cell r="G424" t="str">
            <v>Đạt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171706902710.06</v>
          </cell>
          <cell r="AA424">
            <v>143017739.939024</v>
          </cell>
          <cell r="AB424">
            <v>5.3121840000000002</v>
          </cell>
          <cell r="AC424" t="str">
            <v>Small&amp;Micro Cap</v>
          </cell>
          <cell r="AD424">
            <v>0</v>
          </cell>
          <cell r="AE424" t="str">
            <v>Chấp nhận toàn phần</v>
          </cell>
          <cell r="AF424" t="str">
            <v>Sản xuất</v>
          </cell>
          <cell r="AG424" t="str">
            <v>Sản xuất sản phẩm khoáng chất phi kim</v>
          </cell>
          <cell r="AH424" t="str">
            <v>Sản xuất các sản phẩm từ đất sét và vật liệu chịu nhiệt</v>
          </cell>
          <cell r="AI424" t="str">
            <v>Sản xuất sản phẩm khoáng chất phi kim</v>
          </cell>
          <cell r="AJ424" t="str">
            <v>Vật liệu xây dựng</v>
          </cell>
          <cell r="AK424">
            <v>188354904397</v>
          </cell>
          <cell r="AL424">
            <v>114943055096</v>
          </cell>
          <cell r="AM424">
            <v>286791540515</v>
          </cell>
          <cell r="AN424">
            <v>43.581677323999997</v>
          </cell>
          <cell r="AO424">
            <v>43.581677323999997</v>
          </cell>
          <cell r="AP424">
            <v>0</v>
          </cell>
          <cell r="AQ424">
            <v>4824</v>
          </cell>
          <cell r="AR424">
            <v>12723</v>
          </cell>
          <cell r="AS424">
            <v>3.73</v>
          </cell>
          <cell r="AT424">
            <v>1.41</v>
          </cell>
          <cell r="AU424">
            <v>25.23</v>
          </cell>
          <cell r="AV424">
            <v>39.4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  <cell r="BA424">
            <v>0</v>
          </cell>
          <cell r="BB424" t="str">
            <v>Small&amp;Micro Cap</v>
          </cell>
          <cell r="BC424" t="str">
            <v>GMX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 t="str">
            <v>HNX</v>
          </cell>
        </row>
        <row r="425">
          <cell r="B425" t="str">
            <v>PPE</v>
          </cell>
          <cell r="C425" t="str">
            <v>HNX</v>
          </cell>
          <cell r="D425" t="str">
            <v>CTCP Tư vấn đầu tư PP Enterprise</v>
          </cell>
          <cell r="E425">
            <v>40807</v>
          </cell>
          <cell r="F425" t="str">
            <v>https://finance.vietstock.vn/VIE-ctcp-cong-nghe-vien-thong-viteco.htm</v>
          </cell>
          <cell r="G425" t="str">
            <v>Không đạt</v>
          </cell>
          <cell r="H425">
            <v>1</v>
          </cell>
          <cell r="I425">
            <v>0</v>
          </cell>
          <cell r="J425">
            <v>1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26585975609.756001</v>
          </cell>
          <cell r="AA425">
            <v>9853551.5243900008</v>
          </cell>
          <cell r="AB425">
            <v>0.27833799999999997</v>
          </cell>
          <cell r="AC425" t="str">
            <v>Small&amp;Micro Cap</v>
          </cell>
          <cell r="AD425">
            <v>0</v>
          </cell>
          <cell r="AE425" t="str">
            <v>Chấp nhận toàn phần</v>
          </cell>
          <cell r="AF425" t="str">
            <v>Dịch vụ chuyên môn, khoa học và công nghệ</v>
          </cell>
          <cell r="AG425" t="str">
            <v>Kiến trúc, tư vấn xây dựng và dịch vụ liên quan</v>
          </cell>
          <cell r="AH425" t="str">
            <v>Dịch vụ tư vấn xây dựng</v>
          </cell>
          <cell r="AI425" t="str">
            <v>Kiến trúc, tư vấn xây dựng và dịch vụ liên quan</v>
          </cell>
          <cell r="AJ425" t="str">
            <v>Dịch vụ tư vấn, hỗ trợ</v>
          </cell>
          <cell r="AK425">
            <v>18323842734</v>
          </cell>
          <cell r="AL425">
            <v>10414778339</v>
          </cell>
          <cell r="AM425">
            <v>1800000000</v>
          </cell>
          <cell r="AN425">
            <v>1.8637420360000001</v>
          </cell>
          <cell r="AO425">
            <v>1.8637420360000001</v>
          </cell>
          <cell r="AP425">
            <v>0</v>
          </cell>
          <cell r="AQ425">
            <v>932</v>
          </cell>
          <cell r="AR425">
            <v>5207</v>
          </cell>
          <cell r="AS425">
            <v>16.420000000000002</v>
          </cell>
          <cell r="AT425">
            <v>2.94</v>
          </cell>
          <cell r="AU425">
            <v>10.199999999999999</v>
          </cell>
          <cell r="AV425">
            <v>19.649999999999999</v>
          </cell>
          <cell r="AW425">
            <v>1</v>
          </cell>
          <cell r="AX425">
            <v>0</v>
          </cell>
          <cell r="AY425">
            <v>0</v>
          </cell>
          <cell r="AZ425">
            <v>0</v>
          </cell>
          <cell r="BA425">
            <v>0</v>
          </cell>
          <cell r="BB425" t="str">
            <v>Small&amp;Micro Cap</v>
          </cell>
          <cell r="BC425" t="str">
            <v>PPE</v>
          </cell>
          <cell r="BD425">
            <v>1</v>
          </cell>
          <cell r="BE425">
            <v>0</v>
          </cell>
          <cell r="BF425">
            <v>1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 t="str">
            <v>HNX</v>
          </cell>
        </row>
        <row r="426">
          <cell r="B426" t="str">
            <v>SVT</v>
          </cell>
          <cell r="C426" t="str">
            <v>HOSE</v>
          </cell>
          <cell r="D426" t="str">
            <v>CTCP Công nghệ Sài Gòn Viễn Đông</v>
          </cell>
          <cell r="E426">
            <v>40821</v>
          </cell>
          <cell r="F426" t="str">
            <v>https://finance.vietstock.vn/IDI-ctcp-dau-tu-va-phat-trien-da-quoc-gia-idi.htm</v>
          </cell>
          <cell r="G426" t="str">
            <v>Đạt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187070998795.73099</v>
          </cell>
          <cell r="AA426">
            <v>441963414.63414598</v>
          </cell>
          <cell r="AB426">
            <v>2.9685199999999998</v>
          </cell>
          <cell r="AC426" t="str">
            <v>Small&amp;Micro Cap</v>
          </cell>
          <cell r="AD426">
            <v>0</v>
          </cell>
          <cell r="AE426" t="str">
            <v>Chấp nhận toàn phần</v>
          </cell>
          <cell r="AF426" t="str">
            <v>Sản xuất</v>
          </cell>
          <cell r="AG426" t="str">
            <v>Sản xuất phương tiện vận tải</v>
          </cell>
          <cell r="AH426" t="str">
            <v>Sản xuất phụ tùng xe cơ giới</v>
          </cell>
          <cell r="AI426" t="str">
            <v>Sản xuất phương tiện vận tải</v>
          </cell>
          <cell r="AJ426" t="str">
            <v>SX Phụ trợ</v>
          </cell>
          <cell r="AK426">
            <v>209846715338</v>
          </cell>
          <cell r="AL426">
            <v>208495281555</v>
          </cell>
          <cell r="AM426">
            <v>166322566172</v>
          </cell>
          <cell r="AN426">
            <v>24.842350216</v>
          </cell>
          <cell r="AO426">
            <v>24.842350216</v>
          </cell>
          <cell r="AP426">
            <v>0</v>
          </cell>
          <cell r="AQ426">
            <v>1870</v>
          </cell>
          <cell r="AR426">
            <v>13850</v>
          </cell>
          <cell r="AS426">
            <v>5.69</v>
          </cell>
          <cell r="AT426">
            <v>0.77</v>
          </cell>
          <cell r="AU426">
            <v>12.57</v>
          </cell>
          <cell r="AV426">
            <v>12.65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0</v>
          </cell>
          <cell r="BB426" t="str">
            <v>Small&amp;Micro Cap</v>
          </cell>
          <cell r="BC426" t="str">
            <v>SVT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 t="str">
            <v>HOSE</v>
          </cell>
        </row>
        <row r="427">
          <cell r="B427" t="str">
            <v>PDN</v>
          </cell>
          <cell r="C427" t="str">
            <v>HOSE</v>
          </cell>
          <cell r="D427" t="str">
            <v>CTCP Cảng Đồng Nai</v>
          </cell>
          <cell r="E427">
            <v>40842</v>
          </cell>
          <cell r="F427" t="str">
            <v>https://finance.vietstock.vn/ACC-ctcp-dau-tu-va-xay-dung-binh-duong-acc.htm</v>
          </cell>
          <cell r="G427" t="str">
            <v>Đạt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2187538765332.3101</v>
          </cell>
          <cell r="AA427">
            <v>362155487.804878</v>
          </cell>
          <cell r="AB427">
            <v>0.40204600000000001</v>
          </cell>
          <cell r="AC427" t="str">
            <v>Mid Cap</v>
          </cell>
          <cell r="AD427">
            <v>0</v>
          </cell>
          <cell r="AE427" t="str">
            <v>Chấp nhận toàn phần</v>
          </cell>
          <cell r="AF427" t="str">
            <v>Vận tải và kho bãi</v>
          </cell>
          <cell r="AG427" t="str">
            <v>Hỗ trợ vận tải</v>
          </cell>
          <cell r="AH427" t="str">
            <v>Hoạt động hỗ trợ vận tải đường thủy</v>
          </cell>
          <cell r="AI427" t="str">
            <v>Hỗ trợ vận tải</v>
          </cell>
          <cell r="AJ427" t="str">
            <v>Vận tải - Kho bãi</v>
          </cell>
          <cell r="AK427">
            <v>1238256468210</v>
          </cell>
          <cell r="AL427">
            <v>827941510424</v>
          </cell>
          <cell r="AM427">
            <v>1067545444509</v>
          </cell>
          <cell r="AN427">
            <v>234.19299878800001</v>
          </cell>
          <cell r="AO427">
            <v>234.15220713400001</v>
          </cell>
          <cell r="AP427">
            <v>1.742099914380005E-4</v>
          </cell>
          <cell r="AQ427">
            <v>12644</v>
          </cell>
          <cell r="AR427">
            <v>44701</v>
          </cell>
          <cell r="AS427">
            <v>11.06</v>
          </cell>
          <cell r="AT427">
            <v>3.13</v>
          </cell>
          <cell r="AU427">
            <v>19.68</v>
          </cell>
          <cell r="AV427">
            <v>30.16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  <cell r="BA427">
            <v>0</v>
          </cell>
          <cell r="BB427" t="str">
            <v>Mid Cap</v>
          </cell>
          <cell r="BC427" t="str">
            <v>PDN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 t="str">
            <v>HOSE</v>
          </cell>
        </row>
        <row r="428">
          <cell r="B428" t="str">
            <v>MBB</v>
          </cell>
          <cell r="C428" t="str">
            <v>HOSE</v>
          </cell>
          <cell r="D428" t="str">
            <v>Ngân hàng TMCP Quân Đội</v>
          </cell>
          <cell r="E428">
            <v>40848</v>
          </cell>
          <cell r="F428" t="str">
            <v>https://finance.vietstock.vn/INC-ctcp-tu-van-dau-tu-idico.htm</v>
          </cell>
          <cell r="G428" t="str">
            <v>Đạt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95467593578490.703</v>
          </cell>
          <cell r="AA428">
            <v>271527390243.90201</v>
          </cell>
          <cell r="AB428">
            <v>23.993003000000002</v>
          </cell>
          <cell r="AC428" t="str">
            <v>Large Cap</v>
          </cell>
          <cell r="AD428">
            <v>0</v>
          </cell>
          <cell r="AE428" t="str">
            <v>Chấp nhận toàn phần</v>
          </cell>
          <cell r="AF428" t="str">
            <v>Tài chính và bảo hiểm</v>
          </cell>
          <cell r="AG428" t="str">
            <v>Trung gian tín dụng và các hoạt động liên quan</v>
          </cell>
          <cell r="AH428" t="str">
            <v>Trung gian tín dụng có nhận tiền gửi</v>
          </cell>
          <cell r="AI428" t="str">
            <v>Trung gian tín dụng và các hoạt động liên quan</v>
          </cell>
          <cell r="AJ428" t="str">
            <v>Ngân hàng</v>
          </cell>
          <cell r="AK428">
            <v>728532373000000</v>
          </cell>
          <cell r="AL428">
            <v>79613219000000</v>
          </cell>
          <cell r="AM428">
            <v>36023122000000</v>
          </cell>
          <cell r="AN428">
            <v>17482.735000000001</v>
          </cell>
          <cell r="AO428">
            <v>17482.735000000001</v>
          </cell>
          <cell r="AP428">
            <v>0</v>
          </cell>
          <cell r="AQ428">
            <v>4328</v>
          </cell>
          <cell r="AR428">
            <v>17559</v>
          </cell>
          <cell r="AS428">
            <v>3.95</v>
          </cell>
          <cell r="AT428">
            <v>0.97</v>
          </cell>
          <cell r="AU428">
            <v>2.62</v>
          </cell>
          <cell r="AV428">
            <v>24.61</v>
          </cell>
          <cell r="AW428">
            <v>0</v>
          </cell>
          <cell r="AX428">
            <v>0</v>
          </cell>
          <cell r="AY428">
            <v>0</v>
          </cell>
          <cell r="AZ428">
            <v>0</v>
          </cell>
          <cell r="BA428">
            <v>1</v>
          </cell>
          <cell r="BB428" t="str">
            <v>Large Cap</v>
          </cell>
          <cell r="BC428" t="str">
            <v>MBB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 t="str">
            <v>HOSE</v>
          </cell>
        </row>
        <row r="429">
          <cell r="B429" t="str">
            <v>HU1</v>
          </cell>
          <cell r="C429" t="str">
            <v>HOSE</v>
          </cell>
          <cell r="D429" t="str">
            <v>CTCP Đầu tư và Xây dựng HUD1</v>
          </cell>
          <cell r="E429">
            <v>40850</v>
          </cell>
          <cell r="F429" t="str">
            <v>https://finance.vietstock.vn/PPP-ctcp-duoc-pham-phong-phu.htm</v>
          </cell>
          <cell r="G429" t="str">
            <v>Không đạt</v>
          </cell>
          <cell r="H429">
            <v>6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6</v>
          </cell>
          <cell r="X429">
            <v>0</v>
          </cell>
          <cell r="Y429">
            <v>6</v>
          </cell>
          <cell r="Z429">
            <v>99807012195.121902</v>
          </cell>
          <cell r="AA429">
            <v>130420731.70731699</v>
          </cell>
          <cell r="AB429">
            <v>3.6159810000000001</v>
          </cell>
          <cell r="AC429" t="str">
            <v>Small&amp;Micro Cap</v>
          </cell>
          <cell r="AD429">
            <v>0</v>
          </cell>
          <cell r="AE429" t="str">
            <v>Chấp nhận toàn phần - Có đoạn ghi thêm ý kiến</v>
          </cell>
          <cell r="AF429" t="str">
            <v>Xây dựng và Bất động sản</v>
          </cell>
          <cell r="AG429" t="str">
            <v>Phát triển bất động sản</v>
          </cell>
          <cell r="AH429" t="str">
            <v>Phát triển bất động sản</v>
          </cell>
          <cell r="AI429" t="str">
            <v>Phát triển bất động sản</v>
          </cell>
          <cell r="AJ429" t="str">
            <v>Bất động sản</v>
          </cell>
          <cell r="AK429">
            <v>702408962546</v>
          </cell>
          <cell r="AL429">
            <v>152685109699</v>
          </cell>
          <cell r="AM429">
            <v>481098393898</v>
          </cell>
          <cell r="AN429">
            <v>3.7965411439999999</v>
          </cell>
          <cell r="AO429">
            <v>4.3184849119999997</v>
          </cell>
          <cell r="AP429">
            <v>-0.1208627050078715</v>
          </cell>
          <cell r="AQ429">
            <v>380</v>
          </cell>
          <cell r="AR429">
            <v>15269</v>
          </cell>
          <cell r="AS429">
            <v>19.52</v>
          </cell>
          <cell r="AT429">
            <v>0.49</v>
          </cell>
          <cell r="AU429">
            <v>0.56000000000000005</v>
          </cell>
          <cell r="AV429">
            <v>2.61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  <cell r="BA429">
            <v>0</v>
          </cell>
          <cell r="BB429" t="str">
            <v>Small&amp;Micro Cap</v>
          </cell>
          <cell r="BC429" t="str">
            <v>HU1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 t="str">
            <v>HOSE</v>
          </cell>
        </row>
        <row r="430">
          <cell r="B430" t="str">
            <v>CNG</v>
          </cell>
          <cell r="C430" t="str">
            <v>HOSE</v>
          </cell>
          <cell r="D430" t="str">
            <v>CTCP CNG Việt Nam</v>
          </cell>
          <cell r="E430">
            <v>40870</v>
          </cell>
          <cell r="F430" t="str">
            <v>https://finance.vietstock.vn/CIG-ctcp-coma-18.htm</v>
          </cell>
          <cell r="G430" t="str">
            <v>Không đạt</v>
          </cell>
          <cell r="H430">
            <v>3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3</v>
          </cell>
          <cell r="X430">
            <v>0</v>
          </cell>
          <cell r="Y430">
            <v>3</v>
          </cell>
          <cell r="Z430">
            <v>868113571418.59705</v>
          </cell>
          <cell r="AA430">
            <v>7696344512.1951199</v>
          </cell>
          <cell r="AB430">
            <v>5.6463859999999997</v>
          </cell>
          <cell r="AC430" t="str">
            <v>Small&amp;Micro Cap</v>
          </cell>
          <cell r="AD430">
            <v>0</v>
          </cell>
          <cell r="AE430" t="str">
            <v>Chấp nhận toàn phần</v>
          </cell>
          <cell r="AF430" t="str">
            <v>Tiện ích</v>
          </cell>
          <cell r="AG430" t="str">
            <v>Phân phối khí đốt thiên nhiên</v>
          </cell>
          <cell r="AH430" t="str">
            <v>Phân phối khí đốt thiên nhiên</v>
          </cell>
          <cell r="AI430" t="str">
            <v>Phân phối khí đốt thiên nhiên</v>
          </cell>
          <cell r="AJ430" t="str">
            <v>Tiện ích</v>
          </cell>
          <cell r="AK430">
            <v>1273280117629</v>
          </cell>
          <cell r="AL430">
            <v>567377178765</v>
          </cell>
          <cell r="AM430">
            <v>4185416899775</v>
          </cell>
          <cell r="AN430">
            <v>117.610813558</v>
          </cell>
          <cell r="AO430">
            <v>126.80833113600001</v>
          </cell>
          <cell r="AP430">
            <v>-7.2530862094035489E-2</v>
          </cell>
          <cell r="AQ430">
            <v>4356</v>
          </cell>
          <cell r="AR430">
            <v>21014</v>
          </cell>
          <cell r="AS430">
            <v>5.49</v>
          </cell>
          <cell r="AT430">
            <v>1.1399999999999999</v>
          </cell>
          <cell r="AU430">
            <v>9.82</v>
          </cell>
          <cell r="AV430">
            <v>21.6</v>
          </cell>
          <cell r="AW430">
            <v>0</v>
          </cell>
          <cell r="AX430">
            <v>0</v>
          </cell>
          <cell r="AY430">
            <v>0</v>
          </cell>
          <cell r="AZ430">
            <v>0</v>
          </cell>
          <cell r="BA430">
            <v>1</v>
          </cell>
          <cell r="BB430" t="str">
            <v>Small&amp;Micro Cap</v>
          </cell>
          <cell r="BC430" t="str">
            <v>CNG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 t="str">
            <v>HOSE</v>
          </cell>
        </row>
        <row r="431">
          <cell r="B431" t="str">
            <v>BRC</v>
          </cell>
          <cell r="C431" t="str">
            <v>HOSE</v>
          </cell>
          <cell r="D431" t="str">
            <v>CTCP Cao su Bến Thành</v>
          </cell>
          <cell r="E431">
            <v>40890</v>
          </cell>
          <cell r="F431" t="str">
            <v>https://finance.vietstock.vn/BSI-ctcp-chung-khoan-ngan-hang-dau-tu-va-phat-trien-viet-nam.htm</v>
          </cell>
          <cell r="G431" t="str">
            <v>Đạt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159621992553.75</v>
          </cell>
          <cell r="AA431">
            <v>43606707.317073002</v>
          </cell>
          <cell r="AB431">
            <v>0.58912600000000004</v>
          </cell>
          <cell r="AC431" t="str">
            <v>Small&amp;Micro Cap</v>
          </cell>
          <cell r="AD431">
            <v>0</v>
          </cell>
          <cell r="AE431" t="str">
            <v>Chấp nhận toàn phần</v>
          </cell>
          <cell r="AF431" t="str">
            <v>Sản xuất</v>
          </cell>
          <cell r="AG431" t="str">
            <v>Sản xuất các sản phẩm nhựa và cao su</v>
          </cell>
          <cell r="AH431" t="str">
            <v>Sản xuất các sản phẩm cao su</v>
          </cell>
          <cell r="AI431" t="str">
            <v>Sản xuất các sản phẩm nhựa và cao su</v>
          </cell>
          <cell r="AJ431" t="str">
            <v>Sản phẩm cao su</v>
          </cell>
          <cell r="AK431">
            <v>309231204539</v>
          </cell>
          <cell r="AL431">
            <v>210297935110</v>
          </cell>
          <cell r="AM431">
            <v>338057891874</v>
          </cell>
          <cell r="AN431">
            <v>18.621364579000002</v>
          </cell>
          <cell r="AO431">
            <v>18.705813869</v>
          </cell>
          <cell r="AP431">
            <v>-4.5146012139012613E-3</v>
          </cell>
          <cell r="AQ431">
            <v>1505</v>
          </cell>
          <cell r="AR431">
            <v>16994</v>
          </cell>
          <cell r="AS431">
            <v>6.78</v>
          </cell>
          <cell r="AT431">
            <v>0.6</v>
          </cell>
          <cell r="AU431">
            <v>6</v>
          </cell>
          <cell r="AV431">
            <v>8.83</v>
          </cell>
          <cell r="AW431">
            <v>0</v>
          </cell>
          <cell r="AX431">
            <v>0</v>
          </cell>
          <cell r="AY431">
            <v>0</v>
          </cell>
          <cell r="AZ431">
            <v>0</v>
          </cell>
          <cell r="BA431">
            <v>0</v>
          </cell>
          <cell r="BB431" t="str">
            <v>Small&amp;Micro Cap</v>
          </cell>
          <cell r="BC431" t="str">
            <v>BRC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 t="str">
            <v>HOSE</v>
          </cell>
        </row>
        <row r="432">
          <cell r="B432" t="str">
            <v>HHS</v>
          </cell>
          <cell r="C432" t="str">
            <v>HOSE</v>
          </cell>
          <cell r="D432" t="str">
            <v>CTCP Đầu tư Dịch vụ Hoàng Huy</v>
          </cell>
          <cell r="E432">
            <v>40954</v>
          </cell>
          <cell r="F432" t="str">
            <v>https://finance.vietstock.vn/HOT-ctcp-du-lich-dich-vu-hoi-an.htm</v>
          </cell>
          <cell r="G432" t="str">
            <v>Đạt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2026760005410.7</v>
          </cell>
          <cell r="AA432">
            <v>17110393292.682899</v>
          </cell>
          <cell r="AB432">
            <v>1.6286560000000001</v>
          </cell>
          <cell r="AC432" t="str">
            <v>Mid Cap</v>
          </cell>
          <cell r="AD432">
            <v>0</v>
          </cell>
          <cell r="AE432" t="str">
            <v>Chấp nhận toàn phần</v>
          </cell>
          <cell r="AF432" t="str">
            <v>Bán buôn</v>
          </cell>
          <cell r="AG432" t="str">
            <v>Bán buôn hàng lâu bền</v>
          </cell>
          <cell r="AH432" t="str">
            <v>Bán buôn xe cơ giới và phụ tùng xe cơ giới</v>
          </cell>
          <cell r="AI432" t="str">
            <v>Bán buôn hàng lâu bền</v>
          </cell>
          <cell r="AJ432" t="str">
            <v>Bán buôn</v>
          </cell>
          <cell r="AK432">
            <v>4492591095510</v>
          </cell>
          <cell r="AL432">
            <v>4166136529341</v>
          </cell>
          <cell r="AM432">
            <v>385295202184</v>
          </cell>
          <cell r="AN432">
            <v>221.99667416700001</v>
          </cell>
          <cell r="AO432">
            <v>221.99667416700001</v>
          </cell>
          <cell r="AP432">
            <v>0</v>
          </cell>
          <cell r="AQ432">
            <v>691</v>
          </cell>
          <cell r="AR432">
            <v>12961</v>
          </cell>
          <cell r="AS432">
            <v>5.21</v>
          </cell>
          <cell r="AT432">
            <v>0.28000000000000003</v>
          </cell>
          <cell r="AU432">
            <v>5.07</v>
          </cell>
          <cell r="AV432">
            <v>5.48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  <cell r="BA432">
            <v>0</v>
          </cell>
          <cell r="BB432" t="str">
            <v>Mid Cap</v>
          </cell>
          <cell r="BC432" t="str">
            <v>HHS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 t="str">
            <v>HOSE</v>
          </cell>
        </row>
        <row r="433">
          <cell r="B433" t="str">
            <v>AMC</v>
          </cell>
          <cell r="C433" t="str">
            <v>HNX</v>
          </cell>
          <cell r="D433" t="str">
            <v>CTCP Khoáng sản Á Châu</v>
          </cell>
          <cell r="E433">
            <v>40954</v>
          </cell>
          <cell r="F433" t="str">
            <v>https://finance.vietstock.vn/PTB-ctcp-phu-tai.htm</v>
          </cell>
          <cell r="G433" t="str">
            <v>Đạt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67271295731.707298</v>
          </cell>
          <cell r="AA433">
            <v>6650930.4878040003</v>
          </cell>
          <cell r="AB433">
            <v>5.3327999999999998</v>
          </cell>
          <cell r="AC433" t="str">
            <v>Small&amp;Micro Cap</v>
          </cell>
          <cell r="AD433">
            <v>0</v>
          </cell>
          <cell r="AE433" t="str">
            <v>Chấp nhận toàn phần</v>
          </cell>
          <cell r="AF433" t="str">
            <v>Khai khoáng</v>
          </cell>
          <cell r="AG433" t="str">
            <v>Khai khoáng (ngoại trừ dầu mỏ và khí đốt)</v>
          </cell>
          <cell r="AH433" t="str">
            <v>Khai thác đá và khoáng sản phi kim</v>
          </cell>
          <cell r="AI433" t="str">
            <v>Khai khoáng (ngoại trừ dầu mỏ và khí đốt)</v>
          </cell>
          <cell r="AJ433" t="str">
            <v>Khai khoáng</v>
          </cell>
          <cell r="AK433">
            <v>74875430215</v>
          </cell>
          <cell r="AL433">
            <v>49971474961</v>
          </cell>
          <cell r="AM433">
            <v>165171459239</v>
          </cell>
          <cell r="AN433">
            <v>6.3194717689999997</v>
          </cell>
          <cell r="AO433">
            <v>6.3194717689999997</v>
          </cell>
          <cell r="AP433">
            <v>0</v>
          </cell>
          <cell r="AQ433">
            <v>2217</v>
          </cell>
          <cell r="AR433">
            <v>17534</v>
          </cell>
          <cell r="AS433">
            <v>10.15</v>
          </cell>
          <cell r="AT433">
            <v>1.28</v>
          </cell>
          <cell r="AU433">
            <v>7.88</v>
          </cell>
          <cell r="AV433">
            <v>12.6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  <cell r="BA433">
            <v>0</v>
          </cell>
          <cell r="BB433" t="str">
            <v>Small&amp;Micro Cap</v>
          </cell>
          <cell r="BC433" t="str">
            <v>AMC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 t="str">
            <v>HNX</v>
          </cell>
        </row>
        <row r="434">
          <cell r="B434" t="str">
            <v>TCO</v>
          </cell>
          <cell r="C434" t="str">
            <v>HOSE</v>
          </cell>
          <cell r="D434" t="str">
            <v>CTCP Vận tải Đa phương thức Duyên Hải</v>
          </cell>
          <cell r="E434">
            <v>40966</v>
          </cell>
          <cell r="F434" t="str">
            <v>https://finance.vietstock.vn/SVN-ctcp-tap-doan-vexilla-viet-nam.htm</v>
          </cell>
          <cell r="G434" t="str">
            <v>Đạt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219616369298.78</v>
          </cell>
          <cell r="AA434">
            <v>1882417682.92682</v>
          </cell>
          <cell r="AB434">
            <v>2.5570590000000002</v>
          </cell>
          <cell r="AC434" t="str">
            <v>Small&amp;Micro Cap</v>
          </cell>
          <cell r="AD434">
            <v>0</v>
          </cell>
          <cell r="AE434" t="str">
            <v>Chấp nhận toàn phần</v>
          </cell>
          <cell r="AF434" t="str">
            <v>Vận tải và kho bãi</v>
          </cell>
          <cell r="AG434" t="str">
            <v>Hỗ trợ vận tải</v>
          </cell>
          <cell r="AH434" t="str">
            <v>Sắp xếp vận tải hàng hóa</v>
          </cell>
          <cell r="AI434" t="str">
            <v>Hỗ trợ vận tải</v>
          </cell>
          <cell r="AJ434" t="str">
            <v>Vận tải - Kho bãi</v>
          </cell>
          <cell r="AK434">
            <v>324037560175</v>
          </cell>
          <cell r="AL434">
            <v>309255173655</v>
          </cell>
          <cell r="AM434">
            <v>1386240063216</v>
          </cell>
          <cell r="AN434">
            <v>44.383284734999997</v>
          </cell>
          <cell r="AO434">
            <v>38.255091763000003</v>
          </cell>
          <cell r="AP434">
            <v>0.16019287079392472</v>
          </cell>
          <cell r="AQ434">
            <v>2372</v>
          </cell>
          <cell r="AR434">
            <v>16528</v>
          </cell>
          <cell r="AS434">
            <v>3.18</v>
          </cell>
          <cell r="AT434">
            <v>0.46</v>
          </cell>
          <cell r="AU434">
            <v>12.65</v>
          </cell>
          <cell r="AV434">
            <v>14.34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  <cell r="BA434">
            <v>1</v>
          </cell>
          <cell r="BB434" t="str">
            <v>Small&amp;Micro Cap</v>
          </cell>
          <cell r="BC434" t="str">
            <v>TCO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 t="str">
            <v>HOSE</v>
          </cell>
        </row>
        <row r="435">
          <cell r="B435" t="str">
            <v>LAS</v>
          </cell>
          <cell r="C435" t="str">
            <v>HNX</v>
          </cell>
          <cell r="D435" t="str">
            <v>CTCP Supe Phốt phát và Hóa chất Lâm Thao</v>
          </cell>
          <cell r="E435">
            <v>40969</v>
          </cell>
          <cell r="F435" t="str">
            <v>https://finance.vietstock.vn/THG-ctcp-dau-tu-va-xay-dung-tien-giang.htm</v>
          </cell>
          <cell r="G435" t="str">
            <v>Đạt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1415212374512.1899</v>
          </cell>
          <cell r="AA435">
            <v>10343730510.365801</v>
          </cell>
          <cell r="AB435">
            <v>3.7041999999999999E-2</v>
          </cell>
          <cell r="AC435" t="str">
            <v>Mid Cap</v>
          </cell>
          <cell r="AD435">
            <v>0</v>
          </cell>
          <cell r="AE435" t="str">
            <v>Chấp nhận toàn phần</v>
          </cell>
          <cell r="AF435" t="str">
            <v>Sản xuất</v>
          </cell>
          <cell r="AG435" t="str">
            <v>Sản xuất hóa chất, dược phẩm</v>
          </cell>
          <cell r="AH435" t="str">
            <v xml:space="preserve">Sản xuất thuốc trừ sâu, phân bón và các loại hóa chất nông nghiệp </v>
          </cell>
          <cell r="AI435" t="str">
            <v>Sản xuất hóa chất, dược phẩm</v>
          </cell>
          <cell r="AJ435" t="str">
            <v>SX Nhựa - Hóa chất</v>
          </cell>
          <cell r="AK435">
            <v>2279972092251</v>
          </cell>
          <cell r="AL435">
            <v>1345139919746</v>
          </cell>
          <cell r="AM435">
            <v>3155706395995</v>
          </cell>
          <cell r="AN435">
            <v>88.528279022000007</v>
          </cell>
          <cell r="AO435">
            <v>87.974200973999999</v>
          </cell>
          <cell r="AP435">
            <v>6.2981878990155411E-3</v>
          </cell>
          <cell r="AQ435">
            <v>784</v>
          </cell>
          <cell r="AR435">
            <v>11919</v>
          </cell>
          <cell r="AS435">
            <v>9.56</v>
          </cell>
          <cell r="AT435">
            <v>0.63</v>
          </cell>
          <cell r="AU435">
            <v>3.87</v>
          </cell>
          <cell r="AV435">
            <v>6.61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  <cell r="BA435">
            <v>0</v>
          </cell>
          <cell r="BB435" t="str">
            <v>Mid Cap</v>
          </cell>
          <cell r="BC435" t="str">
            <v>LAS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 t="str">
            <v>HNX</v>
          </cell>
        </row>
        <row r="436">
          <cell r="B436" t="str">
            <v>GSP</v>
          </cell>
          <cell r="C436" t="str">
            <v>HOSE</v>
          </cell>
          <cell r="D436" t="str">
            <v>CTCP Vận tải Sản Phẩm Khí Quốc tế</v>
          </cell>
          <cell r="E436">
            <v>40977</v>
          </cell>
          <cell r="F436" t="str">
            <v>https://finance.vietstock.vn/PGI-tong-cong-ty-co-phan-bao-hiem-petrolimex.htm</v>
          </cell>
          <cell r="G436" t="str">
            <v>Đạt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635843181787.95703</v>
          </cell>
          <cell r="AA436">
            <v>1872926829.26829</v>
          </cell>
          <cell r="AB436">
            <v>0.66174699999999997</v>
          </cell>
          <cell r="AC436" t="str">
            <v>Small&amp;Micro Cap</v>
          </cell>
          <cell r="AD436">
            <v>0</v>
          </cell>
          <cell r="AE436" t="str">
            <v>Chấp nhận toàn phần</v>
          </cell>
          <cell r="AF436" t="str">
            <v>Vận tải và kho bãi</v>
          </cell>
          <cell r="AG436" t="str">
            <v>Vận tải đường thủy</v>
          </cell>
          <cell r="AH436" t="str">
            <v>Vận tải đường thủy nội địa</v>
          </cell>
          <cell r="AI436" t="str">
            <v>Vận tải đường thủy</v>
          </cell>
          <cell r="AJ436" t="str">
            <v>Vận tải - Kho bãi</v>
          </cell>
          <cell r="AK436">
            <v>1493942558482</v>
          </cell>
          <cell r="AL436">
            <v>735829162002</v>
          </cell>
          <cell r="AM436">
            <v>1844793076599</v>
          </cell>
          <cell r="AN436">
            <v>81.200439795999998</v>
          </cell>
          <cell r="AO436">
            <v>81.879515964999996</v>
          </cell>
          <cell r="AP436">
            <v>-8.2936026306051243E-3</v>
          </cell>
          <cell r="AQ436">
            <v>1455</v>
          </cell>
          <cell r="AR436">
            <v>13187</v>
          </cell>
          <cell r="AS436">
            <v>6.32</v>
          </cell>
          <cell r="AT436">
            <v>0.7</v>
          </cell>
          <cell r="AU436">
            <v>5.82</v>
          </cell>
          <cell r="AV436">
            <v>11.66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  <cell r="BA436">
            <v>1</v>
          </cell>
          <cell r="BB436" t="str">
            <v>Small&amp;Micro Cap</v>
          </cell>
          <cell r="BC436" t="str">
            <v>GSP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 t="str">
            <v>HOSE</v>
          </cell>
        </row>
        <row r="437">
          <cell r="B437" t="str">
            <v>SVI</v>
          </cell>
          <cell r="C437" t="str">
            <v>HOSE</v>
          </cell>
          <cell r="D437" t="str">
            <v>CTCP Bao bì Biên Hòa</v>
          </cell>
          <cell r="E437">
            <v>40980</v>
          </cell>
          <cell r="F437" t="str">
            <v>https://finance.vietstock.vn/IVS-ctcp-chung-khoan-guotai-junan-viet-nam.htm</v>
          </cell>
          <cell r="G437" t="str">
            <v>Đạt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840182294769.05396</v>
          </cell>
          <cell r="AA437">
            <v>17115853.658535998</v>
          </cell>
          <cell r="AB437">
            <v>94.874906999999993</v>
          </cell>
          <cell r="AC437" t="str">
            <v>Small&amp;Micro Cap</v>
          </cell>
          <cell r="AD437">
            <v>0</v>
          </cell>
          <cell r="AE437" t="str">
            <v>Chấp nhận toàn phần</v>
          </cell>
          <cell r="AF437" t="str">
            <v>Sản xuất</v>
          </cell>
          <cell r="AG437" t="str">
            <v>Sản xuất giấy</v>
          </cell>
          <cell r="AH437" t="str">
            <v>Sản xuất các sản phẩm từ giấy</v>
          </cell>
          <cell r="AI437" t="str">
            <v>Sản xuất giấy</v>
          </cell>
          <cell r="AJ437" t="str">
            <v>SX Phụ trợ</v>
          </cell>
          <cell r="AK437">
            <v>1218578683204</v>
          </cell>
          <cell r="AL437">
            <v>727356875930</v>
          </cell>
          <cell r="AM437">
            <v>1878065192648</v>
          </cell>
          <cell r="AN437">
            <v>116.592909881</v>
          </cell>
          <cell r="AO437">
            <v>116.592909881</v>
          </cell>
          <cell r="AP437">
            <v>0</v>
          </cell>
          <cell r="AQ437">
            <v>9086</v>
          </cell>
          <cell r="AR437">
            <v>56681</v>
          </cell>
          <cell r="AS437">
            <v>6.71</v>
          </cell>
          <cell r="AT437">
            <v>1.08</v>
          </cell>
          <cell r="AU437">
            <v>9.8000000000000007</v>
          </cell>
          <cell r="AV437">
            <v>17.13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  <cell r="BA437">
            <v>1</v>
          </cell>
          <cell r="BB437" t="str">
            <v>Small&amp;Micro Cap</v>
          </cell>
          <cell r="BC437" t="str">
            <v>SVI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 t="str">
            <v>HOSE</v>
          </cell>
        </row>
        <row r="438">
          <cell r="B438" t="str">
            <v>DRL</v>
          </cell>
          <cell r="C438" t="str">
            <v>HOSE</v>
          </cell>
          <cell r="D438" t="str">
            <v>CTCP Thủy điện - Điện Lực 3</v>
          </cell>
          <cell r="E438">
            <v>41010</v>
          </cell>
          <cell r="F438" t="str">
            <v>https://finance.vietstock.vn/BIC-tong-cong-ty-co-phan-bao-hiem-ngan-hang-dau-tu-va-phat-trien-viet-nam.htm</v>
          </cell>
          <cell r="G438" t="str">
            <v>Đạt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632853506097.56006</v>
          </cell>
          <cell r="AA438">
            <v>108088414.634146</v>
          </cell>
          <cell r="AB438">
            <v>2.5408400000000002</v>
          </cell>
          <cell r="AC438" t="str">
            <v>Small&amp;Micro Cap</v>
          </cell>
          <cell r="AD438">
            <v>0</v>
          </cell>
          <cell r="AE438" t="str">
            <v>Chấp nhận toàn phần</v>
          </cell>
          <cell r="AF438" t="str">
            <v>Tiện ích</v>
          </cell>
          <cell r="AG438" t="str">
            <v>Phát, truyền tải và phân phối điện năng</v>
          </cell>
          <cell r="AH438" t="str">
            <v>Phát điện</v>
          </cell>
          <cell r="AI438" t="str">
            <v>Phát, truyền tải và phân phối điện năng</v>
          </cell>
          <cell r="AJ438" t="str">
            <v>Tiện ích</v>
          </cell>
          <cell r="AK438">
            <v>133313304811</v>
          </cell>
          <cell r="AL438">
            <v>115982453635</v>
          </cell>
          <cell r="AM438">
            <v>113417962509</v>
          </cell>
          <cell r="AN438">
            <v>61.972910646000003</v>
          </cell>
          <cell r="AO438">
            <v>61.882171446000001</v>
          </cell>
          <cell r="AP438">
            <v>1.4663221713087909E-3</v>
          </cell>
          <cell r="AQ438">
            <v>6523</v>
          </cell>
          <cell r="AR438">
            <v>12209</v>
          </cell>
          <cell r="AS438">
            <v>10.029999999999999</v>
          </cell>
          <cell r="AT438">
            <v>5.36</v>
          </cell>
          <cell r="AU438">
            <v>46.25</v>
          </cell>
          <cell r="AV438">
            <v>52.01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  <cell r="BA438">
            <v>0</v>
          </cell>
          <cell r="BB438" t="str">
            <v>Small&amp;Micro Cap</v>
          </cell>
          <cell r="BC438" t="str">
            <v>DRL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 t="str">
            <v>HOSE</v>
          </cell>
        </row>
        <row r="439">
          <cell r="B439" t="str">
            <v>GAS</v>
          </cell>
          <cell r="C439" t="str">
            <v>HOSE</v>
          </cell>
          <cell r="D439" t="str">
            <v>Tổng Công ty Khí Việt Nam - CTCP</v>
          </cell>
          <cell r="E439">
            <v>41050</v>
          </cell>
          <cell r="F439" t="str">
            <v>https://finance.vietstock.vn/PCT-ctcp-van-tai-khi-va-hoa-chat-viet-nam.htm</v>
          </cell>
          <cell r="G439" t="str">
            <v>Không đạt</v>
          </cell>
          <cell r="H439">
            <v>7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7</v>
          </cell>
          <cell r="X439">
            <v>0</v>
          </cell>
          <cell r="Y439">
            <v>7</v>
          </cell>
          <cell r="Z439">
            <v>208322370594512</v>
          </cell>
          <cell r="AA439">
            <v>70561935975.609695</v>
          </cell>
          <cell r="AB439">
            <v>2.937897</v>
          </cell>
          <cell r="AC439" t="str">
            <v>Large Cap</v>
          </cell>
          <cell r="AD439">
            <v>0</v>
          </cell>
          <cell r="AE439" t="str">
            <v>Chấp nhận toàn phần</v>
          </cell>
          <cell r="AF439" t="str">
            <v>Tiện ích</v>
          </cell>
          <cell r="AG439" t="str">
            <v>Phân phối khí đốt thiên nhiên</v>
          </cell>
          <cell r="AH439" t="str">
            <v>Phân phối khí đốt thiên nhiên</v>
          </cell>
          <cell r="AI439" t="str">
            <v>Phân phối khí đốt thiên nhiên</v>
          </cell>
          <cell r="AJ439" t="str">
            <v>Tiện ích</v>
          </cell>
          <cell r="AK439">
            <v>82662652366363</v>
          </cell>
          <cell r="AL439">
            <v>61173563555141</v>
          </cell>
          <cell r="AM439">
            <v>100723549227433</v>
          </cell>
          <cell r="AN439">
            <v>14798.317219715</v>
          </cell>
          <cell r="AO439">
            <v>14794.445750108</v>
          </cell>
          <cell r="AP439">
            <v>2.6168399089718155E-4</v>
          </cell>
          <cell r="AQ439">
            <v>7732</v>
          </cell>
          <cell r="AR439">
            <v>31962</v>
          </cell>
          <cell r="AS439">
            <v>13.13</v>
          </cell>
          <cell r="AT439">
            <v>3.18</v>
          </cell>
          <cell r="AU439">
            <v>18.329999999999998</v>
          </cell>
          <cell r="AV439">
            <v>26.58</v>
          </cell>
          <cell r="AW439">
            <v>0</v>
          </cell>
          <cell r="AX439">
            <v>0</v>
          </cell>
          <cell r="AY439">
            <v>0</v>
          </cell>
          <cell r="AZ439">
            <v>0</v>
          </cell>
          <cell r="BA439">
            <v>1</v>
          </cell>
          <cell r="BB439" t="str">
            <v>Large Cap</v>
          </cell>
          <cell r="BC439" t="str">
            <v>GAS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 t="str">
            <v>HOSE</v>
          </cell>
        </row>
        <row r="440">
          <cell r="B440" t="str">
            <v>CTX</v>
          </cell>
          <cell r="C440" t="str">
            <v>HNX</v>
          </cell>
          <cell r="D440" t="str">
            <v>Tổng Công ty cổ phần Đầu tư Xây dựng và Thương mại Việt Nam</v>
          </cell>
          <cell r="E440">
            <v>41053</v>
          </cell>
          <cell r="F440" t="str">
            <v>https://finance.vietstock.vn/L14-ctcp-licogi-14.htm</v>
          </cell>
          <cell r="G440" t="str">
            <v>Không đạt</v>
          </cell>
          <cell r="H440">
            <v>4</v>
          </cell>
          <cell r="I440">
            <v>0</v>
          </cell>
          <cell r="J440">
            <v>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1</v>
          </cell>
          <cell r="W440">
            <v>0</v>
          </cell>
          <cell r="X440">
            <v>0</v>
          </cell>
          <cell r="Y440">
            <v>0</v>
          </cell>
          <cell r="Z440">
            <v>654521420162.19495</v>
          </cell>
          <cell r="AA440">
            <v>47545148.170731001</v>
          </cell>
          <cell r="AB440">
            <v>1.2331E-2</v>
          </cell>
          <cell r="AC440" t="str">
            <v>Small&amp;Micro Cap</v>
          </cell>
          <cell r="AD440">
            <v>0</v>
          </cell>
          <cell r="AE440" t="str">
            <v>Chấp nhận toàn phần</v>
          </cell>
          <cell r="AF440" t="str">
            <v>Xây dựng và Bất động sản</v>
          </cell>
          <cell r="AG440" t="str">
            <v>Xây dựng nhà cửa, cao ốc</v>
          </cell>
          <cell r="AH440" t="str">
            <v>Xây dựng nhà ở, khu dân cư, cao ốc</v>
          </cell>
          <cell r="AI440" t="str">
            <v>Xây dựng nhà cửa, cao ốc</v>
          </cell>
          <cell r="AJ440" t="str">
            <v>Xây dựng</v>
          </cell>
          <cell r="AK440">
            <v>2230856071427</v>
          </cell>
          <cell r="AL440">
            <v>981474293139</v>
          </cell>
          <cell r="AM440">
            <v>183933333337</v>
          </cell>
          <cell r="AN440">
            <v>6.1038039509999997</v>
          </cell>
          <cell r="AO440">
            <v>-4.4038859490000002</v>
          </cell>
          <cell r="AP440">
            <v>2.3860040931318856</v>
          </cell>
          <cell r="AQ440">
            <v>77</v>
          </cell>
          <cell r="AR440">
            <v>12438</v>
          </cell>
          <cell r="AS440">
            <v>98.25</v>
          </cell>
          <cell r="AT440">
            <v>0.61</v>
          </cell>
          <cell r="AU440">
            <v>0.28000000000000003</v>
          </cell>
          <cell r="AV440">
            <v>0.57999999999999996</v>
          </cell>
          <cell r="AW440">
            <v>1</v>
          </cell>
          <cell r="AX440">
            <v>0</v>
          </cell>
          <cell r="AY440">
            <v>0</v>
          </cell>
          <cell r="AZ440">
            <v>0</v>
          </cell>
          <cell r="BA440">
            <v>0</v>
          </cell>
          <cell r="BB440" t="str">
            <v>Small&amp;Micro Cap</v>
          </cell>
          <cell r="BC440" t="str">
            <v>CTX</v>
          </cell>
          <cell r="BD440">
            <v>2</v>
          </cell>
          <cell r="BE440">
            <v>1</v>
          </cell>
          <cell r="BF440">
            <v>3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 t="str">
            <v>HNX</v>
          </cell>
        </row>
        <row r="441">
          <cell r="B441" t="str">
            <v>FCN</v>
          </cell>
          <cell r="C441" t="str">
            <v>HOSE</v>
          </cell>
          <cell r="D441" t="str">
            <v>CTCP FECON</v>
          </cell>
          <cell r="E441">
            <v>41114</v>
          </cell>
          <cell r="F441" t="str">
            <v>https://finance.vietstock.vn/GMX-ctcp-gach-ngoi-gom-xay-dung-my-xuan.htm</v>
          </cell>
          <cell r="G441" t="str">
            <v>Đạt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2450679987749.3901</v>
          </cell>
          <cell r="AA441">
            <v>56690777439.0243</v>
          </cell>
          <cell r="AB441">
            <v>48.352404999999997</v>
          </cell>
          <cell r="AC441" t="str">
            <v>Mid Cap</v>
          </cell>
          <cell r="AD441">
            <v>0</v>
          </cell>
          <cell r="AE441" t="str">
            <v>Chấp nhận toàn phần</v>
          </cell>
          <cell r="AF441" t="str">
            <v>Xây dựng và Bất động sản</v>
          </cell>
          <cell r="AG441" t="str">
            <v>Nhà thầu chuyên môn</v>
          </cell>
          <cell r="AH441" t="str">
            <v>Nhà thầu về nền móng, cấu trúc và bề mặt ngoài</v>
          </cell>
          <cell r="AI441" t="str">
            <v>Nhà thầu chuyên môn</v>
          </cell>
          <cell r="AJ441" t="str">
            <v>Xây dựng</v>
          </cell>
          <cell r="AK441">
            <v>7580974010059</v>
          </cell>
          <cell r="AL441">
            <v>3483324432870</v>
          </cell>
          <cell r="AM441">
            <v>3045529728963</v>
          </cell>
          <cell r="AN441">
            <v>39.609034956999999</v>
          </cell>
          <cell r="AO441">
            <v>39.126554906999999</v>
          </cell>
          <cell r="AP441">
            <v>1.2331268396791066E-2</v>
          </cell>
          <cell r="AQ441">
            <v>254</v>
          </cell>
          <cell r="AR441">
            <v>22125</v>
          </cell>
          <cell r="AS441">
            <v>36.97</v>
          </cell>
          <cell r="AT441">
            <v>0.42</v>
          </cell>
          <cell r="AU441">
            <v>0.53</v>
          </cell>
          <cell r="AV441">
            <v>1.61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  <cell r="BA441">
            <v>0</v>
          </cell>
          <cell r="BB441" t="str">
            <v>Mid Cap</v>
          </cell>
          <cell r="BC441" t="str">
            <v>FCN</v>
          </cell>
          <cell r="BD441">
            <v>0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 t="str">
            <v>HOSE</v>
          </cell>
        </row>
        <row r="442">
          <cell r="B442" t="str">
            <v>DHM</v>
          </cell>
          <cell r="C442" t="str">
            <v>HOSE</v>
          </cell>
          <cell r="D442" t="str">
            <v>CTCP Thương mại và Khai thác Khoáng sản Dương Hiếu</v>
          </cell>
          <cell r="E442">
            <v>41114</v>
          </cell>
          <cell r="F442" t="str">
            <v>https://finance.vietstock.vn/LCM-ctcp-khai-thac-va-che-bien-khoang-san-lao-cai.htm</v>
          </cell>
          <cell r="G442" t="str">
            <v>Đạt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341759862907.92603</v>
          </cell>
          <cell r="AA442">
            <v>2882838414.63414</v>
          </cell>
          <cell r="AB442">
            <v>0.29370099999999999</v>
          </cell>
          <cell r="AC442" t="str">
            <v>Small&amp;Micro Cap</v>
          </cell>
          <cell r="AD442">
            <v>0</v>
          </cell>
          <cell r="AE442" t="str">
            <v>Chấp nhận toàn phần</v>
          </cell>
          <cell r="AF442" t="str">
            <v>Khai khoáng</v>
          </cell>
          <cell r="AG442" t="str">
            <v>Khai khoáng (ngoại trừ dầu mỏ và khí đốt)</v>
          </cell>
          <cell r="AH442" t="str">
            <v>Khai thác quặng kim loại</v>
          </cell>
          <cell r="AI442" t="str">
            <v>Khai khoáng (ngoại trừ dầu mỏ và khí đốt)</v>
          </cell>
          <cell r="AJ442" t="str">
            <v>Khai khoáng</v>
          </cell>
          <cell r="AK442">
            <v>543419157207</v>
          </cell>
          <cell r="AL442">
            <v>346651443095</v>
          </cell>
          <cell r="AM442">
            <v>1435781498629</v>
          </cell>
          <cell r="AN442">
            <v>1.26021564</v>
          </cell>
          <cell r="AO442">
            <v>1.1934119599999999</v>
          </cell>
          <cell r="AP442">
            <v>5.5977049199339379E-2</v>
          </cell>
          <cell r="AQ442">
            <v>40</v>
          </cell>
          <cell r="AR442">
            <v>11041</v>
          </cell>
          <cell r="AS442">
            <v>237.92</v>
          </cell>
          <cell r="AT442">
            <v>0.86</v>
          </cell>
          <cell r="AU442">
            <v>0.23</v>
          </cell>
          <cell r="AV442">
            <v>0.36</v>
          </cell>
          <cell r="AW442">
            <v>0</v>
          </cell>
          <cell r="AX442">
            <v>0</v>
          </cell>
          <cell r="AY442">
            <v>0</v>
          </cell>
          <cell r="AZ442">
            <v>0</v>
          </cell>
          <cell r="BA442">
            <v>0</v>
          </cell>
          <cell r="BB442" t="str">
            <v>Small&amp;Micro Cap</v>
          </cell>
          <cell r="BC442" t="str">
            <v>DHM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 t="str">
            <v>HOSE</v>
          </cell>
        </row>
        <row r="443">
          <cell r="B443" t="str">
            <v>VE8</v>
          </cell>
          <cell r="C443" t="str">
            <v>HNX</v>
          </cell>
          <cell r="D443" t="str">
            <v>CTCP Xây dựng Điện VNECO 8</v>
          </cell>
          <cell r="E443">
            <v>41148</v>
          </cell>
          <cell r="F443" t="str">
            <v>https://finance.vietstock.vn/PPE-ctcp-tu-van-dien-luc-dau-khi-viet-nam.htm</v>
          </cell>
          <cell r="G443" t="str">
            <v>Không đạt</v>
          </cell>
          <cell r="H443">
            <v>1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1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12618109756.0975</v>
          </cell>
          <cell r="AA443">
            <v>10900908.231706999</v>
          </cell>
          <cell r="AB443">
            <v>0.74341100000000004</v>
          </cell>
          <cell r="AC443" t="str">
            <v>Small&amp;Micro Cap</v>
          </cell>
          <cell r="AD443">
            <v>0</v>
          </cell>
          <cell r="AE443" t="str">
            <v>Chấp nhận toàn phần</v>
          </cell>
          <cell r="AF443" t="str">
            <v>Xây dựng và Bất động sản</v>
          </cell>
          <cell r="AG443" t="str">
            <v>Xây dựng công nghiệp nặng và dân dụng</v>
          </cell>
          <cell r="AH443" t="str">
            <v>Xây dựng hệ thống tiện ích</v>
          </cell>
          <cell r="AI443" t="str">
            <v>Xây dựng công nghiệp nặng và dân dụng</v>
          </cell>
          <cell r="AJ443" t="str">
            <v>Xây dựng</v>
          </cell>
          <cell r="AK443">
            <v>200988234088</v>
          </cell>
          <cell r="AL443">
            <v>12918943842</v>
          </cell>
          <cell r="AM443">
            <v>239413230753</v>
          </cell>
          <cell r="AN443">
            <v>-6.7841602249999999</v>
          </cell>
          <cell r="AO443">
            <v>-6.7841602249999999</v>
          </cell>
          <cell r="AP443">
            <v>0</v>
          </cell>
          <cell r="AQ443">
            <v>-3769</v>
          </cell>
          <cell r="AR443">
            <v>7177</v>
          </cell>
          <cell r="AS443">
            <v>-1.27</v>
          </cell>
          <cell r="AT443">
            <v>0.67</v>
          </cell>
          <cell r="AU443">
            <v>-3.01</v>
          </cell>
          <cell r="AV443">
            <v>-41.59</v>
          </cell>
          <cell r="AW443">
            <v>1</v>
          </cell>
          <cell r="AX443">
            <v>0</v>
          </cell>
          <cell r="AY443">
            <v>0</v>
          </cell>
          <cell r="AZ443">
            <v>0</v>
          </cell>
          <cell r="BA443">
            <v>0</v>
          </cell>
          <cell r="BB443" t="str">
            <v>Small&amp;Micro Cap</v>
          </cell>
          <cell r="BC443" t="str">
            <v>VE8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 t="str">
            <v>HNX</v>
          </cell>
        </row>
        <row r="444">
          <cell r="B444" t="str">
            <v>SII</v>
          </cell>
          <cell r="C444" t="str">
            <v>HOSE</v>
          </cell>
          <cell r="D444" t="str">
            <v>CTCP Hạ tầng Nước Sài Gòn</v>
          </cell>
          <cell r="E444">
            <v>41164</v>
          </cell>
          <cell r="F444" t="str">
            <v>https://finance.vietstock.vn/SVT-ctcp-cong-nghe-sai-gon-vien-dong.htm</v>
          </cell>
          <cell r="G444" t="str">
            <v>Đạt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993531666534.146</v>
          </cell>
          <cell r="AA444">
            <v>39820121.951219</v>
          </cell>
          <cell r="AB444">
            <v>48.935656000000002</v>
          </cell>
          <cell r="AC444" t="str">
            <v>Small&amp;Micro Cap</v>
          </cell>
          <cell r="AD444">
            <v>0</v>
          </cell>
          <cell r="AE444" t="str">
            <v/>
          </cell>
          <cell r="AF444" t="str">
            <v/>
          </cell>
          <cell r="AG444" t="str">
            <v/>
          </cell>
          <cell r="AH444" t="str">
            <v/>
          </cell>
          <cell r="AI444" t="str">
            <v/>
          </cell>
          <cell r="AJ444" t="str">
            <v>Tiện ích</v>
          </cell>
          <cell r="AK444">
            <v>2225264401656</v>
          </cell>
          <cell r="AL444">
            <v>1291516839368</v>
          </cell>
          <cell r="AM444">
            <v>224802835341</v>
          </cell>
          <cell r="AN444">
            <v>-88.973641240999996</v>
          </cell>
          <cell r="AO444">
            <v>-88.923117563000005</v>
          </cell>
          <cell r="AP444" t="e">
            <v>#VALUE!</v>
          </cell>
          <cell r="AQ444">
            <v>-983</v>
          </cell>
          <cell r="AR444">
            <v>21314</v>
          </cell>
          <cell r="AS444">
            <v>-20.25</v>
          </cell>
          <cell r="AT444">
            <v>0.93</v>
          </cell>
          <cell r="AU444">
            <v>-0.3</v>
          </cell>
          <cell r="AV444">
            <v>-0.51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  <cell r="BA444">
            <v>0</v>
          </cell>
          <cell r="BB444" t="str">
            <v>Small&amp;Micro Cap</v>
          </cell>
          <cell r="BC444" t="str">
            <v>SII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 t="str">
            <v>HOSE</v>
          </cell>
        </row>
        <row r="445">
          <cell r="B445" t="str">
            <v>SPI</v>
          </cell>
          <cell r="C445" t="str">
            <v>HNX</v>
          </cell>
          <cell r="D445" t="str">
            <v>CTCP Spiral Galaxy</v>
          </cell>
          <cell r="E445">
            <v>41178</v>
          </cell>
          <cell r="F445" t="str">
            <v>https://finance.vietstock.vn/PDN-ctcp-cang-dong-nai.htm</v>
          </cell>
          <cell r="G445" t="str">
            <v>Không đạt</v>
          </cell>
          <cell r="H445">
            <v>1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1</v>
          </cell>
          <cell r="W445">
            <v>0</v>
          </cell>
          <cell r="X445">
            <v>0</v>
          </cell>
          <cell r="Y445">
            <v>0</v>
          </cell>
          <cell r="Z445">
            <v>90576654329.268204</v>
          </cell>
          <cell r="AA445">
            <v>429749398.780487</v>
          </cell>
          <cell r="AB445">
            <v>1.1793260000000001</v>
          </cell>
          <cell r="AC445" t="str">
            <v>Small&amp;Micro Cap</v>
          </cell>
          <cell r="AD445">
            <v>0</v>
          </cell>
          <cell r="AE445" t="str">
            <v>Chấp nhận toàn phần</v>
          </cell>
          <cell r="AF445" t="str">
            <v>Khai khoáng</v>
          </cell>
          <cell r="AG445" t="str">
            <v>Khai khoáng (ngoại trừ dầu mỏ và khí đốt)</v>
          </cell>
          <cell r="AH445" t="str">
            <v>Khai thác đá và khoáng sản phi kim</v>
          </cell>
          <cell r="AI445" t="str">
            <v>Khai khoáng (ngoại trừ dầu mỏ và khí đốt)</v>
          </cell>
          <cell r="AJ445" t="str">
            <v>Khai khoáng</v>
          </cell>
          <cell r="AK445">
            <v>297646418304</v>
          </cell>
          <cell r="AL445">
            <v>163277877735</v>
          </cell>
          <cell r="AM445">
            <v>3987181855</v>
          </cell>
          <cell r="AN445">
            <v>-7.5790064460000002</v>
          </cell>
          <cell r="AO445">
            <v>-7.4687434660000003</v>
          </cell>
          <cell r="AP445">
            <v>-1.4763257099664841E-2</v>
          </cell>
          <cell r="AQ445">
            <v>-451</v>
          </cell>
          <cell r="AR445">
            <v>9710</v>
          </cell>
          <cell r="AS445">
            <v>-5.77</v>
          </cell>
          <cell r="AT445">
            <v>0.27</v>
          </cell>
          <cell r="AU445">
            <v>-3.21</v>
          </cell>
          <cell r="AV445">
            <v>-4.7300000000000004</v>
          </cell>
          <cell r="AW445">
            <v>1</v>
          </cell>
          <cell r="AX445">
            <v>0</v>
          </cell>
          <cell r="AY445">
            <v>0</v>
          </cell>
          <cell r="AZ445">
            <v>0</v>
          </cell>
          <cell r="BA445">
            <v>0</v>
          </cell>
          <cell r="BB445" t="str">
            <v>Small&amp;Micro Cap</v>
          </cell>
          <cell r="BC445" t="str">
            <v>SPI</v>
          </cell>
          <cell r="BD445">
            <v>0</v>
          </cell>
          <cell r="BE445">
            <v>0</v>
          </cell>
          <cell r="BF445">
            <v>0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 t="str">
            <v>HNX</v>
          </cell>
        </row>
        <row r="446">
          <cell r="B446" t="str">
            <v>ITQ</v>
          </cell>
          <cell r="C446" t="str">
            <v>HNX</v>
          </cell>
          <cell r="D446" t="str">
            <v>CTCP Tập đoàn Thiên Quang</v>
          </cell>
          <cell r="E446">
            <v>41183</v>
          </cell>
          <cell r="F446" t="str">
            <v>https://finance.vietstock.vn/MBB-ngan-hang-tmcp-quan-doi.htm</v>
          </cell>
          <cell r="G446" t="str">
            <v>Đạt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147060059121.95099</v>
          </cell>
          <cell r="AA446">
            <v>2181854294.81707</v>
          </cell>
          <cell r="AB446">
            <v>7.384646</v>
          </cell>
          <cell r="AC446" t="str">
            <v>Small&amp;Micro Cap</v>
          </cell>
          <cell r="AD446">
            <v>0</v>
          </cell>
          <cell r="AE446" t="str">
            <v>Chấp nhận toàn phần</v>
          </cell>
          <cell r="AF446" t="str">
            <v>Sản xuất</v>
          </cell>
          <cell r="AG446" t="str">
            <v>Sản xuất sản phẩm kim loại tổng hợp</v>
          </cell>
          <cell r="AH446" t="str">
            <v>Sản xuất sản phẩm kim loại tổng hợp khác</v>
          </cell>
          <cell r="AI446" t="str">
            <v>Sản xuất sản phẩm kim loại tổng hợp</v>
          </cell>
          <cell r="AJ446" t="str">
            <v>SX Phụ trợ</v>
          </cell>
          <cell r="AK446">
            <v>550287874047</v>
          </cell>
          <cell r="AL446">
            <v>330023842098</v>
          </cell>
          <cell r="AM446">
            <v>666201288366</v>
          </cell>
          <cell r="AN446">
            <v>-17.742069331</v>
          </cell>
          <cell r="AO446">
            <v>-17.862569331</v>
          </cell>
          <cell r="AP446">
            <v>6.7459500235990903E-3</v>
          </cell>
          <cell r="AQ446">
            <v>-573</v>
          </cell>
          <cell r="AR446">
            <v>10364</v>
          </cell>
          <cell r="AS446">
            <v>-4.53</v>
          </cell>
          <cell r="AT446">
            <v>0.25</v>
          </cell>
          <cell r="AU446">
            <v>-3.36</v>
          </cell>
          <cell r="AV446">
            <v>-5.91</v>
          </cell>
          <cell r="AW446">
            <v>1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 t="str">
            <v>Small&amp;Micro Cap</v>
          </cell>
          <cell r="BC446" t="str">
            <v>ITQ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 t="str">
            <v>HNX</v>
          </cell>
        </row>
        <row r="447">
          <cell r="B447" t="str">
            <v>VE4</v>
          </cell>
          <cell r="C447" t="str">
            <v>HNX</v>
          </cell>
          <cell r="D447" t="str">
            <v>CTCP Xây dựng Điện VNECO4</v>
          </cell>
          <cell r="E447">
            <v>41198</v>
          </cell>
          <cell r="F447" t="str">
            <v>https://finance.vietstock.vn/HU1-ctcp-dau-tu-va-xay-dung-hud1.htm</v>
          </cell>
          <cell r="G447" t="str">
            <v>Không đạt</v>
          </cell>
          <cell r="H447">
            <v>2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2</v>
          </cell>
          <cell r="X447">
            <v>0</v>
          </cell>
          <cell r="Y447">
            <v>2</v>
          </cell>
          <cell r="Z447">
            <v>84068460975.609695</v>
          </cell>
          <cell r="AA447">
            <v>58280973.475608997</v>
          </cell>
          <cell r="AB447">
            <v>8.5127999999999995E-2</v>
          </cell>
          <cell r="AC447" t="str">
            <v>Small&amp;Micro Cap</v>
          </cell>
          <cell r="AD447">
            <v>0</v>
          </cell>
          <cell r="AE447" t="str">
            <v>Chấp nhận toàn phần</v>
          </cell>
          <cell r="AF447" t="str">
            <v>Xây dựng và Bất động sản</v>
          </cell>
          <cell r="AG447" t="str">
            <v>Xây dựng công nghiệp nặng và dân dụng</v>
          </cell>
          <cell r="AH447" t="str">
            <v>Xây dựng hệ thống tiện ích</v>
          </cell>
          <cell r="AI447" t="str">
            <v>Xây dựng công nghiệp nặng và dân dụng</v>
          </cell>
          <cell r="AJ447" t="str">
            <v>Xây dựng</v>
          </cell>
          <cell r="AK447">
            <v>63342352881</v>
          </cell>
          <cell r="AL447">
            <v>13355884172</v>
          </cell>
          <cell r="AM447">
            <v>82261438578</v>
          </cell>
          <cell r="AN447">
            <v>-1.903413807</v>
          </cell>
          <cell r="AO447">
            <v>-1.8999221239999999</v>
          </cell>
          <cell r="AP447">
            <v>-1.8378032214545776E-3</v>
          </cell>
          <cell r="AQ447">
            <v>-1852</v>
          </cell>
          <cell r="AR447">
            <v>12992</v>
          </cell>
          <cell r="AS447">
            <v>-46.99</v>
          </cell>
          <cell r="AT447">
            <v>6.7</v>
          </cell>
          <cell r="AU447">
            <v>-3.28</v>
          </cell>
          <cell r="AV447">
            <v>-13.16</v>
          </cell>
          <cell r="AW447">
            <v>1</v>
          </cell>
          <cell r="AX447">
            <v>0</v>
          </cell>
          <cell r="AY447">
            <v>0</v>
          </cell>
          <cell r="AZ447">
            <v>0</v>
          </cell>
          <cell r="BA447">
            <v>0</v>
          </cell>
          <cell r="BB447" t="str">
            <v>Small&amp;Micro Cap</v>
          </cell>
          <cell r="BC447" t="str">
            <v>VE4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 t="str">
            <v>HNX</v>
          </cell>
        </row>
        <row r="448">
          <cell r="B448" t="str">
            <v>EMC</v>
          </cell>
          <cell r="C448" t="str">
            <v>HOSE</v>
          </cell>
          <cell r="D448" t="str">
            <v>CTCP Cơ điện Thủ Đức</v>
          </cell>
          <cell r="E448">
            <v>41242</v>
          </cell>
          <cell r="F448" t="str">
            <v>https://finance.vietstock.vn/CNG-ctcp-cng-viet-nam.htm</v>
          </cell>
          <cell r="G448" t="str">
            <v>Không đạt</v>
          </cell>
          <cell r="H448">
            <v>3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3</v>
          </cell>
          <cell r="X448">
            <v>0</v>
          </cell>
          <cell r="Y448">
            <v>3</v>
          </cell>
          <cell r="Z448">
            <v>255204753504.05399</v>
          </cell>
          <cell r="AA448">
            <v>40213414.634145997</v>
          </cell>
          <cell r="AB448">
            <v>0.17368</v>
          </cell>
          <cell r="AC448" t="str">
            <v>Small&amp;Micro Cap</v>
          </cell>
          <cell r="AD448">
            <v>0</v>
          </cell>
          <cell r="AE448" t="str">
            <v>Chấp nhận toàn phần</v>
          </cell>
          <cell r="AF448" t="str">
            <v>Sản xuất</v>
          </cell>
          <cell r="AG448" t="str">
            <v>Sản xuất trang thiết bị, dụng cụ điện</v>
          </cell>
          <cell r="AH448" t="str">
            <v>Sản xuất thiết bị điện</v>
          </cell>
          <cell r="AI448" t="str">
            <v>Sản xuất trang thiết bị, dụng cụ điện</v>
          </cell>
          <cell r="AJ448" t="str">
            <v>SX Phụ trợ</v>
          </cell>
          <cell r="AK448">
            <v>688111175254</v>
          </cell>
          <cell r="AL448">
            <v>163987948955</v>
          </cell>
          <cell r="AM448">
            <v>763304103823</v>
          </cell>
          <cell r="AN448">
            <v>0.55510761099999995</v>
          </cell>
          <cell r="AO448">
            <v>0.61120043300000004</v>
          </cell>
          <cell r="AP448">
            <v>-9.1774840087523457E-2</v>
          </cell>
          <cell r="AQ448">
            <v>36</v>
          </cell>
          <cell r="AR448">
            <v>10720</v>
          </cell>
          <cell r="AS448">
            <v>351.36</v>
          </cell>
          <cell r="AT448">
            <v>1.19</v>
          </cell>
          <cell r="AU448">
            <v>0.08</v>
          </cell>
          <cell r="AV448">
            <v>0.34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 t="str">
            <v>Small&amp;Micro Cap</v>
          </cell>
          <cell r="BC448" t="str">
            <v>EMC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 t="str">
            <v>HOSE</v>
          </cell>
        </row>
        <row r="449">
          <cell r="B449" t="str">
            <v>C32</v>
          </cell>
          <cell r="C449" t="str">
            <v>HOSE</v>
          </cell>
          <cell r="D449" t="str">
            <v>CTCP CIC39</v>
          </cell>
          <cell r="E449">
            <v>41243</v>
          </cell>
          <cell r="F449" t="str">
            <v>https://finance.vietstock.vn/BRC-ctcp-cao-su-ben-thanh.htm</v>
          </cell>
          <cell r="G449" t="str">
            <v>Đạt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362893228066.31</v>
          </cell>
          <cell r="AA449">
            <v>3593710365.8536501</v>
          </cell>
          <cell r="AB449">
            <v>4.3682109999999996</v>
          </cell>
          <cell r="AC449" t="str">
            <v>Small&amp;Micro Cap</v>
          </cell>
          <cell r="AD449">
            <v>0</v>
          </cell>
          <cell r="AE449" t="str">
            <v>Chấp nhận toàn phần</v>
          </cell>
          <cell r="AF449" t="str">
            <v>Khai khoáng</v>
          </cell>
          <cell r="AG449" t="str">
            <v>Khai khoáng (ngoại trừ dầu mỏ và khí đốt)</v>
          </cell>
          <cell r="AH449" t="str">
            <v>Khai thác đá và khoáng sản phi kim</v>
          </cell>
          <cell r="AI449" t="str">
            <v>Khai khoáng (ngoại trừ dầu mỏ và khí đốt)</v>
          </cell>
          <cell r="AJ449" t="str">
            <v>Khai khoáng</v>
          </cell>
          <cell r="AK449">
            <v>1010445441574</v>
          </cell>
          <cell r="AL449">
            <v>587204394856</v>
          </cell>
          <cell r="AM449">
            <v>571763259757</v>
          </cell>
          <cell r="AN449">
            <v>20.510026476</v>
          </cell>
          <cell r="AO449">
            <v>26.313725663</v>
          </cell>
          <cell r="AP449">
            <v>-0.22055786631387742</v>
          </cell>
          <cell r="AQ449">
            <v>1365</v>
          </cell>
          <cell r="AR449">
            <v>39068</v>
          </cell>
          <cell r="AS449">
            <v>13.45</v>
          </cell>
          <cell r="AT449">
            <v>0.47</v>
          </cell>
          <cell r="AU449">
            <v>2.0699999999999998</v>
          </cell>
          <cell r="AV449">
            <v>3.5</v>
          </cell>
          <cell r="AW449">
            <v>0</v>
          </cell>
          <cell r="AX449">
            <v>0</v>
          </cell>
          <cell r="AY449">
            <v>0</v>
          </cell>
          <cell r="AZ449">
            <v>0</v>
          </cell>
          <cell r="BA449">
            <v>0</v>
          </cell>
          <cell r="BB449" t="str">
            <v>Small&amp;Micro Cap</v>
          </cell>
          <cell r="BC449" t="str">
            <v>C32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 t="str">
            <v>HOSE</v>
          </cell>
        </row>
        <row r="450">
          <cell r="B450" t="str">
            <v>AGM</v>
          </cell>
          <cell r="C450" t="str">
            <v>HOSE</v>
          </cell>
          <cell r="D450" t="str">
            <v>CTCP Xuất Nhập khẩu An Giang</v>
          </cell>
          <cell r="E450">
            <v>41257</v>
          </cell>
          <cell r="F450" t="str">
            <v>https://finance.vietstock.vn/HHS-ctcp-dau-tu-dich-vu-hoang-huy.htm</v>
          </cell>
          <cell r="G450" t="str">
            <v>Không đạt</v>
          </cell>
          <cell r="H450">
            <v>7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1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1</v>
          </cell>
          <cell r="U450">
            <v>0</v>
          </cell>
          <cell r="V450">
            <v>0</v>
          </cell>
          <cell r="W450">
            <v>5</v>
          </cell>
          <cell r="X450">
            <v>0</v>
          </cell>
          <cell r="Y450">
            <v>5</v>
          </cell>
          <cell r="Z450">
            <v>435400042682.92603</v>
          </cell>
          <cell r="AA450">
            <v>5765149390.2439003</v>
          </cell>
          <cell r="AB450">
            <v>2.4039769999999998</v>
          </cell>
          <cell r="AC450" t="str">
            <v>Small&amp;Micro Cap</v>
          </cell>
          <cell r="AD450">
            <v>0</v>
          </cell>
          <cell r="AE450">
            <v>0</v>
          </cell>
          <cell r="AF450" t="str">
            <v>Sản xuất</v>
          </cell>
          <cell r="AG450" t="str">
            <v>Sản xuất thực phẩm</v>
          </cell>
          <cell r="AH450" t="str">
            <v>Xay sát các loại hạt và hạt có dầu</v>
          </cell>
          <cell r="AI450" t="str">
            <v>Sản xuất thực phẩm</v>
          </cell>
          <cell r="AJ450" t="str">
            <v>Thực phẩm - Đồ uống</v>
          </cell>
          <cell r="AK450">
            <v>1651418550048</v>
          </cell>
          <cell r="AL450">
            <v>385699600003</v>
          </cell>
          <cell r="AM450">
            <v>3454343144831</v>
          </cell>
          <cell r="AN450">
            <v>-140.476316521</v>
          </cell>
          <cell r="AO450">
            <v>-140.476316521</v>
          </cell>
          <cell r="AP450">
            <v>0</v>
          </cell>
          <cell r="AQ450">
            <v>-7718</v>
          </cell>
          <cell r="AR450">
            <v>21192</v>
          </cell>
          <cell r="AS450">
            <v>-1.24</v>
          </cell>
          <cell r="AT450">
            <v>0.45</v>
          </cell>
          <cell r="AU450">
            <v>-8.01</v>
          </cell>
          <cell r="AV450">
            <v>-32.35</v>
          </cell>
          <cell r="AW450">
            <v>1</v>
          </cell>
          <cell r="AX450">
            <v>0</v>
          </cell>
          <cell r="AY450">
            <v>0</v>
          </cell>
          <cell r="AZ450">
            <v>1</v>
          </cell>
          <cell r="BA450">
            <v>0</v>
          </cell>
          <cell r="BB450" t="str">
            <v>Small&amp;Micro Cap</v>
          </cell>
          <cell r="BC450" t="str">
            <v>AGM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H450">
            <v>1</v>
          </cell>
          <cell r="BI450">
            <v>1</v>
          </cell>
          <cell r="BJ450">
            <v>0</v>
          </cell>
          <cell r="BK450">
            <v>1</v>
          </cell>
          <cell r="BL450">
            <v>1</v>
          </cell>
          <cell r="BM450" t="str">
            <v>HOSE</v>
          </cell>
        </row>
        <row r="451">
          <cell r="B451" t="str">
            <v>HAR</v>
          </cell>
          <cell r="C451" t="str">
            <v>HOSE</v>
          </cell>
          <cell r="D451" t="str">
            <v>CTCP Đầu tư Thương mại Bất động sản An Dương Thảo Điền</v>
          </cell>
          <cell r="E451">
            <v>41291</v>
          </cell>
          <cell r="F451" t="str">
            <v>https://finance.vietstock.vn/AMC-ctcp-khoang-san-a-chau.htm</v>
          </cell>
          <cell r="G451" t="str">
            <v>Đạt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565402538766.15796</v>
          </cell>
          <cell r="AA451">
            <v>6836640243.9024296</v>
          </cell>
          <cell r="AB451">
            <v>0.27144800000000002</v>
          </cell>
          <cell r="AC451" t="str">
            <v>Small&amp;Micro Cap</v>
          </cell>
          <cell r="AD451">
            <v>0</v>
          </cell>
          <cell r="AE451" t="str">
            <v>Chấp nhận toàn phần</v>
          </cell>
          <cell r="AF451" t="str">
            <v>Xây dựng và Bất động sản</v>
          </cell>
          <cell r="AG451" t="str">
            <v xml:space="preserve">Bất động sản </v>
          </cell>
          <cell r="AH451" t="str">
            <v>Đại lý và môi giới bất động sản</v>
          </cell>
          <cell r="AI451" t="str">
            <v xml:space="preserve">Bất động sản </v>
          </cell>
          <cell r="AJ451" t="str">
            <v>Bất động sản</v>
          </cell>
          <cell r="AK451">
            <v>1120632874640</v>
          </cell>
          <cell r="AL451">
            <v>1031298318194</v>
          </cell>
          <cell r="AM451">
            <v>144961003809</v>
          </cell>
          <cell r="AN451">
            <v>-43.791581325999999</v>
          </cell>
          <cell r="AO451">
            <v>-44.076137744999997</v>
          </cell>
          <cell r="AP451">
            <v>6.4560198229319157E-3</v>
          </cell>
          <cell r="AQ451">
            <v>-458</v>
          </cell>
          <cell r="AR451">
            <v>10778</v>
          </cell>
          <cell r="AS451">
            <v>-7.65</v>
          </cell>
          <cell r="AT451">
            <v>0.32</v>
          </cell>
          <cell r="AU451">
            <v>-3.69</v>
          </cell>
          <cell r="AV451">
            <v>-4.17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  <cell r="BA451">
            <v>0</v>
          </cell>
          <cell r="BB451" t="str">
            <v>Small&amp;Micro Cap</v>
          </cell>
          <cell r="BC451" t="str">
            <v>HAR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 t="str">
            <v>HOSE</v>
          </cell>
        </row>
        <row r="452">
          <cell r="B452" t="str">
            <v>TTZ</v>
          </cell>
          <cell r="C452" t="str">
            <v>HNX</v>
          </cell>
          <cell r="D452" t="str">
            <v>CTCP Đầu tư Xây dựng và Công nghệ Tiến Trung</v>
          </cell>
          <cell r="E452">
            <v>41303</v>
          </cell>
          <cell r="F452" t="str">
            <v>https://finance.vietstock.vn/TCO-ctcp-van-tai-da-phuong-thuc-duyen-hai.htm</v>
          </cell>
          <cell r="G452" t="str">
            <v>Không đạt</v>
          </cell>
          <cell r="H452">
            <v>10</v>
          </cell>
          <cell r="I452">
            <v>0</v>
          </cell>
          <cell r="J452">
            <v>2</v>
          </cell>
          <cell r="K452">
            <v>0</v>
          </cell>
          <cell r="L452">
            <v>2</v>
          </cell>
          <cell r="M452">
            <v>2</v>
          </cell>
          <cell r="N452">
            <v>0</v>
          </cell>
          <cell r="O452">
            <v>0</v>
          </cell>
          <cell r="P452">
            <v>0</v>
          </cell>
          <cell r="Q452">
            <v>1</v>
          </cell>
          <cell r="R452">
            <v>0</v>
          </cell>
          <cell r="S452">
            <v>1</v>
          </cell>
          <cell r="T452">
            <v>1</v>
          </cell>
          <cell r="U452">
            <v>1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28195287775.609699</v>
          </cell>
          <cell r="AA452">
            <v>254293653.35365799</v>
          </cell>
          <cell r="AB452">
            <v>13.002064000000001</v>
          </cell>
          <cell r="AC452" t="str">
            <v>Small&amp;Micro Cap</v>
          </cell>
          <cell r="AD452">
            <v>0</v>
          </cell>
          <cell r="AE452" t="str">
            <v>Chấp nhận toàn phần - Có đoạn ghi thêm ý kiến</v>
          </cell>
          <cell r="AF452" t="str">
            <v>Vận tải và kho bãi</v>
          </cell>
          <cell r="AG452" t="str">
            <v>Vận tải đường bộ</v>
          </cell>
          <cell r="AH452" t="str">
            <v xml:space="preserve">Vận tải đường bộ </v>
          </cell>
          <cell r="AI452" t="str">
            <v>Vận tải đường bộ</v>
          </cell>
          <cell r="AJ452" t="str">
            <v>Vận tải - Kho bãi</v>
          </cell>
          <cell r="AK452">
            <v>76060858067</v>
          </cell>
          <cell r="AL452">
            <v>66546867252</v>
          </cell>
          <cell r="AM452">
            <v>5209036950</v>
          </cell>
          <cell r="AN452">
            <v>-2.2976892489999998</v>
          </cell>
          <cell r="AO452">
            <v>-2.2757809120000001</v>
          </cell>
          <cell r="AP452">
            <v>-9.6267337881598865E-3</v>
          </cell>
          <cell r="AQ452">
            <v>-304</v>
          </cell>
          <cell r="AR452">
            <v>8790</v>
          </cell>
          <cell r="AS452">
            <v>-5.93</v>
          </cell>
          <cell r="AT452">
            <v>0.2</v>
          </cell>
          <cell r="AU452">
            <v>-2.94</v>
          </cell>
          <cell r="AV452">
            <v>-3.39</v>
          </cell>
          <cell r="AW452">
            <v>1</v>
          </cell>
          <cell r="AX452">
            <v>1</v>
          </cell>
          <cell r="AY452">
            <v>1</v>
          </cell>
          <cell r="AZ452">
            <v>1</v>
          </cell>
          <cell r="BA452">
            <v>0</v>
          </cell>
          <cell r="BB452" t="str">
            <v>Small&amp;Micro Cap</v>
          </cell>
          <cell r="BC452" t="str">
            <v>TTZ</v>
          </cell>
          <cell r="BD452">
            <v>2</v>
          </cell>
          <cell r="BE452">
            <v>0</v>
          </cell>
          <cell r="BF452">
            <v>2</v>
          </cell>
          <cell r="BG452">
            <v>0</v>
          </cell>
          <cell r="BH452">
            <v>0</v>
          </cell>
          <cell r="BI452">
            <v>0</v>
          </cell>
          <cell r="BJ452">
            <v>1</v>
          </cell>
          <cell r="BK452">
            <v>1</v>
          </cell>
          <cell r="BL452">
            <v>2</v>
          </cell>
          <cell r="BM452" t="str">
            <v>HNX</v>
          </cell>
        </row>
        <row r="453">
          <cell r="B453" t="str">
            <v>DHP</v>
          </cell>
          <cell r="C453" t="str">
            <v>HNX</v>
          </cell>
          <cell r="D453" t="str">
            <v>CTCP Điện cơ Hải Phòng</v>
          </cell>
          <cell r="E453">
            <v>41354</v>
          </cell>
          <cell r="F453" t="str">
            <v>https://finance.vietstock.vn/LAS-ctcp-supe-phot-phat-va-hoa-chat-lam-thao.htm</v>
          </cell>
          <cell r="G453" t="str">
            <v>Không đạt</v>
          </cell>
          <cell r="H453">
            <v>1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1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111362606158.536</v>
          </cell>
          <cell r="AA453">
            <v>55750988.414633997</v>
          </cell>
          <cell r="AB453">
            <v>0.69465299999999996</v>
          </cell>
          <cell r="AC453" t="str">
            <v>Small&amp;Micro Cap</v>
          </cell>
          <cell r="AD453">
            <v>0</v>
          </cell>
          <cell r="AE453" t="str">
            <v>Chấp nhận toàn phần</v>
          </cell>
          <cell r="AF453" t="str">
            <v>Sản xuất</v>
          </cell>
          <cell r="AG453" t="str">
            <v>Sản xuất trang thiết bị, dụng cụ điện</v>
          </cell>
          <cell r="AH453" t="str">
            <v>Sản xuất đồ điện gia dụng</v>
          </cell>
          <cell r="AI453" t="str">
            <v>Sản xuất trang thiết bị, dụng cụ điện</v>
          </cell>
          <cell r="AJ453" t="str">
            <v>SX Phụ trợ</v>
          </cell>
          <cell r="AK453">
            <v>231500034490</v>
          </cell>
          <cell r="AL453">
            <v>168597942421</v>
          </cell>
          <cell r="AM453">
            <v>263223955638</v>
          </cell>
          <cell r="AN453">
            <v>13.89276396</v>
          </cell>
          <cell r="AO453">
            <v>13.89276396</v>
          </cell>
          <cell r="AP453">
            <v>0</v>
          </cell>
          <cell r="AQ453">
            <v>1464</v>
          </cell>
          <cell r="AR453">
            <v>17762</v>
          </cell>
          <cell r="AS453">
            <v>8.27</v>
          </cell>
          <cell r="AT453">
            <v>0.68</v>
          </cell>
          <cell r="AU453">
            <v>6.23</v>
          </cell>
          <cell r="AV453">
            <v>8.34</v>
          </cell>
          <cell r="AW453">
            <v>0</v>
          </cell>
          <cell r="AX453">
            <v>0</v>
          </cell>
          <cell r="AY453">
            <v>0</v>
          </cell>
          <cell r="AZ453">
            <v>0</v>
          </cell>
          <cell r="BA453">
            <v>0</v>
          </cell>
          <cell r="BB453" t="str">
            <v>Small&amp;Micro Cap</v>
          </cell>
          <cell r="BC453" t="str">
            <v>DHP</v>
          </cell>
          <cell r="BD453">
            <v>0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 t="str">
            <v>HNX</v>
          </cell>
        </row>
        <row r="454">
          <cell r="B454" t="str">
            <v>HLD</v>
          </cell>
          <cell r="C454" t="str">
            <v>HNX</v>
          </cell>
          <cell r="D454" t="str">
            <v>CTCP Đầu tư và Phát triển Bất động sản HUDLAND</v>
          </cell>
          <cell r="E454">
            <v>41359</v>
          </cell>
          <cell r="F454" t="str">
            <v>https://finance.vietstock.vn/GSP-ctcp-van-tai-san-pham-khi-quoc-te.htm</v>
          </cell>
          <cell r="G454" t="str">
            <v>Đạt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687243902439.02405</v>
          </cell>
          <cell r="AA454">
            <v>1862982460.0609701</v>
          </cell>
          <cell r="AB454">
            <v>5.4653910000000003</v>
          </cell>
          <cell r="AC454" t="str">
            <v>Small&amp;Micro Cap</v>
          </cell>
          <cell r="AD454">
            <v>0</v>
          </cell>
          <cell r="AE454" t="str">
            <v>Chấp nhận toàn phần</v>
          </cell>
          <cell r="AF454" t="str">
            <v>Xây dựng và Bất động sản</v>
          </cell>
          <cell r="AG454" t="str">
            <v>Phát triển bất động sản</v>
          </cell>
          <cell r="AH454" t="str">
            <v>Phát triển bất động sản</v>
          </cell>
          <cell r="AI454" t="str">
            <v>Phát triển bất động sản</v>
          </cell>
          <cell r="AJ454" t="str">
            <v>Bất động sản</v>
          </cell>
          <cell r="AK454">
            <v>608038137887</v>
          </cell>
          <cell r="AL454">
            <v>422644449766</v>
          </cell>
          <cell r="AM454">
            <v>35449570471</v>
          </cell>
          <cell r="AN454">
            <v>4.8789518850000002</v>
          </cell>
          <cell r="AO454">
            <v>4.8249498549999998</v>
          </cell>
          <cell r="AP454">
            <v>1.1192246888128617E-2</v>
          </cell>
          <cell r="AQ454">
            <v>244</v>
          </cell>
          <cell r="AR454">
            <v>21132</v>
          </cell>
          <cell r="AS454">
            <v>117.24</v>
          </cell>
          <cell r="AT454">
            <v>1.35</v>
          </cell>
          <cell r="AU454">
            <v>0.83</v>
          </cell>
          <cell r="AV454">
            <v>1.1200000000000001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  <cell r="BA454">
            <v>0</v>
          </cell>
          <cell r="BB454" t="str">
            <v>Small&amp;Micro Cap</v>
          </cell>
          <cell r="BC454" t="str">
            <v>HLD</v>
          </cell>
          <cell r="BD454">
            <v>0</v>
          </cell>
          <cell r="BE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 t="str">
            <v>HNX</v>
          </cell>
        </row>
        <row r="455">
          <cell r="B455" t="str">
            <v>NLG</v>
          </cell>
          <cell r="C455" t="str">
            <v>HOSE</v>
          </cell>
          <cell r="D455" t="str">
            <v>CTCP Đầu tư Nam Long</v>
          </cell>
          <cell r="E455">
            <v>41372</v>
          </cell>
          <cell r="F455" t="str">
            <v>https://finance.vietstock.vn/SVI-ctcp-bao-bi-bien-hoa.htm</v>
          </cell>
          <cell r="G455" t="str">
            <v>Không đạt</v>
          </cell>
          <cell r="H455">
            <v>4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1</v>
          </cell>
          <cell r="W455">
            <v>3</v>
          </cell>
          <cell r="X455">
            <v>0</v>
          </cell>
          <cell r="Y455">
            <v>3</v>
          </cell>
          <cell r="Z455">
            <v>14473984106388.1</v>
          </cell>
          <cell r="AA455">
            <v>120635570121.951</v>
          </cell>
          <cell r="AB455">
            <v>39.673890999999998</v>
          </cell>
          <cell r="AC455" t="str">
            <v>Large Cap</v>
          </cell>
          <cell r="AD455">
            <v>0</v>
          </cell>
          <cell r="AE455" t="str">
            <v>Chấp nhận toàn phần</v>
          </cell>
          <cell r="AF455" t="str">
            <v>Xây dựng và Bất động sản</v>
          </cell>
          <cell r="AG455" t="str">
            <v>Phát triển bất động sản</v>
          </cell>
          <cell r="AH455" t="str">
            <v>Phát triển bất động sản</v>
          </cell>
          <cell r="AI455" t="str">
            <v>Phát triển bất động sản</v>
          </cell>
          <cell r="AJ455" t="str">
            <v>Bất động sản</v>
          </cell>
          <cell r="AK455">
            <v>27084709103488</v>
          </cell>
          <cell r="AL455">
            <v>13315130184421</v>
          </cell>
          <cell r="AM455">
            <v>4338841417665</v>
          </cell>
          <cell r="AN455">
            <v>556.27371043999995</v>
          </cell>
          <cell r="AO455">
            <v>556.27371043999995</v>
          </cell>
          <cell r="AP455">
            <v>0</v>
          </cell>
          <cell r="AQ455">
            <v>1452</v>
          </cell>
          <cell r="AR455">
            <v>34668</v>
          </cell>
          <cell r="AS455">
            <v>21.35</v>
          </cell>
          <cell r="AT455">
            <v>0.89</v>
          </cell>
          <cell r="AU455">
            <v>2.19</v>
          </cell>
          <cell r="AV455">
            <v>4.1399999999999997</v>
          </cell>
          <cell r="AW455">
            <v>0</v>
          </cell>
          <cell r="AX455">
            <v>0</v>
          </cell>
          <cell r="AY455">
            <v>0</v>
          </cell>
          <cell r="AZ455">
            <v>0</v>
          </cell>
          <cell r="BA455">
            <v>1</v>
          </cell>
          <cell r="BB455" t="str">
            <v>Large Cap</v>
          </cell>
          <cell r="BC455" t="str">
            <v>NLG</v>
          </cell>
          <cell r="BD455">
            <v>0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 t="str">
            <v>HOSE</v>
          </cell>
        </row>
        <row r="456">
          <cell r="B456" t="str">
            <v>FCM</v>
          </cell>
          <cell r="C456" t="str">
            <v>HOSE</v>
          </cell>
          <cell r="D456" t="str">
            <v>CTCP Khoáng sản FECON</v>
          </cell>
          <cell r="E456">
            <v>41409</v>
          </cell>
          <cell r="F456" t="str">
            <v>https://finance.vietstock.vn/DRL-ctcp-thuy-dien-dien-luc-3.htm</v>
          </cell>
          <cell r="G456" t="str">
            <v>Đạt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274658811210</v>
          </cell>
          <cell r="AA456">
            <v>2502289634.1463399</v>
          </cell>
          <cell r="AB456">
            <v>2.2473960000000002</v>
          </cell>
          <cell r="AC456" t="str">
            <v>Small&amp;Micro Cap</v>
          </cell>
          <cell r="AD456">
            <v>0</v>
          </cell>
          <cell r="AE456" t="str">
            <v>Chấp nhận toàn phần</v>
          </cell>
          <cell r="AF456" t="str">
            <v>Sản xuất</v>
          </cell>
          <cell r="AG456" t="str">
            <v>Sản xuất sản phẩm khoáng chất phi kim</v>
          </cell>
          <cell r="AH456" t="str">
            <v>Sản xuất xi măng và các sản phẩm bê tông</v>
          </cell>
          <cell r="AI456" t="str">
            <v>Sản xuất sản phẩm khoáng chất phi kim</v>
          </cell>
          <cell r="AJ456" t="str">
            <v>Vật liệu xây dựng</v>
          </cell>
          <cell r="AK456">
            <v>833947780574</v>
          </cell>
          <cell r="AL456">
            <v>572065603684</v>
          </cell>
          <cell r="AM456">
            <v>591287629311</v>
          </cell>
          <cell r="AN456">
            <v>20.763692194000001</v>
          </cell>
          <cell r="AO456">
            <v>21.143708234999998</v>
          </cell>
          <cell r="AP456">
            <v>-1.7973008177011366E-2</v>
          </cell>
          <cell r="AQ456">
            <v>460</v>
          </cell>
          <cell r="AR456">
            <v>12684</v>
          </cell>
          <cell r="AS456">
            <v>7.8</v>
          </cell>
          <cell r="AT456">
            <v>0.28000000000000003</v>
          </cell>
          <cell r="AU456">
            <v>2.5299999999999998</v>
          </cell>
          <cell r="AV456">
            <v>3.65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  <cell r="BA456">
            <v>1</v>
          </cell>
          <cell r="BB456" t="str">
            <v>Small&amp;Micro Cap</v>
          </cell>
          <cell r="BC456" t="str">
            <v>FCM</v>
          </cell>
          <cell r="BD456">
            <v>0</v>
          </cell>
          <cell r="BE456">
            <v>0</v>
          </cell>
          <cell r="BF456">
            <v>0</v>
          </cell>
          <cell r="BG456">
            <v>0</v>
          </cell>
          <cell r="BH456">
            <v>0</v>
          </cell>
          <cell r="BI456">
            <v>0</v>
          </cell>
          <cell r="BJ456">
            <v>0</v>
          </cell>
          <cell r="BK456">
            <v>0</v>
          </cell>
          <cell r="BL456">
            <v>0</v>
          </cell>
          <cell r="BM456" t="str">
            <v>HOSE</v>
          </cell>
        </row>
        <row r="457">
          <cell r="B457" t="str">
            <v>PSD</v>
          </cell>
          <cell r="C457" t="str">
            <v>HNX</v>
          </cell>
          <cell r="D457" t="str">
            <v>CTCP Dịch vụ Phân phối Tổng hợp Dầu khí</v>
          </cell>
          <cell r="E457">
            <v>41453</v>
          </cell>
          <cell r="F457" t="str">
            <v>https://finance.vietstock.vn/GAS-tong-cong-ty-khi-viet-nam-ctcp.htm</v>
          </cell>
          <cell r="G457" t="str">
            <v>Đạt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779004290245.73096</v>
          </cell>
          <cell r="AA457">
            <v>1217389735.9756</v>
          </cell>
          <cell r="AB457">
            <v>0.664107</v>
          </cell>
          <cell r="AC457" t="str">
            <v>Small&amp;Micro Cap</v>
          </cell>
          <cell r="AD457">
            <v>0</v>
          </cell>
          <cell r="AE457" t="str">
            <v>Chấp nhận toàn phần</v>
          </cell>
          <cell r="AF457" t="str">
            <v>Bán buôn</v>
          </cell>
          <cell r="AG457" t="str">
            <v>Bán buôn hàng lâu bền</v>
          </cell>
          <cell r="AH457" t="str">
            <v>Bán buôn các mặt hàng điện, điện tử</v>
          </cell>
          <cell r="AI457" t="str">
            <v>Bán buôn hàng lâu bền</v>
          </cell>
          <cell r="AJ457" t="str">
            <v>Bán buôn</v>
          </cell>
          <cell r="AK457">
            <v>3430851365735</v>
          </cell>
          <cell r="AL457">
            <v>511047936661</v>
          </cell>
          <cell r="AM457">
            <v>8634620299062</v>
          </cell>
          <cell r="AN457">
            <v>112.52693062</v>
          </cell>
          <cell r="AO457">
            <v>112.52693062</v>
          </cell>
          <cell r="AP457">
            <v>0</v>
          </cell>
          <cell r="AQ457">
            <v>3656</v>
          </cell>
          <cell r="AR457">
            <v>12812</v>
          </cell>
          <cell r="AS457">
            <v>4.68</v>
          </cell>
          <cell r="AT457">
            <v>1.33</v>
          </cell>
          <cell r="AU457">
            <v>3.74</v>
          </cell>
          <cell r="AV457">
            <v>23.92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  <cell r="BA457">
            <v>1</v>
          </cell>
          <cell r="BB457" t="str">
            <v>Small&amp;Micro Cap</v>
          </cell>
          <cell r="BC457" t="str">
            <v>PSD</v>
          </cell>
          <cell r="BD457">
            <v>0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 t="str">
            <v>HNX</v>
          </cell>
        </row>
        <row r="458">
          <cell r="B458" t="str">
            <v>NDX</v>
          </cell>
          <cell r="C458" t="str">
            <v>HNX</v>
          </cell>
          <cell r="D458" t="str">
            <v>CTCP Xây lắp Phát triển Nhà Đà Nẵng</v>
          </cell>
          <cell r="E458">
            <v>41472</v>
          </cell>
          <cell r="F458" t="str">
            <v>https://finance.vietstock.vn/CTX-tong-cong-ty-co-phan-dau-tu-xay-dung-va-thuong-mai-viet-nam.htm</v>
          </cell>
          <cell r="G458" t="str">
            <v>Đạt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71336685544.207306</v>
          </cell>
          <cell r="AA458">
            <v>307250492.07317001</v>
          </cell>
          <cell r="AB458">
            <v>3.1207289999999999</v>
          </cell>
          <cell r="AC458" t="str">
            <v>Small&amp;Micro Cap</v>
          </cell>
          <cell r="AD458">
            <v>0</v>
          </cell>
          <cell r="AE458" t="str">
            <v>Chấp nhận từng phần - Ngoại trừ</v>
          </cell>
          <cell r="AF458" t="str">
            <v>Xây dựng và Bất động sản</v>
          </cell>
          <cell r="AG458" t="str">
            <v>Xây dựng nhà cửa, cao ốc</v>
          </cell>
          <cell r="AH458" t="str">
            <v>Xây dựng nhà ở, khu dân cư, cao ốc</v>
          </cell>
          <cell r="AI458" t="str">
            <v>Xây dựng nhà cửa, cao ốc</v>
          </cell>
          <cell r="AJ458" t="str">
            <v>Xây dựng</v>
          </cell>
          <cell r="AK458">
            <v>230945441427</v>
          </cell>
          <cell r="AL458">
            <v>128897467497</v>
          </cell>
          <cell r="AM458">
            <v>178467522917</v>
          </cell>
          <cell r="AN458">
            <v>9.5296876430000008</v>
          </cell>
          <cell r="AO458">
            <v>10.61823547</v>
          </cell>
          <cell r="AP458">
            <v>-0.10251682872126015</v>
          </cell>
          <cell r="AQ458">
            <v>994</v>
          </cell>
          <cell r="AR458">
            <v>13444</v>
          </cell>
          <cell r="AS458">
            <v>5.63</v>
          </cell>
          <cell r="AT458">
            <v>0.42</v>
          </cell>
          <cell r="AU458">
            <v>4.4000000000000004</v>
          </cell>
          <cell r="AV458">
            <v>7.57</v>
          </cell>
          <cell r="AW458">
            <v>1</v>
          </cell>
          <cell r="AX458">
            <v>0</v>
          </cell>
          <cell r="AY458">
            <v>0</v>
          </cell>
          <cell r="AZ458">
            <v>0</v>
          </cell>
          <cell r="BA458">
            <v>0</v>
          </cell>
          <cell r="BB458" t="str">
            <v>Small&amp;Micro Cap</v>
          </cell>
          <cell r="BC458" t="str">
            <v>NDX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 t="str">
            <v>HNX</v>
          </cell>
        </row>
        <row r="459">
          <cell r="B459" t="str">
            <v>KSQ</v>
          </cell>
          <cell r="C459" t="str">
            <v>HNX</v>
          </cell>
          <cell r="D459" t="str">
            <v>CTCP CNC Capital Việt Nam</v>
          </cell>
          <cell r="E459">
            <v>41481</v>
          </cell>
          <cell r="F459" t="str">
            <v>https://finance.vietstock.vn/FCN-ctcp-fecon.htm</v>
          </cell>
          <cell r="G459" t="str">
            <v>Không đạt</v>
          </cell>
          <cell r="H459">
            <v>4</v>
          </cell>
          <cell r="I459">
            <v>0</v>
          </cell>
          <cell r="J459">
            <v>1</v>
          </cell>
          <cell r="K459">
            <v>0</v>
          </cell>
          <cell r="L459">
            <v>0</v>
          </cell>
          <cell r="M459">
            <v>0</v>
          </cell>
          <cell r="N459">
            <v>1</v>
          </cell>
          <cell r="O459">
            <v>0</v>
          </cell>
          <cell r="P459">
            <v>1</v>
          </cell>
          <cell r="Q459">
            <v>0</v>
          </cell>
          <cell r="R459">
            <v>0</v>
          </cell>
          <cell r="S459">
            <v>0</v>
          </cell>
          <cell r="T459">
            <v>1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112253048780.487</v>
          </cell>
          <cell r="AA459">
            <v>979169146.64634097</v>
          </cell>
          <cell r="AB459">
            <v>0.57098499999999996</v>
          </cell>
          <cell r="AC459" t="str">
            <v>Small&amp;Micro Cap</v>
          </cell>
          <cell r="AD459">
            <v>0</v>
          </cell>
          <cell r="AE459" t="str">
            <v>Chấp nhận từng phần - Ngoại trừ</v>
          </cell>
          <cell r="AF459" t="str">
            <v>Khai khoáng</v>
          </cell>
          <cell r="AG459" t="str">
            <v>Khai khoáng (ngoại trừ dầu mỏ và khí đốt)</v>
          </cell>
          <cell r="AH459" t="str">
            <v>Khai thác quặng kim loại</v>
          </cell>
          <cell r="AI459" t="str">
            <v>Khai khoáng (ngoại trừ dầu mỏ và khí đốt)</v>
          </cell>
          <cell r="AJ459" t="str">
            <v>Khai khoáng</v>
          </cell>
          <cell r="AK459">
            <v>323629051602</v>
          </cell>
          <cell r="AL459">
            <v>261297976817</v>
          </cell>
          <cell r="AM459">
            <v>56805702015</v>
          </cell>
          <cell r="AN459">
            <v>-60.925416560000002</v>
          </cell>
          <cell r="AO459">
            <v>-3.8544420129999999</v>
          </cell>
          <cell r="AP459">
            <v>-14.806546409185792</v>
          </cell>
          <cell r="AQ459">
            <v>-2031</v>
          </cell>
          <cell r="AR459">
            <v>8710</v>
          </cell>
          <cell r="AS459">
            <v>-0.89</v>
          </cell>
          <cell r="AT459">
            <v>0.21</v>
          </cell>
          <cell r="AU459">
            <v>-17.739999999999998</v>
          </cell>
          <cell r="AV459">
            <v>-20.88</v>
          </cell>
          <cell r="AW459">
            <v>1</v>
          </cell>
          <cell r="AX459">
            <v>0</v>
          </cell>
          <cell r="AY459">
            <v>0</v>
          </cell>
          <cell r="AZ459">
            <v>1</v>
          </cell>
          <cell r="BA459">
            <v>0</v>
          </cell>
          <cell r="BB459" t="str">
            <v>Small&amp;Micro Cap</v>
          </cell>
          <cell r="BC459" t="str">
            <v>KSQ</v>
          </cell>
          <cell r="BD459">
            <v>1</v>
          </cell>
          <cell r="BE459">
            <v>0</v>
          </cell>
          <cell r="BF459">
            <v>1</v>
          </cell>
          <cell r="BG459">
            <v>1</v>
          </cell>
          <cell r="BH459">
            <v>0</v>
          </cell>
          <cell r="BI459">
            <v>1</v>
          </cell>
          <cell r="BJ459">
            <v>0</v>
          </cell>
          <cell r="BK459">
            <v>1</v>
          </cell>
          <cell r="BL459">
            <v>1</v>
          </cell>
          <cell r="BM459" t="str">
            <v>HNX</v>
          </cell>
        </row>
        <row r="460">
          <cell r="B460" t="str">
            <v>KLF</v>
          </cell>
          <cell r="C460" t="str">
            <v>HNX</v>
          </cell>
          <cell r="D460" t="str">
            <v>CTCP Đầu tư Thương mại và Xuất nhập khẩu CFS</v>
          </cell>
          <cell r="E460">
            <v>41540</v>
          </cell>
          <cell r="F460" t="str">
            <v>https://finance.vietstock.vn/DHM-ctcp-thuong-mai-va-khai-thac-khoang-san-duong-hieu.htm</v>
          </cell>
          <cell r="G460" t="str">
            <v>Không đạt</v>
          </cell>
          <cell r="H460">
            <v>4</v>
          </cell>
          <cell r="I460">
            <v>0</v>
          </cell>
          <cell r="J460">
            <v>0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O460">
            <v>1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1</v>
          </cell>
          <cell r="U460">
            <v>0</v>
          </cell>
          <cell r="V460">
            <v>1</v>
          </cell>
          <cell r="W460">
            <v>0</v>
          </cell>
          <cell r="X460">
            <v>0</v>
          </cell>
          <cell r="Y460">
            <v>0</v>
          </cell>
          <cell r="Z460">
            <v>476699334395.12097</v>
          </cell>
          <cell r="AA460">
            <v>15681708353.3536</v>
          </cell>
          <cell r="AB460">
            <v>0.62130300000000005</v>
          </cell>
          <cell r="AC460" t="str">
            <v>Small&amp;Micro Cap</v>
          </cell>
          <cell r="AD460">
            <v>0</v>
          </cell>
          <cell r="AE460">
            <v>0</v>
          </cell>
          <cell r="AF460" t="str">
            <v>Bán buôn</v>
          </cell>
          <cell r="AG460" t="str">
            <v>Chợ, đại lý và môi giới bán buôn điện tử</v>
          </cell>
          <cell r="AH460" t="str">
            <v>Đại lý và môi giới bán buôn điện tử</v>
          </cell>
          <cell r="AI460" t="str">
            <v>Chợ, đại lý và môi giới bán buôn điện tử</v>
          </cell>
          <cell r="AJ460" t="str">
            <v>Bán buôn</v>
          </cell>
          <cell r="AK460">
            <v>2302339177391</v>
          </cell>
          <cell r="AL460">
            <v>1646509536182</v>
          </cell>
          <cell r="AM460">
            <v>457810783247</v>
          </cell>
          <cell r="AN460">
            <v>-89.887183905000001</v>
          </cell>
          <cell r="AO460">
            <v>-89.887183905000001</v>
          </cell>
          <cell r="AP460">
            <v>0</v>
          </cell>
          <cell r="AQ460">
            <v>-544</v>
          </cell>
          <cell r="AR460">
            <v>9958</v>
          </cell>
          <cell r="AS460">
            <v>-1.66</v>
          </cell>
          <cell r="AT460">
            <v>0.09</v>
          </cell>
          <cell r="AU460">
            <v>-3.84</v>
          </cell>
          <cell r="AV460">
            <v>-5.31</v>
          </cell>
          <cell r="AW460">
            <v>1</v>
          </cell>
          <cell r="AX460">
            <v>0</v>
          </cell>
          <cell r="AY460">
            <v>0</v>
          </cell>
          <cell r="AZ460">
            <v>1</v>
          </cell>
          <cell r="BA460">
            <v>0</v>
          </cell>
          <cell r="BB460" t="str">
            <v>Small&amp;Micro Cap</v>
          </cell>
          <cell r="BC460" t="str">
            <v>KLF</v>
          </cell>
          <cell r="BD460">
            <v>0</v>
          </cell>
          <cell r="BE460">
            <v>1</v>
          </cell>
          <cell r="BF460">
            <v>1</v>
          </cell>
          <cell r="BG460">
            <v>0</v>
          </cell>
          <cell r="BH460">
            <v>1</v>
          </cell>
          <cell r="BI460">
            <v>1</v>
          </cell>
          <cell r="BJ460">
            <v>0</v>
          </cell>
          <cell r="BK460">
            <v>1</v>
          </cell>
          <cell r="BL460">
            <v>1</v>
          </cell>
          <cell r="BM460" t="str">
            <v>HNX</v>
          </cell>
        </row>
        <row r="461">
          <cell r="B461" t="str">
            <v>THS</v>
          </cell>
          <cell r="C461" t="str">
            <v>HNX</v>
          </cell>
          <cell r="D461" t="str">
            <v>CTCP Thanh Hoa - Sông Đà</v>
          </cell>
          <cell r="E461">
            <v>41590</v>
          </cell>
          <cell r="F461" t="str">
            <v>https://finance.vietstock.vn/VE8-ctcp-xay-dung-dien-vneco-8.htm</v>
          </cell>
          <cell r="G461" t="str">
            <v>Không đạt</v>
          </cell>
          <cell r="H461">
            <v>2</v>
          </cell>
          <cell r="I461">
            <v>0</v>
          </cell>
          <cell r="J461">
            <v>1</v>
          </cell>
          <cell r="K461">
            <v>0</v>
          </cell>
          <cell r="L461">
            <v>0</v>
          </cell>
          <cell r="M461">
            <v>1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52946341463.414597</v>
          </cell>
          <cell r="AA461">
            <v>8377192.9878040003</v>
          </cell>
          <cell r="AB461">
            <v>7.2040999999999994E-2</v>
          </cell>
          <cell r="AC461" t="str">
            <v>Small&amp;Micro Cap</v>
          </cell>
          <cell r="AD461">
            <v>0</v>
          </cell>
          <cell r="AE461" t="str">
            <v>Chấp nhận toàn phần</v>
          </cell>
          <cell r="AF461" t="str">
            <v>Bán buôn</v>
          </cell>
          <cell r="AG461" t="str">
            <v>Bán buôn hàng lâu bền</v>
          </cell>
          <cell r="AH461" t="str">
            <v>Bán buôn đồ nội thất và đồ dùng gia đình</v>
          </cell>
          <cell r="AI461" t="str">
            <v>Bán buôn hàng lâu bền</v>
          </cell>
          <cell r="AJ461" t="str">
            <v>Bán buôn</v>
          </cell>
          <cell r="AK461">
            <v>70963388740</v>
          </cell>
          <cell r="AL461">
            <v>40180814836</v>
          </cell>
          <cell r="AM461">
            <v>252808015165</v>
          </cell>
          <cell r="AN461">
            <v>3.4196561069999998</v>
          </cell>
          <cell r="AO461">
            <v>3.44781848</v>
          </cell>
          <cell r="AP461">
            <v>-8.1681716028160038E-3</v>
          </cell>
          <cell r="AQ461">
            <v>1267</v>
          </cell>
          <cell r="AR461">
            <v>14882</v>
          </cell>
          <cell r="AS461">
            <v>16.03</v>
          </cell>
          <cell r="AT461">
            <v>1.36</v>
          </cell>
          <cell r="AU461">
            <v>4.72</v>
          </cell>
          <cell r="AV461">
            <v>8.57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  <cell r="BA461">
            <v>0</v>
          </cell>
          <cell r="BB461" t="str">
            <v>Small&amp;Micro Cap</v>
          </cell>
          <cell r="BC461" t="str">
            <v>THS</v>
          </cell>
          <cell r="BD461">
            <v>1</v>
          </cell>
          <cell r="BE461">
            <v>0</v>
          </cell>
          <cell r="BF461">
            <v>1</v>
          </cell>
          <cell r="BG461">
            <v>0</v>
          </cell>
          <cell r="BH461">
            <v>0</v>
          </cell>
          <cell r="BI461">
            <v>0</v>
          </cell>
          <cell r="BJ461">
            <v>0</v>
          </cell>
          <cell r="BK461">
            <v>0</v>
          </cell>
          <cell r="BL461">
            <v>0</v>
          </cell>
          <cell r="BM461" t="str">
            <v>HNX</v>
          </cell>
        </row>
        <row r="462">
          <cell r="B462" t="str">
            <v>PVB</v>
          </cell>
          <cell r="C462" t="str">
            <v>HNX</v>
          </cell>
          <cell r="D462" t="str">
            <v>CTCP Bọc ống Dầu khí Việt Nam</v>
          </cell>
          <cell r="E462">
            <v>41632</v>
          </cell>
          <cell r="F462" t="str">
            <v>https://finance.vietstock.vn/SII-ctcp-ha-tang-nuoc-sai-gon.htm</v>
          </cell>
          <cell r="G462" t="str">
            <v>Đạt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344085333993.90198</v>
          </cell>
          <cell r="AA462">
            <v>3718604886.5853601</v>
          </cell>
          <cell r="AB462">
            <v>0.44566600000000001</v>
          </cell>
          <cell r="AC462" t="str">
            <v>Small&amp;Micro Cap</v>
          </cell>
          <cell r="AD462">
            <v>0</v>
          </cell>
          <cell r="AE462" t="str">
            <v>Chấp nhận toàn phần</v>
          </cell>
          <cell r="AF462" t="str">
            <v>Khai khoáng</v>
          </cell>
          <cell r="AG462" t="str">
            <v>Các hoạt động hỗ trợ Khai khoáng</v>
          </cell>
          <cell r="AH462" t="str">
            <v>Các hoạt động hỗ trợ cho khai thác dầu và khí đốt</v>
          </cell>
          <cell r="AI462" t="str">
            <v>Các hoạt động hỗ trợ Khai khoáng</v>
          </cell>
          <cell r="AJ462" t="str">
            <v>Khai khoáng</v>
          </cell>
          <cell r="AK462">
            <v>400033556514</v>
          </cell>
          <cell r="AL462">
            <v>366112820375</v>
          </cell>
          <cell r="AM462">
            <v>34362448029</v>
          </cell>
          <cell r="AN462">
            <v>-12.982597536</v>
          </cell>
          <cell r="AO462">
            <v>-12.002742511999999</v>
          </cell>
          <cell r="AP462">
            <v>-8.1635928040643194E-2</v>
          </cell>
          <cell r="AQ462">
            <v>-601</v>
          </cell>
          <cell r="AR462">
            <v>16950</v>
          </cell>
          <cell r="AS462">
            <v>-18.8</v>
          </cell>
          <cell r="AT462">
            <v>0.67</v>
          </cell>
          <cell r="AU462">
            <v>-3.05</v>
          </cell>
          <cell r="AV462">
            <v>-3.48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  <cell r="BA462">
            <v>1</v>
          </cell>
          <cell r="BB462" t="str">
            <v>Small&amp;Micro Cap</v>
          </cell>
          <cell r="BC462" t="str">
            <v>PVB</v>
          </cell>
          <cell r="BD462">
            <v>0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0</v>
          </cell>
          <cell r="BK462">
            <v>0</v>
          </cell>
          <cell r="BL462">
            <v>0</v>
          </cell>
          <cell r="BM462" t="str">
            <v>HNX</v>
          </cell>
        </row>
        <row r="463">
          <cell r="B463" t="str">
            <v>BID</v>
          </cell>
          <cell r="C463" t="str">
            <v>HOSE</v>
          </cell>
          <cell r="D463" t="str">
            <v>Ngân hàng TMCP Đầu tư và Phát triển Việt Nam</v>
          </cell>
          <cell r="E463">
            <v>41663</v>
          </cell>
          <cell r="F463" t="str">
            <v>https://finance.vietstock.vn/SPI-ctcp-spiral-galaxy.htm</v>
          </cell>
          <cell r="G463" t="str">
            <v>Đạt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200303666679981</v>
          </cell>
          <cell r="AA463">
            <v>73298167682.926804</v>
          </cell>
          <cell r="AB463">
            <v>16.980788</v>
          </cell>
          <cell r="AC463" t="str">
            <v>Large Cap</v>
          </cell>
          <cell r="AD463">
            <v>0</v>
          </cell>
          <cell r="AE463" t="str">
            <v>Chấp nhận toàn phần</v>
          </cell>
          <cell r="AF463" t="str">
            <v>Tài chính và bảo hiểm</v>
          </cell>
          <cell r="AG463" t="str">
            <v>Trung gian tín dụng và các hoạt động liên quan</v>
          </cell>
          <cell r="AH463" t="str">
            <v>Trung gian tín dụng có nhận tiền gửi</v>
          </cell>
          <cell r="AI463" t="str">
            <v>Trung gian tín dụng và các hoạt động liên quan</v>
          </cell>
          <cell r="AJ463" t="str">
            <v>Ngân hàng</v>
          </cell>
          <cell r="AK463">
            <v>2120609384000000</v>
          </cell>
          <cell r="AL463">
            <v>104189995000000</v>
          </cell>
          <cell r="AM463">
            <v>56069684000000</v>
          </cell>
          <cell r="AN463">
            <v>18158.502</v>
          </cell>
          <cell r="AO463">
            <v>18193.36</v>
          </cell>
          <cell r="AP463">
            <v>-1.9159737398699401E-3</v>
          </cell>
          <cell r="AQ463">
            <v>3590</v>
          </cell>
          <cell r="AR463">
            <v>20597</v>
          </cell>
          <cell r="AS463">
            <v>10.75</v>
          </cell>
          <cell r="AT463">
            <v>1.87</v>
          </cell>
          <cell r="AU463">
            <v>0.94</v>
          </cell>
          <cell r="AV463">
            <v>19.059999999999999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  <cell r="BA463">
            <v>1</v>
          </cell>
          <cell r="BB463" t="str">
            <v>Large Cap</v>
          </cell>
          <cell r="BC463" t="str">
            <v>BID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0</v>
          </cell>
          <cell r="BL463">
            <v>0</v>
          </cell>
          <cell r="BM463" t="str">
            <v>HOSE</v>
          </cell>
        </row>
        <row r="464">
          <cell r="B464" t="str">
            <v>NFC</v>
          </cell>
          <cell r="C464" t="str">
            <v>HNX</v>
          </cell>
          <cell r="D464" t="str">
            <v>CTCP Phân lân Ninh Bình</v>
          </cell>
          <cell r="E464">
            <v>41701</v>
          </cell>
          <cell r="F464" t="str">
            <v>https://finance.vietstock.vn/ITQ-ctcp-tap-doan-thien-quang.htm</v>
          </cell>
          <cell r="G464" t="str">
            <v>Đạt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231729133585.36499</v>
          </cell>
          <cell r="AA464">
            <v>27374142.682925999</v>
          </cell>
          <cell r="AB464">
            <v>1.3981E-2</v>
          </cell>
          <cell r="AC464" t="str">
            <v>Small&amp;Micro Cap</v>
          </cell>
          <cell r="AD464">
            <v>0</v>
          </cell>
          <cell r="AE464" t="str">
            <v>Chấp nhận toàn phần</v>
          </cell>
          <cell r="AF464" t="str">
            <v>Sản xuất</v>
          </cell>
          <cell r="AG464" t="str">
            <v>Sản xuất hóa chất, dược phẩm</v>
          </cell>
          <cell r="AH464" t="str">
            <v xml:space="preserve">Sản xuất thuốc trừ sâu, phân bón và các loại hóa chất nông nghiệp </v>
          </cell>
          <cell r="AI464" t="str">
            <v>Sản xuất hóa chất, dược phẩm</v>
          </cell>
          <cell r="AJ464" t="str">
            <v>SX Nhựa - Hóa chất</v>
          </cell>
          <cell r="AK464">
            <v>319837714978</v>
          </cell>
          <cell r="AL464">
            <v>197615250718</v>
          </cell>
          <cell r="AM464">
            <v>698301526628</v>
          </cell>
          <cell r="AN464">
            <v>25.613902671999998</v>
          </cell>
          <cell r="AO464">
            <v>25.792912504</v>
          </cell>
          <cell r="AP464">
            <v>-6.9402721376362938E-3</v>
          </cell>
          <cell r="AQ464">
            <v>1628</v>
          </cell>
          <cell r="AR464">
            <v>12562</v>
          </cell>
          <cell r="AS464">
            <v>9.0299999999999994</v>
          </cell>
          <cell r="AT464">
            <v>1.17</v>
          </cell>
          <cell r="AU464">
            <v>9.17</v>
          </cell>
          <cell r="AV464">
            <v>13.35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  <cell r="BA464">
            <v>0</v>
          </cell>
          <cell r="BB464" t="str">
            <v>Small&amp;Micro Cap</v>
          </cell>
          <cell r="BC464" t="str">
            <v>NFC</v>
          </cell>
          <cell r="BD464">
            <v>0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 t="str">
            <v>HNX</v>
          </cell>
        </row>
        <row r="465">
          <cell r="B465" t="str">
            <v>CLL</v>
          </cell>
          <cell r="C465" t="str">
            <v>HOSE</v>
          </cell>
          <cell r="D465" t="str">
            <v>CTCP Cảng Cát Lái</v>
          </cell>
          <cell r="E465">
            <v>41828</v>
          </cell>
          <cell r="F465" t="str">
            <v>https://finance.vietstock.vn/VE4-ctcp-xay-dung-dien-vneco4.htm</v>
          </cell>
          <cell r="G465" t="str">
            <v>Không đạt</v>
          </cell>
          <cell r="H465">
            <v>8</v>
          </cell>
          <cell r="I465">
            <v>0</v>
          </cell>
          <cell r="J465">
            <v>0</v>
          </cell>
          <cell r="K465">
            <v>1</v>
          </cell>
          <cell r="L465">
            <v>0</v>
          </cell>
          <cell r="M465">
            <v>1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6</v>
          </cell>
          <cell r="X465">
            <v>0</v>
          </cell>
          <cell r="Y465">
            <v>6</v>
          </cell>
          <cell r="Z465">
            <v>984600609756.09705</v>
          </cell>
          <cell r="AA465">
            <v>672329268.29268205</v>
          </cell>
          <cell r="AB465">
            <v>7.1067010000000002</v>
          </cell>
          <cell r="AC465" t="str">
            <v>Small&amp;Micro Cap</v>
          </cell>
          <cell r="AD465">
            <v>0</v>
          </cell>
          <cell r="AE465" t="str">
            <v>Chấp nhận toàn phần</v>
          </cell>
          <cell r="AF465" t="str">
            <v>Vận tải và kho bãi</v>
          </cell>
          <cell r="AG465" t="str">
            <v>Hỗ trợ vận tải</v>
          </cell>
          <cell r="AH465" t="str">
            <v>Hoạt động hỗ trợ vận tải đường thủy</v>
          </cell>
          <cell r="AI465" t="str">
            <v>Hỗ trợ vận tải</v>
          </cell>
          <cell r="AJ465" t="str">
            <v>Vận tải - Kho bãi</v>
          </cell>
          <cell r="AK465">
            <v>703998424827</v>
          </cell>
          <cell r="AL465">
            <v>650374737780</v>
          </cell>
          <cell r="AM465">
            <v>263727304688</v>
          </cell>
          <cell r="AN465">
            <v>90.625958085999997</v>
          </cell>
          <cell r="AO465">
            <v>95.518354080999998</v>
          </cell>
          <cell r="AP465">
            <v>-5.1219433605935324E-2</v>
          </cell>
          <cell r="AQ465">
            <v>2665</v>
          </cell>
          <cell r="AR465">
            <v>19129</v>
          </cell>
          <cell r="AS465">
            <v>9.42</v>
          </cell>
          <cell r="AT465">
            <v>1.31</v>
          </cell>
          <cell r="AU465">
            <v>13.11</v>
          </cell>
          <cell r="AV465">
            <v>13.96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  <cell r="BA465">
            <v>0</v>
          </cell>
          <cell r="BB465" t="str">
            <v>Small&amp;Micro Cap</v>
          </cell>
          <cell r="BC465" t="str">
            <v>CLL</v>
          </cell>
          <cell r="BD465">
            <v>0</v>
          </cell>
          <cell r="BE465">
            <v>1</v>
          </cell>
          <cell r="BF465">
            <v>1</v>
          </cell>
          <cell r="BG465">
            <v>0</v>
          </cell>
          <cell r="BH465">
            <v>0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 t="str">
            <v>HOSE</v>
          </cell>
        </row>
        <row r="466">
          <cell r="B466" t="str">
            <v>SKG</v>
          </cell>
          <cell r="C466" t="str">
            <v>HOSE</v>
          </cell>
          <cell r="D466" t="str">
            <v>CTCP Tàu cao tốc Superdong - Kiên Giang</v>
          </cell>
          <cell r="E466">
            <v>41828</v>
          </cell>
          <cell r="F466" t="str">
            <v>https://finance.vietstock.vn/EMC-ctcp-co-dien-thu-duc.htm</v>
          </cell>
          <cell r="G466" t="str">
            <v>Đạt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1063847643037.34</v>
          </cell>
          <cell r="AA466">
            <v>9285710365.8536491</v>
          </cell>
          <cell r="AB466">
            <v>36.667639999999999</v>
          </cell>
          <cell r="AC466" t="str">
            <v>Mid Cap</v>
          </cell>
          <cell r="AD466">
            <v>0</v>
          </cell>
          <cell r="AE466" t="str">
            <v>Chấp nhận toàn phần</v>
          </cell>
          <cell r="AF466" t="str">
            <v>Vận tải và kho bãi</v>
          </cell>
          <cell r="AG466" t="str">
            <v>Vận tải đường thủy</v>
          </cell>
          <cell r="AH466" t="str">
            <v>Vận tải đường thủy nội địa</v>
          </cell>
          <cell r="AI466" t="str">
            <v>Vận tải đường thủy</v>
          </cell>
          <cell r="AJ466" t="str">
            <v>Vận tải - Kho bãi</v>
          </cell>
          <cell r="AK466">
            <v>857093328952</v>
          </cell>
          <cell r="AL466">
            <v>843982195458</v>
          </cell>
          <cell r="AM466">
            <v>409849711359</v>
          </cell>
          <cell r="AN466">
            <v>42.977070896000001</v>
          </cell>
          <cell r="AO466">
            <v>44.380866134999998</v>
          </cell>
          <cell r="AP466">
            <v>-3.1630640887671292E-2</v>
          </cell>
          <cell r="AQ466">
            <v>679</v>
          </cell>
          <cell r="AR466">
            <v>13326</v>
          </cell>
          <cell r="AS466">
            <v>21.22</v>
          </cell>
          <cell r="AT466">
            <v>1.08</v>
          </cell>
          <cell r="AU466">
            <v>5.15</v>
          </cell>
          <cell r="AV466">
            <v>5.23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B466" t="str">
            <v>Mid Cap</v>
          </cell>
          <cell r="BC466" t="str">
            <v>SKG</v>
          </cell>
          <cell r="BD466">
            <v>0</v>
          </cell>
          <cell r="BE466">
            <v>0</v>
          </cell>
          <cell r="BF466">
            <v>0</v>
          </cell>
          <cell r="BG466">
            <v>0</v>
          </cell>
          <cell r="BH466">
            <v>0</v>
          </cell>
          <cell r="BI466">
            <v>0</v>
          </cell>
          <cell r="BJ466">
            <v>0</v>
          </cell>
          <cell r="BK466">
            <v>0</v>
          </cell>
          <cell r="BL466">
            <v>0</v>
          </cell>
          <cell r="BM466" t="str">
            <v>HOSE</v>
          </cell>
        </row>
        <row r="467">
          <cell r="B467" t="str">
            <v>MWG</v>
          </cell>
          <cell r="C467" t="str">
            <v>HOSE</v>
          </cell>
          <cell r="D467" t="str">
            <v>CTCP Đầu tư Thế giới Di động</v>
          </cell>
          <cell r="E467">
            <v>41834</v>
          </cell>
          <cell r="F467" t="str">
            <v>https://finance.vietstock.vn/C32-ctcp-cic39.htm</v>
          </cell>
          <cell r="G467" t="str">
            <v>Đạt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84010953368049.297</v>
          </cell>
          <cell r="AA467">
            <v>182180823170.73099</v>
          </cell>
          <cell r="AB467">
            <v>48.992621</v>
          </cell>
          <cell r="AC467" t="str">
            <v>Large Cap</v>
          </cell>
          <cell r="AD467">
            <v>0</v>
          </cell>
          <cell r="AE467" t="str">
            <v>Chấp nhận toàn phần</v>
          </cell>
          <cell r="AF467" t="str">
            <v>Bán lẻ</v>
          </cell>
          <cell r="AG467" t="str">
            <v>Cửa hàng thiết bị điện tử gia đình</v>
          </cell>
          <cell r="AH467" t="str">
            <v>Cửa hàng máy tính và phần mềm</v>
          </cell>
          <cell r="AI467" t="str">
            <v>Cửa hàng thiết bị điện tử gia đình</v>
          </cell>
          <cell r="AJ467" t="str">
            <v>Bán lẻ</v>
          </cell>
          <cell r="AK467">
            <v>55834095614049</v>
          </cell>
          <cell r="AL467">
            <v>23932581517576</v>
          </cell>
          <cell r="AM467">
            <v>133404777590524</v>
          </cell>
          <cell r="AN467">
            <v>4099.7630273049999</v>
          </cell>
          <cell r="AO467">
            <v>4099.7630273049999</v>
          </cell>
          <cell r="AP467">
            <v>0</v>
          </cell>
          <cell r="AQ467">
            <v>3646</v>
          </cell>
          <cell r="AR467">
            <v>16354</v>
          </cell>
          <cell r="AS467">
            <v>11.77</v>
          </cell>
          <cell r="AT467">
            <v>2.62</v>
          </cell>
          <cell r="AU467">
            <v>6.9</v>
          </cell>
          <cell r="AV467">
            <v>18.5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1</v>
          </cell>
          <cell r="BB467" t="str">
            <v>Large Cap</v>
          </cell>
          <cell r="BC467" t="str">
            <v>MWG</v>
          </cell>
          <cell r="BD467">
            <v>0</v>
          </cell>
          <cell r="BE467">
            <v>0</v>
          </cell>
          <cell r="BF467">
            <v>0</v>
          </cell>
          <cell r="BG467">
            <v>0</v>
          </cell>
          <cell r="BH467">
            <v>0</v>
          </cell>
          <cell r="BI467">
            <v>0</v>
          </cell>
          <cell r="BJ467">
            <v>0</v>
          </cell>
          <cell r="BK467">
            <v>0</v>
          </cell>
          <cell r="BL467">
            <v>0</v>
          </cell>
          <cell r="BM467" t="str">
            <v>HOSE</v>
          </cell>
        </row>
        <row r="468">
          <cell r="B468" t="str">
            <v>MAS</v>
          </cell>
          <cell r="C468" t="str">
            <v>HNX</v>
          </cell>
          <cell r="D468" t="str">
            <v>CTCP Dịch vụ Hàng không Sân bay Đà Nẵng</v>
          </cell>
          <cell r="E468">
            <v>41835</v>
          </cell>
          <cell r="F468" t="str">
            <v>https://finance.vietstock.vn/AGM-ctcp-xuat-nhap-khau-an-giang.htm</v>
          </cell>
          <cell r="G468" t="str">
            <v>Không đạt</v>
          </cell>
          <cell r="H468">
            <v>3</v>
          </cell>
          <cell r="I468">
            <v>1</v>
          </cell>
          <cell r="J468">
            <v>0</v>
          </cell>
          <cell r="K468">
            <v>0</v>
          </cell>
          <cell r="L468">
            <v>1</v>
          </cell>
          <cell r="M468">
            <v>0</v>
          </cell>
          <cell r="N468">
            <v>0</v>
          </cell>
          <cell r="O468">
            <v>0</v>
          </cell>
          <cell r="P468">
            <v>1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167628863299.39001</v>
          </cell>
          <cell r="AA468">
            <v>34321725.914633997</v>
          </cell>
          <cell r="AB468">
            <v>15.476331</v>
          </cell>
          <cell r="AC468" t="str">
            <v>Small&amp;Micro Cap</v>
          </cell>
          <cell r="AD468">
            <v>0</v>
          </cell>
          <cell r="AE468" t="str">
            <v>Chấp nhận toàn phần</v>
          </cell>
          <cell r="AF468" t="str">
            <v>Vận tải và kho bãi</v>
          </cell>
          <cell r="AG468" t="str">
            <v>Hỗ trợ vận tải</v>
          </cell>
          <cell r="AH468" t="str">
            <v>Hoạt động hỗ trợ vận tải đường hàng không</v>
          </cell>
          <cell r="AI468" t="str">
            <v>Hỗ trợ vận tải</v>
          </cell>
          <cell r="AJ468" t="str">
            <v>Vận tải - Kho bãi</v>
          </cell>
          <cell r="AK468">
            <v>67787671479</v>
          </cell>
          <cell r="AL468">
            <v>27705087409</v>
          </cell>
          <cell r="AM468">
            <v>104879896753</v>
          </cell>
          <cell r="AN468">
            <v>1.2681461000000001</v>
          </cell>
          <cell r="AO468">
            <v>1.226360659</v>
          </cell>
          <cell r="AP468">
            <v>3.4072718081214995E-2</v>
          </cell>
          <cell r="AQ468">
            <v>297</v>
          </cell>
          <cell r="AR468">
            <v>6492</v>
          </cell>
          <cell r="AS468">
            <v>127.88</v>
          </cell>
          <cell r="AT468">
            <v>5.85</v>
          </cell>
          <cell r="AU468">
            <v>1.77</v>
          </cell>
          <cell r="AV468">
            <v>4.58</v>
          </cell>
          <cell r="AW468">
            <v>1</v>
          </cell>
          <cell r="AX468">
            <v>0</v>
          </cell>
          <cell r="AY468">
            <v>0</v>
          </cell>
          <cell r="AZ468">
            <v>0</v>
          </cell>
          <cell r="BA468">
            <v>0</v>
          </cell>
          <cell r="BB468" t="str">
            <v>Small&amp;Micro Cap</v>
          </cell>
          <cell r="BC468" t="str">
            <v>MAS</v>
          </cell>
          <cell r="BD468">
            <v>0</v>
          </cell>
          <cell r="BE468">
            <v>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0</v>
          </cell>
          <cell r="BK468">
            <v>0</v>
          </cell>
          <cell r="BL468">
            <v>0</v>
          </cell>
          <cell r="BM468" t="str">
            <v>HNX</v>
          </cell>
        </row>
        <row r="469">
          <cell r="B469" t="str">
            <v>SHP</v>
          </cell>
          <cell r="C469" t="str">
            <v>HOSE</v>
          </cell>
          <cell r="D469" t="str">
            <v>CTCP Thủy điện Miền Nam</v>
          </cell>
          <cell r="E469">
            <v>41841</v>
          </cell>
          <cell r="F469" t="str">
            <v>https://finance.vietstock.vn/HAR-ctcp-dau-tu-thuong-mai-bat-dong-san-an-duong-thao-dien.htm</v>
          </cell>
          <cell r="G469" t="str">
            <v>Đạt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2736822465385.3599</v>
          </cell>
          <cell r="AA469">
            <v>406664634.14634103</v>
          </cell>
          <cell r="AB469">
            <v>5.2058920000000004</v>
          </cell>
          <cell r="AC469" t="str">
            <v>Mid Cap</v>
          </cell>
          <cell r="AD469">
            <v>0</v>
          </cell>
          <cell r="AE469" t="str">
            <v>Chấp nhận toàn phần</v>
          </cell>
          <cell r="AF469" t="str">
            <v>Tiện ích</v>
          </cell>
          <cell r="AG469" t="str">
            <v>Phát, truyền tải và phân phối điện năng</v>
          </cell>
          <cell r="AH469" t="str">
            <v>Phát điện</v>
          </cell>
          <cell r="AI469" t="str">
            <v>Phát, truyền tải và phân phối điện năng</v>
          </cell>
          <cell r="AJ469" t="str">
            <v>Tiện ích</v>
          </cell>
          <cell r="AK469">
            <v>1768989904377</v>
          </cell>
          <cell r="AL469">
            <v>1447228186050</v>
          </cell>
          <cell r="AM469">
            <v>746101515100</v>
          </cell>
          <cell r="AN469">
            <v>321.03192280500002</v>
          </cell>
          <cell r="AO469">
            <v>318.217623296</v>
          </cell>
          <cell r="AP469">
            <v>8.8439461015715481E-3</v>
          </cell>
          <cell r="AQ469">
            <v>3189</v>
          </cell>
          <cell r="AR469">
            <v>14300</v>
          </cell>
          <cell r="AS469">
            <v>8.2899999999999991</v>
          </cell>
          <cell r="AT469">
            <v>1.85</v>
          </cell>
          <cell r="AU469">
            <v>17.829999999999998</v>
          </cell>
          <cell r="AV469">
            <v>23.06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  <cell r="BA469">
            <v>1</v>
          </cell>
          <cell r="BB469" t="str">
            <v>Mid Cap</v>
          </cell>
          <cell r="BC469" t="str">
            <v>SHP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0</v>
          </cell>
          <cell r="BL469">
            <v>0</v>
          </cell>
          <cell r="BM469" t="str">
            <v>HOSE</v>
          </cell>
        </row>
        <row r="470">
          <cell r="B470" t="str">
            <v>BII</v>
          </cell>
          <cell r="C470" t="str">
            <v>HNX</v>
          </cell>
          <cell r="D470" t="str">
            <v>CTCP Louis Land</v>
          </cell>
          <cell r="E470">
            <v>41904</v>
          </cell>
          <cell r="F470" t="str">
            <v>https://finance.vietstock.vn/TTZ-ctcp-dau-tu-xay-dung-va-cong-nghe-tien-trung.htm</v>
          </cell>
          <cell r="G470" t="str">
            <v>Không đạt</v>
          </cell>
          <cell r="H470">
            <v>7</v>
          </cell>
          <cell r="I470">
            <v>0</v>
          </cell>
          <cell r="J470">
            <v>2</v>
          </cell>
          <cell r="K470">
            <v>0</v>
          </cell>
          <cell r="L470">
            <v>2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3</v>
          </cell>
          <cell r="X470">
            <v>0</v>
          </cell>
          <cell r="Y470">
            <v>3</v>
          </cell>
          <cell r="Z470">
            <v>302714487804.87799</v>
          </cell>
          <cell r="AA470">
            <v>9584263086.8902397</v>
          </cell>
          <cell r="AB470">
            <v>2.6828999999999999E-2</v>
          </cell>
          <cell r="AC470" t="str">
            <v>Small&amp;Micro Cap</v>
          </cell>
          <cell r="AD470">
            <v>0</v>
          </cell>
          <cell r="AE470" t="str">
            <v>Từ chối - Không thể đưa ra ý kiến</v>
          </cell>
          <cell r="AF470" t="str">
            <v>Xây dựng và Bất động sản</v>
          </cell>
          <cell r="AG470" t="str">
            <v xml:space="preserve">Bất động sản </v>
          </cell>
          <cell r="AH470" t="str">
            <v>Cho thuê bất động sản</v>
          </cell>
          <cell r="AI470" t="str">
            <v xml:space="preserve">Bất động sản </v>
          </cell>
          <cell r="AJ470" t="str">
            <v>Bất động sản</v>
          </cell>
          <cell r="AK470">
            <v>976048092665</v>
          </cell>
          <cell r="AL470">
            <v>523070022603</v>
          </cell>
          <cell r="AM470">
            <v>175763024192</v>
          </cell>
          <cell r="AN470">
            <v>-108.20199276699999</v>
          </cell>
          <cell r="AO470">
            <v>-65.953799657999994</v>
          </cell>
          <cell r="AP470">
            <v>-0.64057254211396175</v>
          </cell>
          <cell r="AQ470">
            <v>-1876</v>
          </cell>
          <cell r="AR470">
            <v>9068</v>
          </cell>
          <cell r="AS470">
            <v>-1.1200000000000001</v>
          </cell>
          <cell r="AT470">
            <v>0.23</v>
          </cell>
          <cell r="AU470">
            <v>-10.95</v>
          </cell>
          <cell r="AV470">
            <v>-18.579999999999998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  <cell r="BA470">
            <v>0</v>
          </cell>
          <cell r="BB470" t="str">
            <v>Small&amp;Micro Cap</v>
          </cell>
          <cell r="BC470" t="str">
            <v>BII</v>
          </cell>
          <cell r="BD470">
            <v>2</v>
          </cell>
          <cell r="BE470">
            <v>0</v>
          </cell>
          <cell r="BF470">
            <v>2</v>
          </cell>
          <cell r="BG470">
            <v>0</v>
          </cell>
          <cell r="BH470">
            <v>0</v>
          </cell>
          <cell r="BI470">
            <v>0</v>
          </cell>
          <cell r="BJ470">
            <v>0</v>
          </cell>
          <cell r="BK470">
            <v>0</v>
          </cell>
          <cell r="BL470">
            <v>0</v>
          </cell>
          <cell r="BM470" t="str">
            <v>HNX</v>
          </cell>
        </row>
        <row r="471">
          <cell r="B471" t="str">
            <v>TVC</v>
          </cell>
          <cell r="C471" t="str">
            <v>HNX</v>
          </cell>
          <cell r="D471" t="str">
            <v>CTCP Tập đoàn Quản lý Tài sản Trí Việt</v>
          </cell>
          <cell r="E471">
            <v>41905</v>
          </cell>
          <cell r="F471" t="str">
            <v>https://finance.vietstock.vn/DHP-ctcp-dien-co-hai-phong.htm</v>
          </cell>
          <cell r="G471" t="str">
            <v>Không đạt</v>
          </cell>
          <cell r="H471">
            <v>2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1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1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1151752999847.5601</v>
          </cell>
          <cell r="AA471">
            <v>17709852221.036499</v>
          </cell>
          <cell r="AB471">
            <v>0.15676399999999999</v>
          </cell>
          <cell r="AC471" t="str">
            <v>Mid Cap</v>
          </cell>
          <cell r="AD471">
            <v>0</v>
          </cell>
          <cell r="AE471">
            <v>0</v>
          </cell>
          <cell r="AF471" t="str">
            <v>Tài chính và bảo hiểm</v>
          </cell>
          <cell r="AG471" t="str">
            <v>Môi giới chứng khoán, hàng hóa, đầu tư tài chính khác và các hoạt động liên quan</v>
          </cell>
          <cell r="AH471" t="str">
            <v>Các hoạt động đầu tư tài chính khác</v>
          </cell>
          <cell r="AI471" t="str">
            <v>Môi giới chứng khoán, hàng hóa, đầu tư tài chính khác và các hoạt động liên quan</v>
          </cell>
          <cell r="AJ471" t="str">
            <v>Tài chính khác</v>
          </cell>
          <cell r="AK471">
            <v>2243971469898</v>
          </cell>
          <cell r="AL471">
            <v>2037286526301</v>
          </cell>
          <cell r="AM471">
            <v>153857273112</v>
          </cell>
          <cell r="AN471">
            <v>-341.90329539700002</v>
          </cell>
          <cell r="AO471">
            <v>-341.90329539700002</v>
          </cell>
          <cell r="AP471">
            <v>0</v>
          </cell>
          <cell r="AQ471">
            <v>-2883</v>
          </cell>
          <cell r="AR471">
            <v>17176</v>
          </cell>
          <cell r="AS471">
            <v>-1.56</v>
          </cell>
          <cell r="AT471">
            <v>0.26</v>
          </cell>
          <cell r="AU471">
            <v>-11.11</v>
          </cell>
          <cell r="AV471">
            <v>-16.86</v>
          </cell>
          <cell r="AW471">
            <v>1</v>
          </cell>
          <cell r="AX471">
            <v>0</v>
          </cell>
          <cell r="AY471">
            <v>0</v>
          </cell>
          <cell r="AZ471">
            <v>1</v>
          </cell>
          <cell r="BA471">
            <v>0</v>
          </cell>
          <cell r="BB471" t="str">
            <v>Mid Cap</v>
          </cell>
          <cell r="BC471" t="str">
            <v>TVC</v>
          </cell>
          <cell r="BD471">
            <v>0</v>
          </cell>
          <cell r="BE471">
            <v>0</v>
          </cell>
          <cell r="BF471">
            <v>0</v>
          </cell>
          <cell r="BG471">
            <v>0</v>
          </cell>
          <cell r="BH471">
            <v>1</v>
          </cell>
          <cell r="BI471">
            <v>1</v>
          </cell>
          <cell r="BJ471">
            <v>0</v>
          </cell>
          <cell r="BK471">
            <v>1</v>
          </cell>
          <cell r="BL471">
            <v>1</v>
          </cell>
          <cell r="BM471" t="str">
            <v>HNX</v>
          </cell>
        </row>
        <row r="472">
          <cell r="B472" t="str">
            <v>PEN</v>
          </cell>
          <cell r="C472" t="str">
            <v>HNX</v>
          </cell>
          <cell r="D472" t="str">
            <v>CTCP Xây lắp III Petrolimex</v>
          </cell>
          <cell r="E472">
            <v>41907</v>
          </cell>
          <cell r="F472" t="str">
            <v>https://finance.vietstock.vn/HLD-ctcp-dau-tu-va-phat-trien-bat-dong-san-hudland.htm</v>
          </cell>
          <cell r="G472" t="str">
            <v>Không đạt</v>
          </cell>
          <cell r="H472">
            <v>1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1</v>
          </cell>
          <cell r="X472">
            <v>0</v>
          </cell>
          <cell r="Y472">
            <v>1</v>
          </cell>
          <cell r="Z472">
            <v>46350609756.097504</v>
          </cell>
          <cell r="AA472">
            <v>65295666.158536002</v>
          </cell>
          <cell r="AB472">
            <v>8.5646E-2</v>
          </cell>
          <cell r="AC472" t="str">
            <v>Small&amp;Micro Cap</v>
          </cell>
          <cell r="AD472">
            <v>0</v>
          </cell>
          <cell r="AE472" t="str">
            <v>Chấp nhận toàn phần</v>
          </cell>
          <cell r="AF472" t="str">
            <v>Xây dựng và Bất động sản</v>
          </cell>
          <cell r="AG472" t="str">
            <v>Xây dựng công nghiệp nặng và dân dụng</v>
          </cell>
          <cell r="AH472" t="str">
            <v>Xây dựng công nghiệp nặng và dân dụng khác</v>
          </cell>
          <cell r="AI472" t="str">
            <v>Xây dựng công nghiệp nặng và dân dụng</v>
          </cell>
          <cell r="AJ472" t="str">
            <v>Xây dựng</v>
          </cell>
          <cell r="AK472">
            <v>234883424828</v>
          </cell>
          <cell r="AL472">
            <v>72159656122</v>
          </cell>
          <cell r="AM472">
            <v>157292882788</v>
          </cell>
          <cell r="AN472">
            <v>0.41381268300000001</v>
          </cell>
          <cell r="AO472">
            <v>0.500951123</v>
          </cell>
          <cell r="AP472">
            <v>-0.17394599193263008</v>
          </cell>
          <cell r="AQ472">
            <v>83</v>
          </cell>
          <cell r="AR472">
            <v>14432</v>
          </cell>
          <cell r="AS472">
            <v>119.62</v>
          </cell>
          <cell r="AT472">
            <v>0.69</v>
          </cell>
          <cell r="AU472">
            <v>0.16</v>
          </cell>
          <cell r="AV472">
            <v>0.57999999999999996</v>
          </cell>
          <cell r="AW472">
            <v>1</v>
          </cell>
          <cell r="AX472">
            <v>0</v>
          </cell>
          <cell r="AY472">
            <v>0</v>
          </cell>
          <cell r="AZ472">
            <v>0</v>
          </cell>
          <cell r="BA472">
            <v>0</v>
          </cell>
          <cell r="BB472" t="str">
            <v>Small&amp;Micro Cap</v>
          </cell>
          <cell r="BC472" t="str">
            <v>PEN</v>
          </cell>
          <cell r="BD472">
            <v>0</v>
          </cell>
          <cell r="BE472">
            <v>0</v>
          </cell>
          <cell r="BF472">
            <v>0</v>
          </cell>
          <cell r="BG472">
            <v>0</v>
          </cell>
          <cell r="BH472">
            <v>0</v>
          </cell>
          <cell r="BI472">
            <v>0</v>
          </cell>
          <cell r="BJ472">
            <v>0</v>
          </cell>
          <cell r="BK472">
            <v>0</v>
          </cell>
          <cell r="BL472">
            <v>0</v>
          </cell>
          <cell r="BM472" t="str">
            <v>HNX</v>
          </cell>
        </row>
        <row r="473">
          <cell r="B473" t="str">
            <v>CEO</v>
          </cell>
          <cell r="C473" t="str">
            <v>HNX</v>
          </cell>
          <cell r="D473" t="str">
            <v>CTCP Tập đoàn C.E.O</v>
          </cell>
          <cell r="E473">
            <v>41911</v>
          </cell>
          <cell r="F473" t="str">
            <v>https://finance.vietstock.vn/NLG-ctcp-dau-tu-nam-long.htm</v>
          </cell>
          <cell r="G473" t="str">
            <v>Đạt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8757797507812.5</v>
          </cell>
          <cell r="AA473">
            <v>216622570625.30399</v>
          </cell>
          <cell r="AB473">
            <v>0.89397099999999996</v>
          </cell>
          <cell r="AC473" t="str">
            <v>Mid Cap</v>
          </cell>
          <cell r="AD473">
            <v>0</v>
          </cell>
          <cell r="AE473" t="str">
            <v>Chấp nhận toàn phần</v>
          </cell>
          <cell r="AF473" t="str">
            <v>Xây dựng và Bất động sản</v>
          </cell>
          <cell r="AG473" t="str">
            <v>Phát triển bất động sản</v>
          </cell>
          <cell r="AH473" t="str">
            <v>Phát triển bất động sản</v>
          </cell>
          <cell r="AI473" t="str">
            <v>Phát triển bất động sản</v>
          </cell>
          <cell r="AJ473" t="str">
            <v>Bất động sản</v>
          </cell>
          <cell r="AK473">
            <v>7060487398145</v>
          </cell>
          <cell r="AL473">
            <v>3719154879804</v>
          </cell>
          <cell r="AM473">
            <v>2548998570685</v>
          </cell>
          <cell r="AN473">
            <v>278.90715175600002</v>
          </cell>
          <cell r="AO473">
            <v>278.29144274399999</v>
          </cell>
          <cell r="AP473">
            <v>2.2124611735417784E-3</v>
          </cell>
          <cell r="AQ473">
            <v>1084</v>
          </cell>
          <cell r="AR473">
            <v>14452</v>
          </cell>
          <cell r="AS473">
            <v>16.420000000000002</v>
          </cell>
          <cell r="AT473">
            <v>1.23</v>
          </cell>
          <cell r="AU473">
            <v>3.95</v>
          </cell>
          <cell r="AV473">
            <v>7.69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  <cell r="BA473">
            <v>0</v>
          </cell>
          <cell r="BB473" t="str">
            <v>Mid Cap</v>
          </cell>
          <cell r="BC473" t="str">
            <v>CEO</v>
          </cell>
          <cell r="BD473">
            <v>0</v>
          </cell>
          <cell r="BE473">
            <v>0</v>
          </cell>
          <cell r="BF473">
            <v>0</v>
          </cell>
          <cell r="BG473">
            <v>0</v>
          </cell>
          <cell r="BH473">
            <v>0</v>
          </cell>
          <cell r="BI473">
            <v>0</v>
          </cell>
          <cell r="BJ473">
            <v>0</v>
          </cell>
          <cell r="BK473">
            <v>0</v>
          </cell>
          <cell r="BL473">
            <v>0</v>
          </cell>
          <cell r="BM473" t="str">
            <v>HNX</v>
          </cell>
        </row>
        <row r="474">
          <cell r="B474" t="str">
            <v>VTH</v>
          </cell>
          <cell r="C474" t="str">
            <v>HNX</v>
          </cell>
          <cell r="D474" t="str">
            <v>CTCP Dây cáp Điện Việt Thái</v>
          </cell>
          <cell r="E474">
            <v>41941</v>
          </cell>
          <cell r="F474" t="str">
            <v>https://finance.vietstock.vn/FCM-ctcp-khoang-san-fecon.htm</v>
          </cell>
          <cell r="G474" t="str">
            <v>Đạt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58916202689.939003</v>
          </cell>
          <cell r="AA474">
            <v>5039323.780487</v>
          </cell>
          <cell r="AB474">
            <v>1.2896939999999999</v>
          </cell>
          <cell r="AC474" t="str">
            <v>Small&amp;Micro Cap</v>
          </cell>
          <cell r="AD474">
            <v>0</v>
          </cell>
          <cell r="AE474" t="str">
            <v>Chấp nhận toàn phần</v>
          </cell>
          <cell r="AF474" t="str">
            <v>Sản xuất</v>
          </cell>
          <cell r="AG474" t="str">
            <v>Sản xuất trang thiết bị, dụng cụ điện</v>
          </cell>
          <cell r="AH474" t="str">
            <v>Sản xuất các thiết bị điện và dụng cụ khác</v>
          </cell>
          <cell r="AI474" t="str">
            <v>Sản xuất trang thiết bị, dụng cụ điện</v>
          </cell>
          <cell r="AJ474" t="str">
            <v>Thiết bị điện</v>
          </cell>
          <cell r="AK474">
            <v>245432879915</v>
          </cell>
          <cell r="AL474">
            <v>85872974450</v>
          </cell>
          <cell r="AM474">
            <v>414441945608</v>
          </cell>
          <cell r="AN474">
            <v>2.6324882060000001</v>
          </cell>
          <cell r="AO474">
            <v>2.7547398329999999</v>
          </cell>
          <cell r="AP474">
            <v>-4.4378647135930753E-2</v>
          </cell>
          <cell r="AQ474">
            <v>428</v>
          </cell>
          <cell r="AR474">
            <v>10870</v>
          </cell>
          <cell r="AS474">
            <v>19.170000000000002</v>
          </cell>
          <cell r="AT474">
            <v>0.75</v>
          </cell>
          <cell r="AU474">
            <v>1.21</v>
          </cell>
          <cell r="AV474">
            <v>3.11</v>
          </cell>
          <cell r="AW474">
            <v>0</v>
          </cell>
          <cell r="AX474">
            <v>0</v>
          </cell>
          <cell r="AY474">
            <v>0</v>
          </cell>
          <cell r="AZ474">
            <v>0</v>
          </cell>
          <cell r="BA474">
            <v>0</v>
          </cell>
          <cell r="BB474" t="str">
            <v>Small&amp;Micro Cap</v>
          </cell>
          <cell r="BC474" t="str">
            <v>VTH</v>
          </cell>
          <cell r="BD474">
            <v>0</v>
          </cell>
          <cell r="BE474">
            <v>0</v>
          </cell>
          <cell r="BF474">
            <v>0</v>
          </cell>
          <cell r="BG474">
            <v>0</v>
          </cell>
          <cell r="BH474">
            <v>0</v>
          </cell>
          <cell r="BI474">
            <v>0</v>
          </cell>
          <cell r="BJ474">
            <v>0</v>
          </cell>
          <cell r="BK474">
            <v>0</v>
          </cell>
          <cell r="BL474">
            <v>0</v>
          </cell>
          <cell r="BM474" t="str">
            <v>HNX</v>
          </cell>
        </row>
        <row r="475">
          <cell r="B475" t="str">
            <v>AMD</v>
          </cell>
          <cell r="C475" t="str">
            <v>HOSE</v>
          </cell>
          <cell r="D475" t="str">
            <v>CTCP Đầu tư và Khoáng sản FLC Stone</v>
          </cell>
          <cell r="E475">
            <v>41954</v>
          </cell>
          <cell r="F475" t="str">
            <v>https://finance.vietstock.vn/PSD-ctcp-dich-vu-phan-phoi-tong-hop-dau-khi.htm</v>
          </cell>
          <cell r="G475" t="str">
            <v>Không đạt</v>
          </cell>
          <cell r="H475">
            <v>11</v>
          </cell>
          <cell r="I475">
            <v>0</v>
          </cell>
          <cell r="J475">
            <v>0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O475">
            <v>1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1</v>
          </cell>
          <cell r="U475">
            <v>0</v>
          </cell>
          <cell r="V475">
            <v>0</v>
          </cell>
          <cell r="W475">
            <v>8</v>
          </cell>
          <cell r="X475">
            <v>0</v>
          </cell>
          <cell r="Y475">
            <v>8</v>
          </cell>
          <cell r="Z475">
            <v>490444833334.26801</v>
          </cell>
          <cell r="AA475">
            <v>11725399390.2439</v>
          </cell>
          <cell r="AB475">
            <v>1.23729</v>
          </cell>
          <cell r="AC475" t="str">
            <v>Small&amp;Micro Cap</v>
          </cell>
          <cell r="AD475">
            <v>0</v>
          </cell>
          <cell r="AE475">
            <v>0</v>
          </cell>
          <cell r="AF475" t="str">
            <v>Bán lẻ</v>
          </cell>
          <cell r="AG475" t="str">
            <v>Kinh doanh vật liệu xây dựng, trang thiết bị làm vườn</v>
          </cell>
          <cell r="AH475" t="str">
            <v>Kinh doanh vật liệu xây dựng và vật tư liên quan</v>
          </cell>
          <cell r="AI475" t="str">
            <v>Kinh doanh vật liệu xây dựng, trang thiết bị làm vườn</v>
          </cell>
          <cell r="AJ475" t="str">
            <v>Bán lẻ</v>
          </cell>
          <cell r="AK475">
            <v>2207111341683</v>
          </cell>
          <cell r="AL475">
            <v>1731167837866</v>
          </cell>
          <cell r="AM475">
            <v>485782551331</v>
          </cell>
          <cell r="AN475">
            <v>-149.510850272</v>
          </cell>
          <cell r="AO475">
            <v>-149.510850272</v>
          </cell>
          <cell r="AP475">
            <v>0</v>
          </cell>
          <cell r="AQ475">
            <v>-914</v>
          </cell>
          <cell r="AR475">
            <v>10588</v>
          </cell>
          <cell r="AS475">
            <v>-1.21</v>
          </cell>
          <cell r="AT475">
            <v>0.1</v>
          </cell>
          <cell r="AU475">
            <v>-6.22</v>
          </cell>
          <cell r="AV475">
            <v>-8.06</v>
          </cell>
          <cell r="AW475">
            <v>1</v>
          </cell>
          <cell r="AX475">
            <v>0</v>
          </cell>
          <cell r="AY475">
            <v>0</v>
          </cell>
          <cell r="AZ475">
            <v>1</v>
          </cell>
          <cell r="BA475">
            <v>0</v>
          </cell>
          <cell r="BB475" t="str">
            <v>Small&amp;Micro Cap</v>
          </cell>
          <cell r="BC475" t="str">
            <v>AMD</v>
          </cell>
          <cell r="BD475">
            <v>0</v>
          </cell>
          <cell r="BE475">
            <v>1</v>
          </cell>
          <cell r="BF475">
            <v>1</v>
          </cell>
          <cell r="BG475">
            <v>0</v>
          </cell>
          <cell r="BH475">
            <v>1</v>
          </cell>
          <cell r="BI475">
            <v>1</v>
          </cell>
          <cell r="BJ475">
            <v>0</v>
          </cell>
          <cell r="BK475">
            <v>1</v>
          </cell>
          <cell r="BL475">
            <v>1</v>
          </cell>
          <cell r="BM475" t="str">
            <v>HOSE</v>
          </cell>
        </row>
        <row r="476">
          <cell r="B476" t="str">
            <v>QBS</v>
          </cell>
          <cell r="C476" t="str">
            <v>HOSE</v>
          </cell>
          <cell r="D476" t="str">
            <v>CTCP Xuất nhập khẩu Quảng Bình</v>
          </cell>
          <cell r="E476">
            <v>41956</v>
          </cell>
          <cell r="F476" t="str">
            <v>https://finance.vietstock.vn/NDX-ctcp-xay-lap-phat-trien-nha-da-nang.htm</v>
          </cell>
          <cell r="G476" t="str">
            <v>Không đạt</v>
          </cell>
          <cell r="H476">
            <v>1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1</v>
          </cell>
          <cell r="W476">
            <v>0</v>
          </cell>
          <cell r="X476">
            <v>0</v>
          </cell>
          <cell r="Y476">
            <v>0</v>
          </cell>
          <cell r="Z476">
            <v>269659600442.92599</v>
          </cell>
          <cell r="AA476">
            <v>5687588414.63414</v>
          </cell>
          <cell r="AB476">
            <v>1.072E-3</v>
          </cell>
          <cell r="AC476" t="str">
            <v>Small&amp;Micro Cap</v>
          </cell>
          <cell r="AD476">
            <v>0</v>
          </cell>
          <cell r="AE476" t="str">
            <v>Chấp nhận toàn phần - Có đoạn ghi thêm ý kiến</v>
          </cell>
          <cell r="AF476" t="str">
            <v>Bán buôn</v>
          </cell>
          <cell r="AG476" t="str">
            <v>Bán buôn hàng tiêu dùng</v>
          </cell>
          <cell r="AH476" t="str">
            <v>Bán buôn hóa chất và các sản phẩm liên quan</v>
          </cell>
          <cell r="AI476" t="str">
            <v>Bán buôn hàng tiêu dùng</v>
          </cell>
          <cell r="AJ476" t="str">
            <v>Bán buôn</v>
          </cell>
          <cell r="AK476">
            <v>578455024813</v>
          </cell>
          <cell r="AL476">
            <v>485525626570</v>
          </cell>
          <cell r="AM476">
            <v>359357021692</v>
          </cell>
          <cell r="AN476">
            <v>-138.700489817</v>
          </cell>
          <cell r="AO476">
            <v>-44.184203171999997</v>
          </cell>
          <cell r="AP476">
            <v>-2.1391420430751595</v>
          </cell>
          <cell r="AQ476">
            <v>-2001</v>
          </cell>
          <cell r="AR476">
            <v>7003</v>
          </cell>
          <cell r="AS476">
            <v>-0.97</v>
          </cell>
          <cell r="AT476">
            <v>0.28000000000000003</v>
          </cell>
          <cell r="AU476">
            <v>-15.06</v>
          </cell>
          <cell r="AV476">
            <v>-25.14</v>
          </cell>
          <cell r="AW476">
            <v>1</v>
          </cell>
          <cell r="AX476">
            <v>0</v>
          </cell>
          <cell r="AY476">
            <v>0</v>
          </cell>
          <cell r="AZ476">
            <v>0</v>
          </cell>
          <cell r="BA476">
            <v>0</v>
          </cell>
          <cell r="BB476" t="str">
            <v>Small&amp;Micro Cap</v>
          </cell>
          <cell r="BC476" t="str">
            <v>QBS</v>
          </cell>
          <cell r="BD476">
            <v>0</v>
          </cell>
          <cell r="BE476">
            <v>0</v>
          </cell>
          <cell r="BF476">
            <v>0</v>
          </cell>
          <cell r="BG476">
            <v>0</v>
          </cell>
          <cell r="BH476">
            <v>0</v>
          </cell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 t="str">
            <v>HOSE</v>
          </cell>
        </row>
        <row r="477">
          <cell r="B477" t="str">
            <v>SFG</v>
          </cell>
          <cell r="C477" t="str">
            <v>HOSE</v>
          </cell>
          <cell r="D477" t="str">
            <v>CTCP Phân Bón Miền Nam</v>
          </cell>
          <cell r="E477">
            <v>41974</v>
          </cell>
          <cell r="F477" t="str">
            <v>https://finance.vietstock.vn/KSQ-ctcp-cnc-capital-viet-nam.htm</v>
          </cell>
          <cell r="G477" t="str">
            <v>Không đạt</v>
          </cell>
          <cell r="H477">
            <v>2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2</v>
          </cell>
          <cell r="X477">
            <v>0</v>
          </cell>
          <cell r="Y477">
            <v>2</v>
          </cell>
          <cell r="Z477">
            <v>628725509852.13403</v>
          </cell>
          <cell r="AA477">
            <v>522106707.31707299</v>
          </cell>
          <cell r="AB477">
            <v>0.47865200000000002</v>
          </cell>
          <cell r="AC477" t="str">
            <v>Small&amp;Micro Cap</v>
          </cell>
          <cell r="AD477">
            <v>0</v>
          </cell>
          <cell r="AE477" t="str">
            <v>Chấp nhận toàn phần</v>
          </cell>
          <cell r="AF477" t="str">
            <v>Sản xuất</v>
          </cell>
          <cell r="AG477" t="str">
            <v>Sản xuất hóa chất, dược phẩm</v>
          </cell>
          <cell r="AH477" t="str">
            <v xml:space="preserve">Sản xuất thuốc trừ sâu, phân bón và các loại hóa chất nông nghiệp </v>
          </cell>
          <cell r="AI477" t="str">
            <v>Sản xuất hóa chất, dược phẩm</v>
          </cell>
          <cell r="AJ477" t="str">
            <v>SX Nhựa - Hóa chất</v>
          </cell>
          <cell r="AK477">
            <v>1082838885562</v>
          </cell>
          <cell r="AL477">
            <v>615128764233</v>
          </cell>
          <cell r="AM477">
            <v>2008514779213</v>
          </cell>
          <cell r="AN477">
            <v>45.030666060000001</v>
          </cell>
          <cell r="AO477">
            <v>44.681925933999999</v>
          </cell>
          <cell r="AP477">
            <v>7.8049483926706589E-3</v>
          </cell>
          <cell r="AQ477">
            <v>940</v>
          </cell>
          <cell r="AR477">
            <v>12843</v>
          </cell>
          <cell r="AS477">
            <v>10.08</v>
          </cell>
          <cell r="AT477">
            <v>0.74</v>
          </cell>
          <cell r="AU477">
            <v>3.59</v>
          </cell>
          <cell r="AV477">
            <v>7.51</v>
          </cell>
          <cell r="AW477">
            <v>0</v>
          </cell>
          <cell r="AX477">
            <v>0</v>
          </cell>
          <cell r="AY477">
            <v>0</v>
          </cell>
          <cell r="AZ477">
            <v>0</v>
          </cell>
          <cell r="BA477">
            <v>0</v>
          </cell>
          <cell r="BB477" t="str">
            <v>Small&amp;Micro Cap</v>
          </cell>
          <cell r="BC477" t="str">
            <v>SFG</v>
          </cell>
          <cell r="BD477">
            <v>0</v>
          </cell>
          <cell r="BE477">
            <v>0</v>
          </cell>
          <cell r="BF477">
            <v>0</v>
          </cell>
          <cell r="BG477">
            <v>0</v>
          </cell>
          <cell r="BH477">
            <v>0</v>
          </cell>
          <cell r="BI477">
            <v>0</v>
          </cell>
          <cell r="BJ477">
            <v>0</v>
          </cell>
          <cell r="BK477">
            <v>0</v>
          </cell>
          <cell r="BL477">
            <v>0</v>
          </cell>
          <cell r="BM477" t="str">
            <v>HOSE</v>
          </cell>
        </row>
        <row r="478">
          <cell r="B478" t="str">
            <v>CAV</v>
          </cell>
          <cell r="C478" t="str">
            <v>HOSE</v>
          </cell>
          <cell r="D478" t="str">
            <v>CTCP Dây Cáp điện Việt Nam</v>
          </cell>
          <cell r="E478">
            <v>41981</v>
          </cell>
          <cell r="F478" t="str">
            <v>https://finance.vietstock.vn/FLC-ctcp-tap-doan-flc.htm</v>
          </cell>
          <cell r="G478" t="str">
            <v>Đạt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3202888632507.6201</v>
          </cell>
          <cell r="AA478">
            <v>105213414.634146</v>
          </cell>
          <cell r="AB478">
            <v>0.21096699999999999</v>
          </cell>
          <cell r="AC478" t="str">
            <v>Mid Cap</v>
          </cell>
          <cell r="AD478">
            <v>0</v>
          </cell>
          <cell r="AE478" t="str">
            <v>Chấp nhận toàn phần</v>
          </cell>
          <cell r="AF478" t="str">
            <v>Sản xuất</v>
          </cell>
          <cell r="AG478" t="str">
            <v>Sản xuất trang thiết bị, dụng cụ điện</v>
          </cell>
          <cell r="AH478" t="str">
            <v>Sản xuất các thiết bị điện và dụng cụ khác</v>
          </cell>
          <cell r="AI478" t="str">
            <v>Sản xuất trang thiết bị, dụng cụ điện</v>
          </cell>
          <cell r="AJ478" t="str">
            <v>Thiết bị điện</v>
          </cell>
          <cell r="AK478">
            <v>4709948359444</v>
          </cell>
          <cell r="AL478">
            <v>1831631542216</v>
          </cell>
          <cell r="AM478">
            <v>11333927180598</v>
          </cell>
          <cell r="AN478">
            <v>384.24547118700002</v>
          </cell>
          <cell r="AO478">
            <v>384.24547118700002</v>
          </cell>
          <cell r="AP478">
            <v>0</v>
          </cell>
          <cell r="AQ478">
            <v>6684</v>
          </cell>
          <cell r="AR478">
            <v>31860</v>
          </cell>
          <cell r="AS478">
            <v>7.48</v>
          </cell>
          <cell r="AT478">
            <v>1.57</v>
          </cell>
          <cell r="AU478">
            <v>6.77</v>
          </cell>
          <cell r="AV478">
            <v>21.17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  <cell r="BA478">
            <v>1</v>
          </cell>
          <cell r="BB478" t="str">
            <v>Mid Cap</v>
          </cell>
          <cell r="BC478" t="str">
            <v>CAV</v>
          </cell>
          <cell r="BD478">
            <v>0</v>
          </cell>
          <cell r="BE478">
            <v>0</v>
          </cell>
          <cell r="BF478">
            <v>0</v>
          </cell>
          <cell r="BG478">
            <v>0</v>
          </cell>
          <cell r="BH478">
            <v>0</v>
          </cell>
          <cell r="BI478">
            <v>0</v>
          </cell>
          <cell r="BJ478">
            <v>0</v>
          </cell>
          <cell r="BK478">
            <v>0</v>
          </cell>
          <cell r="BL478">
            <v>0</v>
          </cell>
          <cell r="BM478" t="str">
            <v>HOSE</v>
          </cell>
        </row>
        <row r="479">
          <cell r="B479" t="str">
            <v>NCT</v>
          </cell>
          <cell r="C479" t="str">
            <v>HOSE</v>
          </cell>
          <cell r="D479" t="str">
            <v>CTCP Dịch vụ Hàng hóa Nội Bài</v>
          </cell>
          <cell r="E479">
            <v>42012</v>
          </cell>
          <cell r="F479" t="str">
            <v>https://finance.vietstock.vn/KLF-ctcp-dau-tu-thuong-mai-va-xuat-nhap-khau-cfs.htm</v>
          </cell>
          <cell r="G479" t="str">
            <v>Đạt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2307969132189.02</v>
          </cell>
          <cell r="AA479">
            <v>921149390.24390197</v>
          </cell>
          <cell r="AB479">
            <v>12.122373</v>
          </cell>
          <cell r="AC479" t="str">
            <v>Mid Cap</v>
          </cell>
          <cell r="AD479">
            <v>0</v>
          </cell>
          <cell r="AE479" t="str">
            <v>Chấp nhận toàn phần</v>
          </cell>
          <cell r="AF479" t="str">
            <v>Vận tải và kho bãi</v>
          </cell>
          <cell r="AG479" t="str">
            <v>Hỗ trợ vận tải</v>
          </cell>
          <cell r="AH479" t="str">
            <v>Hoạt động hỗ trợ vận tải đường hàng không</v>
          </cell>
          <cell r="AI479" t="str">
            <v>Hỗ trợ vận tải</v>
          </cell>
          <cell r="AJ479" t="str">
            <v>Vận tải - Kho bãi</v>
          </cell>
          <cell r="AK479">
            <v>500598612614</v>
          </cell>
          <cell r="AL479">
            <v>432337119999</v>
          </cell>
          <cell r="AM479">
            <v>735914902070</v>
          </cell>
          <cell r="AN479">
            <v>237.18589255200001</v>
          </cell>
          <cell r="AO479">
            <v>237.18589255200001</v>
          </cell>
          <cell r="AP479">
            <v>0</v>
          </cell>
          <cell r="AQ479">
            <v>9065</v>
          </cell>
          <cell r="AR479">
            <v>16523</v>
          </cell>
          <cell r="AS479">
            <v>9.4</v>
          </cell>
          <cell r="AT479">
            <v>5.16</v>
          </cell>
          <cell r="AU479">
            <v>44.98</v>
          </cell>
          <cell r="AV479">
            <v>53.32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  <cell r="BA479">
            <v>0</v>
          </cell>
          <cell r="BB479" t="str">
            <v>Mid Cap</v>
          </cell>
          <cell r="BC479" t="str">
            <v>NCT</v>
          </cell>
          <cell r="BD479">
            <v>0</v>
          </cell>
          <cell r="BE479">
            <v>0</v>
          </cell>
          <cell r="BF479">
            <v>0</v>
          </cell>
          <cell r="BG479">
            <v>0</v>
          </cell>
          <cell r="BH479">
            <v>0</v>
          </cell>
          <cell r="BI479">
            <v>0</v>
          </cell>
          <cell r="BJ479">
            <v>0</v>
          </cell>
          <cell r="BK479">
            <v>0</v>
          </cell>
          <cell r="BL479">
            <v>0</v>
          </cell>
          <cell r="BM479" t="str">
            <v>HOSE</v>
          </cell>
        </row>
        <row r="480">
          <cell r="B480" t="str">
            <v>MBS</v>
          </cell>
          <cell r="C480" t="str">
            <v>HNX</v>
          </cell>
          <cell r="D480" t="str">
            <v>CTCP Chứng khoán MB</v>
          </cell>
          <cell r="E480">
            <v>42457</v>
          </cell>
          <cell r="F480" t="str">
            <v>https://finance.vietstock.vn/PDB-ctcp-tap-doan-dau-tu-din-capital.htm</v>
          </cell>
          <cell r="G480" t="str">
            <v>Đạt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6278468124003.96</v>
          </cell>
          <cell r="AA480">
            <v>32592010360.6707</v>
          </cell>
          <cell r="AB480">
            <v>0.63339299999999998</v>
          </cell>
          <cell r="AC480" t="str">
            <v>Mid Cap</v>
          </cell>
          <cell r="AD480">
            <v>0</v>
          </cell>
          <cell r="AE480" t="str">
            <v>Chấp nhận toàn phần</v>
          </cell>
          <cell r="AF480" t="str">
            <v>Tài chính và bảo hiểm</v>
          </cell>
          <cell r="AG480" t="str">
            <v>Môi giới chứng khoán, hàng hóa, đầu tư tài chính khác và các hoạt động liên quan</v>
          </cell>
          <cell r="AH480" t="str">
            <v>Môi giới chứng khoán và hàng hóa</v>
          </cell>
          <cell r="AI480" t="str">
            <v>Môi giới chứng khoán, hàng hóa, đầu tư tài chính khác và các hoạt động liên quan</v>
          </cell>
          <cell r="AJ480" t="str">
            <v>Chứng khoán</v>
          </cell>
          <cell r="AK480">
            <v>10641369688557</v>
          </cell>
          <cell r="AL480">
            <v>4485032447457</v>
          </cell>
          <cell r="AM480">
            <v>1958363554556</v>
          </cell>
          <cell r="AN480">
            <v>514.20565323599999</v>
          </cell>
          <cell r="AO480">
            <v>514.20565323400001</v>
          </cell>
          <cell r="AP480">
            <v>3.8894532501153521E-12</v>
          </cell>
          <cell r="AQ480">
            <v>1755</v>
          </cell>
          <cell r="AR480">
            <v>11785</v>
          </cell>
          <cell r="AS480">
            <v>7.01</v>
          </cell>
          <cell r="AT480">
            <v>1.04</v>
          </cell>
          <cell r="AU480">
            <v>4.74</v>
          </cell>
          <cell r="AV480">
            <v>13.02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  <cell r="BA480">
            <v>1</v>
          </cell>
          <cell r="BB480" t="str">
            <v>Mid Cap</v>
          </cell>
          <cell r="BC480" t="str">
            <v>TVS</v>
          </cell>
          <cell r="BD480">
            <v>0</v>
          </cell>
          <cell r="BE480">
            <v>0</v>
          </cell>
          <cell r="BF480">
            <v>0</v>
          </cell>
          <cell r="BG480">
            <v>0</v>
          </cell>
          <cell r="BH480">
            <v>0</v>
          </cell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 t="str">
            <v>HOSE</v>
          </cell>
        </row>
        <row r="481">
          <cell r="B481" t="str">
            <v>PBP</v>
          </cell>
          <cell r="C481" t="str">
            <v>HNX</v>
          </cell>
          <cell r="D481" t="str">
            <v>CTCP Bao bì Dầu khí Việt Nam</v>
          </cell>
          <cell r="E481">
            <v>42031</v>
          </cell>
          <cell r="F481" t="str">
            <v>https://finance.vietstock.vn/PVB-ctcp-boc-ong-dau-khi-viet-nam.htm</v>
          </cell>
          <cell r="G481" t="str">
            <v>Đạt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85917189468.292603</v>
          </cell>
          <cell r="AA481">
            <v>1494385522.2560899</v>
          </cell>
          <cell r="AB481">
            <v>0.26237100000000002</v>
          </cell>
          <cell r="AC481" t="str">
            <v>Small&amp;Micro Cap</v>
          </cell>
          <cell r="AD481">
            <v>0</v>
          </cell>
          <cell r="AE481" t="str">
            <v>Chấp nhận toàn phần</v>
          </cell>
          <cell r="AF481" t="str">
            <v>Sản xuất</v>
          </cell>
          <cell r="AG481" t="str">
            <v>Sản xuất các sản phẩm nhựa và cao su</v>
          </cell>
          <cell r="AH481" t="str">
            <v>Sản xuất các sản phẩm nhựa</v>
          </cell>
          <cell r="AI481" t="str">
            <v>Sản xuất các sản phẩm nhựa và cao su</v>
          </cell>
          <cell r="AJ481" t="str">
            <v>SX Nhựa - Hóa chất</v>
          </cell>
          <cell r="AK481">
            <v>138810193557</v>
          </cell>
          <cell r="AL481">
            <v>64746539830</v>
          </cell>
          <cell r="AM481">
            <v>355551316675</v>
          </cell>
          <cell r="AN481">
            <v>6.7520910819999997</v>
          </cell>
          <cell r="AO481">
            <v>6.7520910819999997</v>
          </cell>
          <cell r="AP481">
            <v>0</v>
          </cell>
          <cell r="AQ481">
            <v>1407</v>
          </cell>
          <cell r="AR481">
            <v>13490</v>
          </cell>
          <cell r="AS481">
            <v>8.67</v>
          </cell>
          <cell r="AT481">
            <v>0.9</v>
          </cell>
          <cell r="AU481">
            <v>5.6</v>
          </cell>
          <cell r="AV481">
            <v>10.55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  <cell r="BA481">
            <v>1</v>
          </cell>
          <cell r="BB481" t="str">
            <v>Small&amp;Micro Cap</v>
          </cell>
          <cell r="BC481" t="str">
            <v>PBP</v>
          </cell>
          <cell r="BD481">
            <v>0</v>
          </cell>
          <cell r="BE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0</v>
          </cell>
          <cell r="BJ481">
            <v>0</v>
          </cell>
          <cell r="BK481">
            <v>0</v>
          </cell>
          <cell r="BL481">
            <v>0</v>
          </cell>
          <cell r="BM481" t="str">
            <v>HNX</v>
          </cell>
        </row>
        <row r="482">
          <cell r="B482" t="str">
            <v>HAH</v>
          </cell>
          <cell r="C482" t="str">
            <v>HOSE</v>
          </cell>
          <cell r="D482" t="str">
            <v>CTCP Vận tải và Xếp dỡ Hải An</v>
          </cell>
          <cell r="E482">
            <v>42074</v>
          </cell>
          <cell r="F482" t="str">
            <v>https://finance.vietstock.vn/BID-ngan-hang-tmcp-dau-tu-va-phat-trien-viet-nam.htm</v>
          </cell>
          <cell r="G482" t="str">
            <v>Không đạt</v>
          </cell>
          <cell r="H482">
            <v>1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1</v>
          </cell>
          <cell r="W482">
            <v>0</v>
          </cell>
          <cell r="X482">
            <v>0</v>
          </cell>
          <cell r="Y482">
            <v>0</v>
          </cell>
          <cell r="Z482">
            <v>3547859127080.0298</v>
          </cell>
          <cell r="AA482">
            <v>90417923780.487793</v>
          </cell>
          <cell r="AB482">
            <v>15.847833</v>
          </cell>
          <cell r="AC482" t="str">
            <v>Mid Cap</v>
          </cell>
          <cell r="AD482">
            <v>0</v>
          </cell>
          <cell r="AE482" t="str">
            <v>Chấp nhận toàn phần</v>
          </cell>
          <cell r="AF482" t="str">
            <v>Vận tải và kho bãi</v>
          </cell>
          <cell r="AG482" t="str">
            <v>Hỗ trợ vận tải</v>
          </cell>
          <cell r="AH482" t="str">
            <v>Hoạt động hỗ trợ vận tải đường thủy</v>
          </cell>
          <cell r="AI482" t="str">
            <v>Hỗ trợ vận tải</v>
          </cell>
          <cell r="AJ482" t="str">
            <v>Vận tải - Kho bãi</v>
          </cell>
          <cell r="AK482">
            <v>5049419497076</v>
          </cell>
          <cell r="AL482">
            <v>2886920705454</v>
          </cell>
          <cell r="AM482">
            <v>3205610066164</v>
          </cell>
          <cell r="AN482">
            <v>821.93712283599996</v>
          </cell>
          <cell r="AO482">
            <v>829.25840063600003</v>
          </cell>
          <cell r="AP482">
            <v>-8.8287050144864598E-3</v>
          </cell>
          <cell r="AQ482">
            <v>13156</v>
          </cell>
          <cell r="AR482">
            <v>41040</v>
          </cell>
          <cell r="AS482">
            <v>2.4500000000000002</v>
          </cell>
          <cell r="AT482">
            <v>0.79</v>
          </cell>
          <cell r="AU482">
            <v>19.850000000000001</v>
          </cell>
          <cell r="AV482">
            <v>34.33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  <cell r="BA482">
            <v>0</v>
          </cell>
          <cell r="BB482" t="str">
            <v>Mid Cap</v>
          </cell>
          <cell r="BC482" t="str">
            <v>HAH</v>
          </cell>
          <cell r="BD482">
            <v>0</v>
          </cell>
          <cell r="BE482">
            <v>0</v>
          </cell>
          <cell r="BF482">
            <v>0</v>
          </cell>
          <cell r="BG482">
            <v>0</v>
          </cell>
          <cell r="BH482">
            <v>0</v>
          </cell>
          <cell r="BI482">
            <v>0</v>
          </cell>
          <cell r="BJ482">
            <v>0</v>
          </cell>
          <cell r="BK482">
            <v>0</v>
          </cell>
          <cell r="BL482">
            <v>0</v>
          </cell>
          <cell r="BM482" t="str">
            <v>HOSE</v>
          </cell>
        </row>
        <row r="483">
          <cell r="B483" t="str">
            <v>CSV</v>
          </cell>
          <cell r="C483" t="str">
            <v>HOSE</v>
          </cell>
          <cell r="D483" t="str">
            <v>CTCP Hóa chất Cơ bản Miền Nam</v>
          </cell>
          <cell r="E483">
            <v>42081</v>
          </cell>
          <cell r="F483" t="str">
            <v>https://finance.vietstock.vn/NFC-ctcp-phan-lan-ninh-binh.htm</v>
          </cell>
          <cell r="G483" t="str">
            <v>Không đạt</v>
          </cell>
          <cell r="H483">
            <v>3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3</v>
          </cell>
          <cell r="X483">
            <v>0</v>
          </cell>
          <cell r="Y483">
            <v>3</v>
          </cell>
          <cell r="Z483">
            <v>1798758079268.29</v>
          </cell>
          <cell r="AA483">
            <v>24194780487.804798</v>
          </cell>
          <cell r="AB483">
            <v>3.0258970000000001</v>
          </cell>
          <cell r="AC483" t="str">
            <v>Mid Cap</v>
          </cell>
          <cell r="AD483">
            <v>0</v>
          </cell>
          <cell r="AE483" t="str">
            <v>Chấp nhận toàn phần</v>
          </cell>
          <cell r="AF483" t="str">
            <v>Sản xuất</v>
          </cell>
          <cell r="AG483" t="str">
            <v>Sản xuất hóa chất, dược phẩm</v>
          </cell>
          <cell r="AH483" t="str">
            <v>Sản xuất hóa chất cơ bản</v>
          </cell>
          <cell r="AI483" t="str">
            <v>Sản xuất hóa chất, dược phẩm</v>
          </cell>
          <cell r="AJ483" t="str">
            <v>SX Nhựa - Hóa chất</v>
          </cell>
          <cell r="AK483">
            <v>1718419083128</v>
          </cell>
          <cell r="AL483">
            <v>1428917209872</v>
          </cell>
          <cell r="AM483">
            <v>2104251714560</v>
          </cell>
          <cell r="AN483">
            <v>354.438553738</v>
          </cell>
          <cell r="AO483">
            <v>353.208526694</v>
          </cell>
          <cell r="AP483">
            <v>3.4824387041641905E-3</v>
          </cell>
          <cell r="AQ483">
            <v>8019</v>
          </cell>
          <cell r="AR483">
            <v>32328</v>
          </cell>
          <cell r="AS483">
            <v>3.78</v>
          </cell>
          <cell r="AT483">
            <v>0.94</v>
          </cell>
          <cell r="AU483">
            <v>22.33</v>
          </cell>
          <cell r="AV483">
            <v>27.38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  <cell r="BA483">
            <v>0</v>
          </cell>
          <cell r="BB483" t="str">
            <v>Mid Cap</v>
          </cell>
          <cell r="BC483" t="str">
            <v>CSV</v>
          </cell>
          <cell r="BD483">
            <v>0</v>
          </cell>
          <cell r="BE483">
            <v>0</v>
          </cell>
          <cell r="BF483">
            <v>0</v>
          </cell>
          <cell r="BG483">
            <v>0</v>
          </cell>
          <cell r="BH483">
            <v>0</v>
          </cell>
          <cell r="BI483">
            <v>0</v>
          </cell>
          <cell r="BJ483">
            <v>0</v>
          </cell>
          <cell r="BK483">
            <v>0</v>
          </cell>
          <cell r="BL483">
            <v>0</v>
          </cell>
          <cell r="BM483" t="str">
            <v>HOSE</v>
          </cell>
        </row>
        <row r="484">
          <cell r="B484" t="str">
            <v>PSE</v>
          </cell>
          <cell r="C484" t="str">
            <v>HNX</v>
          </cell>
          <cell r="D484" t="str">
            <v>CTCP Phân Bón và Hóa Chất Dầu khí Đông Nam Bộ</v>
          </cell>
          <cell r="E484">
            <v>42081</v>
          </cell>
          <cell r="F484" t="str">
            <v>https://finance.vietstock.vn/CLL-ctcp-cang-cat-lai.htm</v>
          </cell>
          <cell r="G484" t="str">
            <v>Không đạt</v>
          </cell>
          <cell r="H484">
            <v>2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1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1</v>
          </cell>
          <cell r="W484">
            <v>0</v>
          </cell>
          <cell r="X484">
            <v>0</v>
          </cell>
          <cell r="Y484">
            <v>0</v>
          </cell>
          <cell r="Z484">
            <v>203456554878.048</v>
          </cell>
          <cell r="AA484">
            <v>470545266.46341401</v>
          </cell>
          <cell r="AB484">
            <v>0.22575400000000001</v>
          </cell>
          <cell r="AC484" t="str">
            <v>Small&amp;Micro Cap</v>
          </cell>
          <cell r="AD484">
            <v>0</v>
          </cell>
          <cell r="AE484" t="str">
            <v>Chấp nhận toàn phần</v>
          </cell>
          <cell r="AF484" t="str">
            <v>Bán buôn</v>
          </cell>
          <cell r="AG484" t="str">
            <v>Bán buôn hàng tiêu dùng</v>
          </cell>
          <cell r="AH484" t="str">
            <v>Bán buôn hóa chất và các sản phẩm liên quan</v>
          </cell>
          <cell r="AI484" t="str">
            <v>Bán buôn hàng tiêu dùng</v>
          </cell>
          <cell r="AJ484" t="str">
            <v>Bán buôn</v>
          </cell>
          <cell r="AK484">
            <v>314264214199</v>
          </cell>
          <cell r="AL484">
            <v>175324713559</v>
          </cell>
          <cell r="AM484">
            <v>3749273607276</v>
          </cell>
          <cell r="AN484">
            <v>21.314072658000001</v>
          </cell>
          <cell r="AO484">
            <v>15.985554493</v>
          </cell>
          <cell r="AP484">
            <v>0.33333333337503768</v>
          </cell>
          <cell r="AQ484">
            <v>1705</v>
          </cell>
          <cell r="AR484">
            <v>14026</v>
          </cell>
          <cell r="AS484">
            <v>6.63</v>
          </cell>
          <cell r="AT484">
            <v>0.81</v>
          </cell>
          <cell r="AU484">
            <v>6.67</v>
          </cell>
          <cell r="AV484">
            <v>11.68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  <cell r="BA484">
            <v>1</v>
          </cell>
          <cell r="BB484" t="str">
            <v>Small&amp;Micro Cap</v>
          </cell>
          <cell r="BC484" t="str">
            <v>PSE</v>
          </cell>
          <cell r="BD484">
            <v>0</v>
          </cell>
          <cell r="BE484">
            <v>0</v>
          </cell>
          <cell r="BF484">
            <v>0</v>
          </cell>
          <cell r="BG484">
            <v>0</v>
          </cell>
          <cell r="BH484">
            <v>0</v>
          </cell>
          <cell r="BI484">
            <v>0</v>
          </cell>
          <cell r="BJ484">
            <v>0</v>
          </cell>
          <cell r="BK484">
            <v>0</v>
          </cell>
          <cell r="BL484">
            <v>0</v>
          </cell>
          <cell r="BM484" t="str">
            <v>HNX</v>
          </cell>
        </row>
        <row r="485">
          <cell r="B485" t="str">
            <v>DCM</v>
          </cell>
          <cell r="C485" t="str">
            <v>HOSE</v>
          </cell>
          <cell r="D485" t="str">
            <v>CTCP Phân bón Dầu khí Cà Mau</v>
          </cell>
          <cell r="E485">
            <v>42094</v>
          </cell>
          <cell r="F485" t="str">
            <v>https://finance.vietstock.vn/SKG-ctcp-tau-cao-toc-superdong-kien-giang.htm</v>
          </cell>
          <cell r="G485" t="str">
            <v>Đạt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16697808628048.699</v>
          </cell>
          <cell r="AA485">
            <v>165182201219.51199</v>
          </cell>
          <cell r="AB485">
            <v>9.2612690000000004</v>
          </cell>
          <cell r="AC485" t="str">
            <v>Large Cap</v>
          </cell>
          <cell r="AD485">
            <v>0</v>
          </cell>
          <cell r="AE485" t="str">
            <v>Chấp nhận toàn phần - Có đoạn ghi thêm ý kiến</v>
          </cell>
          <cell r="AF485" t="str">
            <v>Sản xuất</v>
          </cell>
          <cell r="AG485" t="str">
            <v>Sản xuất hóa chất, dược phẩm</v>
          </cell>
          <cell r="AH485" t="str">
            <v xml:space="preserve">Sản xuất thuốc trừ sâu, phân bón và các loại hóa chất nông nghiệp </v>
          </cell>
          <cell r="AI485" t="str">
            <v>Sản xuất hóa chất, dược phẩm</v>
          </cell>
          <cell r="AJ485" t="str">
            <v>SX Nhựa - Hóa chất</v>
          </cell>
          <cell r="AK485">
            <v>14166860720016</v>
          </cell>
          <cell r="AL485">
            <v>10605448816520</v>
          </cell>
          <cell r="AM485">
            <v>15924526874399</v>
          </cell>
          <cell r="AN485">
            <v>4315.9532895889997</v>
          </cell>
          <cell r="AO485">
            <v>4275.4258221990003</v>
          </cell>
          <cell r="AP485">
            <v>9.4791651347501844E-3</v>
          </cell>
          <cell r="AQ485">
            <v>8153</v>
          </cell>
          <cell r="AR485">
            <v>20033</v>
          </cell>
          <cell r="AS485">
            <v>3.25</v>
          </cell>
          <cell r="AT485">
            <v>1.32</v>
          </cell>
          <cell r="AU485">
            <v>34.200000000000003</v>
          </cell>
          <cell r="AV485">
            <v>47.73</v>
          </cell>
          <cell r="AW485">
            <v>0</v>
          </cell>
          <cell r="AX485">
            <v>0</v>
          </cell>
          <cell r="AY485">
            <v>0</v>
          </cell>
          <cell r="AZ485">
            <v>0</v>
          </cell>
          <cell r="BA485">
            <v>1</v>
          </cell>
          <cell r="BB485" t="str">
            <v>Large Cap</v>
          </cell>
          <cell r="BC485" t="str">
            <v>DCM</v>
          </cell>
          <cell r="BD485">
            <v>0</v>
          </cell>
          <cell r="BE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0</v>
          </cell>
          <cell r="BJ485">
            <v>0</v>
          </cell>
          <cell r="BK485">
            <v>0</v>
          </cell>
          <cell r="BL485">
            <v>0</v>
          </cell>
          <cell r="BM485" t="str">
            <v>HOSE</v>
          </cell>
        </row>
        <row r="486">
          <cell r="B486" t="str">
            <v>KVC</v>
          </cell>
          <cell r="C486" t="str">
            <v>HNX</v>
          </cell>
          <cell r="D486" t="str">
            <v>CTCP Sản xuất Xuất nhập khẩu Inox Kim Vĩ</v>
          </cell>
          <cell r="E486">
            <v>42108</v>
          </cell>
          <cell r="F486" t="str">
            <v>https://finance.vietstock.vn/MWG-ctcp-dau-tu-the-gioi-di-dong.htm</v>
          </cell>
          <cell r="G486" t="str">
            <v>Đạt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174849695121.95099</v>
          </cell>
          <cell r="AA486">
            <v>3210982154.8780398</v>
          </cell>
          <cell r="AB486">
            <v>0.69598400000000005</v>
          </cell>
          <cell r="AC486" t="str">
            <v>Small&amp;Micro Cap</v>
          </cell>
          <cell r="AD486">
            <v>0</v>
          </cell>
          <cell r="AE486" t="str">
            <v>Chấp nhận toàn phần</v>
          </cell>
          <cell r="AF486" t="str">
            <v>Sản xuất</v>
          </cell>
          <cell r="AG486" t="str">
            <v>Sản xuất sản phẩm kim loại tổng hợp</v>
          </cell>
          <cell r="AH486" t="str">
            <v>Sản xuất sản phẩm kim loại tổng hợp khác</v>
          </cell>
          <cell r="AI486" t="str">
            <v>Sản xuất sản phẩm kim loại tổng hợp</v>
          </cell>
          <cell r="AJ486" t="str">
            <v>SX Phụ trợ</v>
          </cell>
          <cell r="AK486">
            <v>615701478425</v>
          </cell>
          <cell r="AL486">
            <v>477562178228</v>
          </cell>
          <cell r="AM486">
            <v>229235455445</v>
          </cell>
          <cell r="AN486">
            <v>-12.021344848</v>
          </cell>
          <cell r="AO486">
            <v>-12.021344848</v>
          </cell>
          <cell r="AP486">
            <v>0</v>
          </cell>
          <cell r="AQ486">
            <v>-243</v>
          </cell>
          <cell r="AR486">
            <v>9648</v>
          </cell>
          <cell r="AS486">
            <v>-7</v>
          </cell>
          <cell r="AT486">
            <v>0.18</v>
          </cell>
          <cell r="AU486">
            <v>-1.94</v>
          </cell>
          <cell r="AV486">
            <v>-2.4900000000000002</v>
          </cell>
          <cell r="AW486">
            <v>0</v>
          </cell>
          <cell r="AX486">
            <v>0</v>
          </cell>
          <cell r="AY486">
            <v>0</v>
          </cell>
          <cell r="AZ486">
            <v>0</v>
          </cell>
          <cell r="BA486">
            <v>0</v>
          </cell>
          <cell r="BB486" t="str">
            <v>Small&amp;Micro Cap</v>
          </cell>
          <cell r="BC486" t="str">
            <v>KVC</v>
          </cell>
          <cell r="BD486">
            <v>0</v>
          </cell>
          <cell r="BE486">
            <v>0</v>
          </cell>
          <cell r="BF486">
            <v>0</v>
          </cell>
          <cell r="BG486">
            <v>0</v>
          </cell>
          <cell r="BH486">
            <v>0</v>
          </cell>
          <cell r="BI486">
            <v>0</v>
          </cell>
          <cell r="BJ486">
            <v>0</v>
          </cell>
          <cell r="BK486">
            <v>0</v>
          </cell>
          <cell r="BL486">
            <v>0</v>
          </cell>
          <cell r="BM486" t="str">
            <v>HNX</v>
          </cell>
        </row>
        <row r="487">
          <cell r="B487" t="str">
            <v>FID</v>
          </cell>
          <cell r="C487" t="str">
            <v>HNX</v>
          </cell>
          <cell r="D487" t="str">
            <v>CTCP Đầu tư và Phát triển Doanh nghiệp Việt Nam</v>
          </cell>
          <cell r="E487">
            <v>42144</v>
          </cell>
          <cell r="F487" t="str">
            <v>https://finance.vietstock.vn/MAS-ctcp-dich-vu-hang-khong-san-bay-da-nang.htm</v>
          </cell>
          <cell r="G487" t="str">
            <v>Không đạt</v>
          </cell>
          <cell r="H487">
            <v>1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1</v>
          </cell>
          <cell r="W487">
            <v>0</v>
          </cell>
          <cell r="X487">
            <v>0</v>
          </cell>
          <cell r="Y487">
            <v>0</v>
          </cell>
          <cell r="Z487">
            <v>90785933531.707306</v>
          </cell>
          <cell r="AA487">
            <v>1407907362.8048699</v>
          </cell>
          <cell r="AB487">
            <v>6.0899999999999995E-4</v>
          </cell>
          <cell r="AC487" t="str">
            <v>Small&amp;Micro Cap</v>
          </cell>
          <cell r="AD487">
            <v>0</v>
          </cell>
          <cell r="AE487" t="str">
            <v>Chấp nhận từng phần - Ngoại trừ</v>
          </cell>
          <cell r="AF487" t="str">
            <v>Bán buôn</v>
          </cell>
          <cell r="AG487" t="str">
            <v>Bán buôn hàng lâu bền</v>
          </cell>
          <cell r="AH487" t="str">
            <v>Bán buôn kim loại và khoáng sản (trừ dầu khí)</v>
          </cell>
          <cell r="AI487" t="str">
            <v>Bán buôn hàng lâu bền</v>
          </cell>
          <cell r="AJ487" t="str">
            <v>Bán buôn</v>
          </cell>
          <cell r="AK487">
            <v>248538947413</v>
          </cell>
          <cell r="AL487">
            <v>248384388373</v>
          </cell>
          <cell r="AM487">
            <v>38336079373</v>
          </cell>
          <cell r="AN487">
            <v>6.3606735999999997E-2</v>
          </cell>
          <cell r="AO487">
            <v>6.3606735999999997E-2</v>
          </cell>
          <cell r="AP487">
            <v>0</v>
          </cell>
          <cell r="AQ487">
            <v>3</v>
          </cell>
          <cell r="AR487">
            <v>10050</v>
          </cell>
          <cell r="AS487">
            <v>660.58</v>
          </cell>
          <cell r="AT487">
            <v>0.17</v>
          </cell>
          <cell r="AU487">
            <v>0.03</v>
          </cell>
          <cell r="AV487">
            <v>0.03</v>
          </cell>
          <cell r="AW487">
            <v>1</v>
          </cell>
          <cell r="AX487">
            <v>0</v>
          </cell>
          <cell r="AY487">
            <v>0</v>
          </cell>
          <cell r="AZ487">
            <v>0</v>
          </cell>
          <cell r="BA487">
            <v>0</v>
          </cell>
          <cell r="BB487" t="str">
            <v>Small&amp;Micro Cap</v>
          </cell>
          <cell r="BC487" t="str">
            <v>FID</v>
          </cell>
          <cell r="BD487">
            <v>0</v>
          </cell>
          <cell r="BE487">
            <v>0</v>
          </cell>
          <cell r="BF487">
            <v>0</v>
          </cell>
          <cell r="BG487">
            <v>0</v>
          </cell>
          <cell r="BH487">
            <v>0</v>
          </cell>
          <cell r="BI487">
            <v>0</v>
          </cell>
          <cell r="BJ487">
            <v>0</v>
          </cell>
          <cell r="BK487">
            <v>0</v>
          </cell>
          <cell r="BL487">
            <v>0</v>
          </cell>
          <cell r="BM487" t="str">
            <v>HNX</v>
          </cell>
        </row>
        <row r="488">
          <cell r="B488" t="str">
            <v>NT2</v>
          </cell>
          <cell r="C488" t="str">
            <v>HOSE</v>
          </cell>
          <cell r="D488" t="str">
            <v>CTCP Điện lực Dầu khí Nhơn Trạch 2</v>
          </cell>
          <cell r="E488">
            <v>42167</v>
          </cell>
          <cell r="F488" t="str">
            <v>https://finance.vietstock.vn/SHP-ctcp-thuy-dien-mien-nam.htm</v>
          </cell>
          <cell r="G488" t="str">
            <v>Đạt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7476351114126.8203</v>
          </cell>
          <cell r="AA488">
            <v>30071024390.2439</v>
          </cell>
          <cell r="AB488">
            <v>14.781662000000001</v>
          </cell>
          <cell r="AC488" t="str">
            <v>Mid Cap</v>
          </cell>
          <cell r="AD488">
            <v>0</v>
          </cell>
          <cell r="AE488" t="str">
            <v>Chấp nhận toàn phần</v>
          </cell>
          <cell r="AF488" t="str">
            <v>Tiện ích</v>
          </cell>
          <cell r="AG488" t="str">
            <v>Phát, truyền tải và phân phối điện năng</v>
          </cell>
          <cell r="AH488" t="str">
            <v>Phát điện</v>
          </cell>
          <cell r="AI488" t="str">
            <v>Phát, truyền tải và phân phối điện năng</v>
          </cell>
          <cell r="AJ488" t="str">
            <v>Tiện ích</v>
          </cell>
          <cell r="AK488">
            <v>7444781926018</v>
          </cell>
          <cell r="AL488">
            <v>4613841700805</v>
          </cell>
          <cell r="AM488">
            <v>8787691488678</v>
          </cell>
          <cell r="AN488">
            <v>883.41741616499996</v>
          </cell>
          <cell r="AO488">
            <v>729.32365560799997</v>
          </cell>
          <cell r="AP488">
            <v>0.21128309684201849</v>
          </cell>
          <cell r="AQ488">
            <v>3069</v>
          </cell>
          <cell r="AR488">
            <v>16027</v>
          </cell>
          <cell r="AS488">
            <v>9.4</v>
          </cell>
          <cell r="AT488">
            <v>1.8</v>
          </cell>
          <cell r="AU488">
            <v>12.56</v>
          </cell>
          <cell r="AV488">
            <v>19.97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  <cell r="BA488">
            <v>1</v>
          </cell>
          <cell r="BB488" t="str">
            <v>Mid Cap</v>
          </cell>
          <cell r="BC488" t="str">
            <v>NT2</v>
          </cell>
          <cell r="BD488">
            <v>0</v>
          </cell>
          <cell r="BE488">
            <v>0</v>
          </cell>
          <cell r="BF488">
            <v>0</v>
          </cell>
          <cell r="BG488">
            <v>0</v>
          </cell>
          <cell r="BH488">
            <v>0</v>
          </cell>
          <cell r="BI488">
            <v>0</v>
          </cell>
          <cell r="BJ488">
            <v>0</v>
          </cell>
          <cell r="BK488">
            <v>0</v>
          </cell>
          <cell r="BL488">
            <v>0</v>
          </cell>
          <cell r="BM488" t="str">
            <v>HOSE</v>
          </cell>
        </row>
        <row r="489">
          <cell r="B489" t="str">
            <v>VAF</v>
          </cell>
          <cell r="C489" t="str">
            <v>HOSE</v>
          </cell>
          <cell r="D489" t="str">
            <v>CTCP Phân lân Nung chảy Văn Điển</v>
          </cell>
          <cell r="E489">
            <v>42178</v>
          </cell>
          <cell r="F489" t="str">
            <v>https://finance.vietstock.vn/BII-ctcp-louis-land.htm</v>
          </cell>
          <cell r="G489" t="str">
            <v>Đạt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456230714320.24298</v>
          </cell>
          <cell r="AA489">
            <v>82521341.463413998</v>
          </cell>
          <cell r="AB489">
            <v>4.0121999999999998E-2</v>
          </cell>
          <cell r="AC489" t="str">
            <v>Small&amp;Micro Cap</v>
          </cell>
          <cell r="AD489">
            <v>0</v>
          </cell>
          <cell r="AE489" t="str">
            <v>Chấp nhận toàn phần - Có đoạn ghi thêm ý kiến</v>
          </cell>
          <cell r="AF489" t="str">
            <v>Sản xuất</v>
          </cell>
          <cell r="AG489" t="str">
            <v>Sản xuất hóa chất, dược phẩm</v>
          </cell>
          <cell r="AH489" t="str">
            <v xml:space="preserve">Sản xuất thuốc trừ sâu, phân bón và các loại hóa chất nông nghiệp </v>
          </cell>
          <cell r="AI489" t="str">
            <v>Sản xuất hóa chất, dược phẩm</v>
          </cell>
          <cell r="AJ489" t="str">
            <v>SX Nhựa - Hóa chất</v>
          </cell>
          <cell r="AK489">
            <v>612707039397</v>
          </cell>
          <cell r="AL489">
            <v>475300554323</v>
          </cell>
          <cell r="AM489">
            <v>913041618398</v>
          </cell>
          <cell r="AN489">
            <v>37.867212735999999</v>
          </cell>
          <cell r="AO489">
            <v>37.867212735999999</v>
          </cell>
          <cell r="AP489">
            <v>0</v>
          </cell>
          <cell r="AQ489">
            <v>1005</v>
          </cell>
          <cell r="AR489">
            <v>12619</v>
          </cell>
          <cell r="AS489">
            <v>8.75</v>
          </cell>
          <cell r="AT489">
            <v>0.7</v>
          </cell>
          <cell r="AU489">
            <v>5.92</v>
          </cell>
          <cell r="AV489">
            <v>8.07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  <cell r="BA489">
            <v>0</v>
          </cell>
          <cell r="BB489" t="str">
            <v>Small&amp;Micro Cap</v>
          </cell>
          <cell r="BC489" t="str">
            <v>VAF</v>
          </cell>
          <cell r="BD489">
            <v>0</v>
          </cell>
          <cell r="BE489">
            <v>0</v>
          </cell>
          <cell r="BF489">
            <v>0</v>
          </cell>
          <cell r="BG489">
            <v>0</v>
          </cell>
          <cell r="BH489">
            <v>0</v>
          </cell>
          <cell r="BI489">
            <v>0</v>
          </cell>
          <cell r="BJ489">
            <v>0</v>
          </cell>
          <cell r="BK489">
            <v>0</v>
          </cell>
          <cell r="BL489">
            <v>0</v>
          </cell>
          <cell r="BM489" t="str">
            <v>HOSE</v>
          </cell>
        </row>
        <row r="490">
          <cell r="B490" t="str">
            <v>SMN</v>
          </cell>
          <cell r="C490" t="str">
            <v>HNX</v>
          </cell>
          <cell r="D490" t="str">
            <v>CTCP Sách và Thiết bị Giáo dục Miền Nam</v>
          </cell>
          <cell r="E490">
            <v>42199</v>
          </cell>
          <cell r="F490" t="str">
            <v>https://finance.vietstock.vn/TVC-ctcp-tap-doan-quan-ly-tai-san-tri-viet.htm</v>
          </cell>
          <cell r="G490" t="str">
            <v>Đạt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60292413109.755997</v>
          </cell>
          <cell r="AA490">
            <v>33429764.329268001</v>
          </cell>
          <cell r="AB490">
            <v>0.114594</v>
          </cell>
          <cell r="AC490" t="str">
            <v>Small&amp;Micro Cap</v>
          </cell>
          <cell r="AD490">
            <v>0</v>
          </cell>
          <cell r="AE490" t="str">
            <v>Chấp nhận toàn phần</v>
          </cell>
          <cell r="AF490" t="str">
            <v>Công nghệ và thông tin</v>
          </cell>
          <cell r="AG490" t="str">
            <v>Công nghiệp xuất bản - Ngoại trừ internet</v>
          </cell>
          <cell r="AH490" t="str">
            <v>Đơn vị xuất bản báo, ấn phẩm, sách và danh mục</v>
          </cell>
          <cell r="AI490" t="str">
            <v>Công nghiệp xuất bản - Ngoại trừ internet</v>
          </cell>
          <cell r="AJ490" t="str">
            <v>Công nghệ và thông tin</v>
          </cell>
          <cell r="AK490">
            <v>108895822247</v>
          </cell>
          <cell r="AL490">
            <v>76897842815</v>
          </cell>
          <cell r="AM490">
            <v>500281900722</v>
          </cell>
          <cell r="AN490">
            <v>11.780765326999999</v>
          </cell>
          <cell r="AO490">
            <v>11.797466533</v>
          </cell>
          <cell r="AP490">
            <v>-1.4156603838022066E-3</v>
          </cell>
          <cell r="AQ490">
            <v>2687</v>
          </cell>
          <cell r="AR490">
            <v>17537</v>
          </cell>
          <cell r="AS490">
            <v>4.84</v>
          </cell>
          <cell r="AT490">
            <v>0.74</v>
          </cell>
          <cell r="AU490">
            <v>9.3800000000000008</v>
          </cell>
          <cell r="AV490">
            <v>15.61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  <cell r="BA490">
            <v>0</v>
          </cell>
          <cell r="BB490" t="str">
            <v>Small&amp;Micro Cap</v>
          </cell>
          <cell r="BC490" t="str">
            <v>SMN</v>
          </cell>
          <cell r="BD490">
            <v>0</v>
          </cell>
          <cell r="BE490">
            <v>0</v>
          </cell>
          <cell r="BF490">
            <v>0</v>
          </cell>
          <cell r="BG490">
            <v>0</v>
          </cell>
          <cell r="BH490">
            <v>0</v>
          </cell>
          <cell r="BI490">
            <v>0</v>
          </cell>
          <cell r="BJ490">
            <v>0</v>
          </cell>
          <cell r="BK490">
            <v>0</v>
          </cell>
          <cell r="BL490">
            <v>0</v>
          </cell>
          <cell r="BM490" t="str">
            <v>HNX</v>
          </cell>
        </row>
        <row r="491">
          <cell r="B491" t="str">
            <v>BCG</v>
          </cell>
          <cell r="C491" t="str">
            <v>HOSE</v>
          </cell>
          <cell r="D491" t="str">
            <v>CTCP Tập đoàn Bamboo Capital</v>
          </cell>
          <cell r="E491">
            <v>42201</v>
          </cell>
          <cell r="F491" t="str">
            <v>https://finance.vietstock.vn/PEN-ctcp-xay-lap-iii-petrolimex.htm</v>
          </cell>
          <cell r="G491" t="str">
            <v>Không đạt</v>
          </cell>
          <cell r="H491">
            <v>1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1</v>
          </cell>
          <cell r="X491">
            <v>1</v>
          </cell>
          <cell r="Y491">
            <v>0</v>
          </cell>
          <cell r="Z491">
            <v>6835275646055.0596</v>
          </cell>
          <cell r="AA491">
            <v>81146073170.731705</v>
          </cell>
          <cell r="AB491">
            <v>2.3955289999999998</v>
          </cell>
          <cell r="AC491" t="str">
            <v>Mid Cap</v>
          </cell>
          <cell r="AD491">
            <v>0</v>
          </cell>
          <cell r="AE491" t="str">
            <v>Chấp nhận toàn phần</v>
          </cell>
          <cell r="AF491" t="str">
            <v>Xây dựng và Bất động sản</v>
          </cell>
          <cell r="AG491" t="str">
            <v>Xây dựng công nghiệp nặng và dân dụng</v>
          </cell>
          <cell r="AH491" t="str">
            <v>Xây dựng công nghiệp nặng và dân dụng khác</v>
          </cell>
          <cell r="AI491" t="str">
            <v>Xây dựng công nghiệp nặng và dân dụng</v>
          </cell>
          <cell r="AJ491" t="str">
            <v>Xây dựng</v>
          </cell>
          <cell r="AK491">
            <v>43820407345276</v>
          </cell>
          <cell r="AL491">
            <v>13799126790020</v>
          </cell>
          <cell r="AM491">
            <v>4531193174145</v>
          </cell>
          <cell r="AN491">
            <v>349.54965518199998</v>
          </cell>
          <cell r="AO491">
            <v>342.98315118800002</v>
          </cell>
          <cell r="AP491">
            <v>1.9145266965025488E-2</v>
          </cell>
          <cell r="AQ491">
            <v>713</v>
          </cell>
          <cell r="AR491">
            <v>25867</v>
          </cell>
          <cell r="AS491">
            <v>8.85</v>
          </cell>
          <cell r="AT491">
            <v>0.24</v>
          </cell>
          <cell r="AU491">
            <v>0.86</v>
          </cell>
          <cell r="AV491">
            <v>3.16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  <cell r="BA491">
            <v>0</v>
          </cell>
          <cell r="BB491" t="str">
            <v>Mid Cap</v>
          </cell>
          <cell r="BC491" t="str">
            <v>BCG</v>
          </cell>
          <cell r="BD491">
            <v>0</v>
          </cell>
          <cell r="BE491">
            <v>0</v>
          </cell>
          <cell r="BF491">
            <v>0</v>
          </cell>
          <cell r="BG491">
            <v>0</v>
          </cell>
          <cell r="BH491">
            <v>0</v>
          </cell>
          <cell r="BI491">
            <v>0</v>
          </cell>
          <cell r="BJ491">
            <v>0</v>
          </cell>
          <cell r="BK491">
            <v>0</v>
          </cell>
          <cell r="BL491">
            <v>0</v>
          </cell>
          <cell r="BM491" t="str">
            <v>HOSE</v>
          </cell>
        </row>
        <row r="492">
          <cell r="B492" t="str">
            <v>DP3</v>
          </cell>
          <cell r="C492" t="str">
            <v>HNX</v>
          </cell>
          <cell r="D492" t="str">
            <v>CTCP Dược phẩm Trung ương 3</v>
          </cell>
          <cell r="E492">
            <v>42202</v>
          </cell>
          <cell r="F492" t="str">
            <v>https://finance.vietstock.vn/CEO-ctcp-tap-doan-c-e-o.htm</v>
          </cell>
          <cell r="G492" t="str">
            <v>Đạt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838743841463.41394</v>
          </cell>
          <cell r="AA492">
            <v>173458160.36585301</v>
          </cell>
          <cell r="AB492">
            <v>1.4086080000000001</v>
          </cell>
          <cell r="AC492" t="str">
            <v>Small&amp;Micro Cap</v>
          </cell>
          <cell r="AD492">
            <v>0</v>
          </cell>
          <cell r="AE492" t="str">
            <v>Chấp nhận toàn phần</v>
          </cell>
          <cell r="AF492" t="str">
            <v>Sản xuất</v>
          </cell>
          <cell r="AG492" t="str">
            <v>Sản xuất hóa chất, dược phẩm</v>
          </cell>
          <cell r="AH492" t="str">
            <v>Sản xuất thuốc và dược phẩm</v>
          </cell>
          <cell r="AI492" t="str">
            <v>Sản xuất hóa chất, dược phẩm</v>
          </cell>
          <cell r="AJ492" t="str">
            <v>Chăm sóc sức khỏe</v>
          </cell>
          <cell r="AK492">
            <v>507867922847</v>
          </cell>
          <cell r="AL492">
            <v>417449924055</v>
          </cell>
          <cell r="AM492">
            <v>485066051419</v>
          </cell>
          <cell r="AN492">
            <v>108.82421051599999</v>
          </cell>
          <cell r="AO492">
            <v>108.82421051599999</v>
          </cell>
          <cell r="AP492">
            <v>0</v>
          </cell>
          <cell r="AQ492">
            <v>12654</v>
          </cell>
          <cell r="AR492">
            <v>48541</v>
          </cell>
          <cell r="AS492">
            <v>7.43</v>
          </cell>
          <cell r="AT492">
            <v>1.94</v>
          </cell>
          <cell r="AU492">
            <v>22.87</v>
          </cell>
          <cell r="AV492">
            <v>27.82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  <cell r="BA492">
            <v>0</v>
          </cell>
          <cell r="BB492" t="str">
            <v>Small&amp;Micro Cap</v>
          </cell>
          <cell r="BC492" t="str">
            <v>DP3</v>
          </cell>
          <cell r="BD492">
            <v>0</v>
          </cell>
          <cell r="BE492">
            <v>0</v>
          </cell>
          <cell r="BF492">
            <v>0</v>
          </cell>
          <cell r="BG492">
            <v>0</v>
          </cell>
          <cell r="BH492">
            <v>0</v>
          </cell>
          <cell r="BI492">
            <v>0</v>
          </cell>
          <cell r="BJ492">
            <v>0</v>
          </cell>
          <cell r="BK492">
            <v>0</v>
          </cell>
          <cell r="BL492">
            <v>0</v>
          </cell>
          <cell r="BM492" t="str">
            <v>HNX</v>
          </cell>
        </row>
        <row r="493">
          <cell r="B493" t="str">
            <v>CTT</v>
          </cell>
          <cell r="C493" t="str">
            <v>HNX</v>
          </cell>
          <cell r="D493" t="str">
            <v>CTCP Chế tạo Máy - Vinacomin</v>
          </cell>
          <cell r="E493">
            <v>42202</v>
          </cell>
          <cell r="F493" t="str">
            <v>https://finance.vietstock.vn/VTH-ctcp-day-cap-dien-viet-thai.htm</v>
          </cell>
          <cell r="G493" t="str">
            <v>Không đạt</v>
          </cell>
          <cell r="H493">
            <v>2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1</v>
          </cell>
          <cell r="N493">
            <v>0</v>
          </cell>
          <cell r="O493">
            <v>0</v>
          </cell>
          <cell r="P493">
            <v>0</v>
          </cell>
          <cell r="Q493">
            <v>1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70087914006.097504</v>
          </cell>
          <cell r="AA493">
            <v>46901083.231706999</v>
          </cell>
          <cell r="AB493">
            <v>0.29968400000000001</v>
          </cell>
          <cell r="AC493" t="str">
            <v>Small&amp;Micro Cap</v>
          </cell>
          <cell r="AD493">
            <v>0</v>
          </cell>
          <cell r="AE493" t="str">
            <v>Chấp nhận toàn phần</v>
          </cell>
          <cell r="AF493" t="str">
            <v>Sản xuất</v>
          </cell>
          <cell r="AG493" t="str">
            <v>Sản xuất thiết bị, máy móc</v>
          </cell>
          <cell r="AH493" t="str">
            <v>Sản xuất thiết bị, máy móc công nghiệp</v>
          </cell>
          <cell r="AI493" t="str">
            <v>Sản xuất thiết bị, máy móc</v>
          </cell>
          <cell r="AJ493" t="str">
            <v>SX Thiết bị, máy móc</v>
          </cell>
          <cell r="AK493">
            <v>667599214995</v>
          </cell>
          <cell r="AL493">
            <v>63448017499</v>
          </cell>
          <cell r="AM493">
            <v>2260356590915</v>
          </cell>
          <cell r="AN493">
            <v>10.608821267</v>
          </cell>
          <cell r="AO493">
            <v>10.83261261</v>
          </cell>
          <cell r="AP493">
            <v>-2.0659036841528873E-2</v>
          </cell>
          <cell r="AQ493">
            <v>2258</v>
          </cell>
          <cell r="AR493">
            <v>13507</v>
          </cell>
          <cell r="AS493">
            <v>6.82</v>
          </cell>
          <cell r="AT493">
            <v>1.1399999999999999</v>
          </cell>
          <cell r="AU493">
            <v>1.75</v>
          </cell>
          <cell r="AV493">
            <v>16.41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  <cell r="BA493">
            <v>0</v>
          </cell>
          <cell r="BB493" t="str">
            <v>Small&amp;Micro Cap</v>
          </cell>
          <cell r="BC493" t="str">
            <v>CTT</v>
          </cell>
          <cell r="BD493">
            <v>0</v>
          </cell>
          <cell r="BE493">
            <v>0</v>
          </cell>
          <cell r="BF493">
            <v>0</v>
          </cell>
          <cell r="BG493">
            <v>0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  <cell r="BL493">
            <v>0</v>
          </cell>
          <cell r="BM493" t="str">
            <v>HNX</v>
          </cell>
        </row>
        <row r="494">
          <cell r="B494" t="str">
            <v>HNG</v>
          </cell>
          <cell r="C494" t="str">
            <v>HOSE</v>
          </cell>
          <cell r="D494" t="str">
            <v>CTCP Nông nghiệp Quốc tế Hoàng Anh Gia Lai</v>
          </cell>
          <cell r="E494">
            <v>42205</v>
          </cell>
          <cell r="F494" t="str">
            <v>https://finance.vietstock.vn/AMD-ctcp-dau-tu-va-khoang-san-flc-stone.htm</v>
          </cell>
          <cell r="G494" t="str">
            <v>Đạt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6937113971710.9697</v>
          </cell>
          <cell r="AA494">
            <v>57151661585.365799</v>
          </cell>
          <cell r="AB494">
            <v>1.793185</v>
          </cell>
          <cell r="AC494" t="str">
            <v>Mid Cap</v>
          </cell>
          <cell r="AD494">
            <v>0</v>
          </cell>
          <cell r="AE494" t="str">
            <v>Chấp nhận toàn phần - Có đoạn ghi thêm ý kiến</v>
          </cell>
          <cell r="AF494" t="str">
            <v>Sản xuất nông nghiệp</v>
          </cell>
          <cell r="AG494" t="str">
            <v>Trồng trọt</v>
          </cell>
          <cell r="AH494" t="str">
            <v>Trồng trọt các loại cây khác</v>
          </cell>
          <cell r="AI494" t="str">
            <v>Trồng trọt</v>
          </cell>
          <cell r="AJ494" t="str">
            <v>Nông - Lâm - Ngư</v>
          </cell>
          <cell r="AK494">
            <v>12669846322000</v>
          </cell>
          <cell r="AL494">
            <v>3034472995000</v>
          </cell>
          <cell r="AM494">
            <v>741796172000</v>
          </cell>
          <cell r="AN494">
            <v>-3576.4497019999999</v>
          </cell>
          <cell r="AO494">
            <v>-3565.76746</v>
          </cell>
          <cell r="AP494">
            <v>-2.9957763987222713E-3</v>
          </cell>
          <cell r="AQ494">
            <v>-3226</v>
          </cell>
          <cell r="AR494">
            <v>2737</v>
          </cell>
          <cell r="AS494">
            <v>-1.29</v>
          </cell>
          <cell r="AT494">
            <v>1.52</v>
          </cell>
          <cell r="AU494">
            <v>-26.8</v>
          </cell>
          <cell r="AV494">
            <v>-79.2</v>
          </cell>
          <cell r="AW494">
            <v>1</v>
          </cell>
          <cell r="AX494">
            <v>0</v>
          </cell>
          <cell r="AY494">
            <v>0</v>
          </cell>
          <cell r="AZ494">
            <v>0</v>
          </cell>
          <cell r="BA494">
            <v>1</v>
          </cell>
          <cell r="BB494" t="str">
            <v>Mid Cap</v>
          </cell>
          <cell r="BC494" t="str">
            <v>HNG</v>
          </cell>
          <cell r="BD494">
            <v>0</v>
          </cell>
          <cell r="BE494">
            <v>0</v>
          </cell>
          <cell r="BF494">
            <v>0</v>
          </cell>
          <cell r="BG494">
            <v>0</v>
          </cell>
          <cell r="BH494">
            <v>0</v>
          </cell>
          <cell r="BI494">
            <v>0</v>
          </cell>
          <cell r="BJ494">
            <v>0</v>
          </cell>
          <cell r="BK494">
            <v>0</v>
          </cell>
          <cell r="BL494">
            <v>0</v>
          </cell>
          <cell r="BM494" t="str">
            <v>HOSE</v>
          </cell>
        </row>
        <row r="495">
          <cell r="B495" t="str">
            <v>PSW</v>
          </cell>
          <cell r="C495" t="str">
            <v>HNX</v>
          </cell>
          <cell r="D495" t="str">
            <v>CTCP Phân bón và Hóa chất Dầu khí Tây Nam Bộ</v>
          </cell>
          <cell r="E495">
            <v>42206</v>
          </cell>
          <cell r="F495" t="str">
            <v>https://finance.vietstock.vn/QBS-ctcp-xuat-nhap-khau-quang-binh.htm</v>
          </cell>
          <cell r="G495" t="str">
            <v>Đạt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216547865853.65799</v>
          </cell>
          <cell r="AA495">
            <v>974218932.01219499</v>
          </cell>
          <cell r="AB495">
            <v>1.704261</v>
          </cell>
          <cell r="AC495" t="str">
            <v>Small&amp;Micro Cap</v>
          </cell>
          <cell r="AD495">
            <v>0</v>
          </cell>
          <cell r="AE495" t="str">
            <v>Chấp nhận toàn phần</v>
          </cell>
          <cell r="AF495" t="str">
            <v>Sản xuất nông nghiệp</v>
          </cell>
          <cell r="AG495" t="str">
            <v>Hoạt động hỗ trợ cho nông lâm nghiệp</v>
          </cell>
          <cell r="AH495" t="str">
            <v>Các hoạt động hỗ trợ cho trồng trọt</v>
          </cell>
          <cell r="AI495" t="str">
            <v>Hoạt động hỗ trợ cho nông lâm nghiệp</v>
          </cell>
          <cell r="AJ495" t="str">
            <v>Nông - Lâm - Ngư</v>
          </cell>
          <cell r="AK495">
            <v>285703653733</v>
          </cell>
          <cell r="AL495">
            <v>215610969212</v>
          </cell>
          <cell r="AM495">
            <v>3499196537108</v>
          </cell>
          <cell r="AN495">
            <v>11.197530619</v>
          </cell>
          <cell r="AO495">
            <v>11.197530619</v>
          </cell>
          <cell r="AP495">
            <v>0</v>
          </cell>
          <cell r="AQ495">
            <v>659</v>
          </cell>
          <cell r="AR495">
            <v>12683</v>
          </cell>
          <cell r="AS495">
            <v>12.15</v>
          </cell>
          <cell r="AT495">
            <v>0.63</v>
          </cell>
          <cell r="AU495">
            <v>3.48</v>
          </cell>
          <cell r="AV495">
            <v>4.96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  <cell r="BA495">
            <v>1</v>
          </cell>
          <cell r="BB495" t="str">
            <v>Small&amp;Micro Cap</v>
          </cell>
          <cell r="BC495" t="str">
            <v>PSW</v>
          </cell>
          <cell r="BD495">
            <v>0</v>
          </cell>
          <cell r="BE495">
            <v>0</v>
          </cell>
          <cell r="BF495">
            <v>0</v>
          </cell>
          <cell r="BG495">
            <v>0</v>
          </cell>
          <cell r="BH495">
            <v>0</v>
          </cell>
          <cell r="BI495">
            <v>0</v>
          </cell>
          <cell r="BJ495">
            <v>0</v>
          </cell>
          <cell r="BK495">
            <v>0</v>
          </cell>
          <cell r="BL495">
            <v>0</v>
          </cell>
          <cell r="BM495" t="str">
            <v>HNX</v>
          </cell>
        </row>
        <row r="496">
          <cell r="B496" t="str">
            <v>PCE</v>
          </cell>
          <cell r="C496" t="str">
            <v>HNX</v>
          </cell>
          <cell r="D496" t="str">
            <v>CTCP Phân bón và Hóa chất Dầu khí Miền Trung</v>
          </cell>
          <cell r="E496">
            <v>42208</v>
          </cell>
          <cell r="F496" t="str">
            <v>https://finance.vietstock.vn/SFG-ctcp-phan-bon-mien-nam.htm</v>
          </cell>
          <cell r="G496" t="str">
            <v>Đạt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255384146341.46301</v>
          </cell>
          <cell r="AA496">
            <v>184999535.36585301</v>
          </cell>
          <cell r="AB496">
            <v>1.0580069999999999</v>
          </cell>
          <cell r="AC496" t="str">
            <v>Small&amp;Micro Cap</v>
          </cell>
          <cell r="AD496">
            <v>0</v>
          </cell>
          <cell r="AE496" t="str">
            <v>Chấp nhận toàn phần</v>
          </cell>
          <cell r="AF496" t="str">
            <v>Sản xuất</v>
          </cell>
          <cell r="AG496" t="str">
            <v>Sản xuất hóa chất, dược phẩm</v>
          </cell>
          <cell r="AH496" t="str">
            <v xml:space="preserve">Sản xuất thuốc trừ sâu, phân bón và các loại hóa chất nông nghiệp </v>
          </cell>
          <cell r="AI496" t="str">
            <v>Sản xuất hóa chất, dược phẩm</v>
          </cell>
          <cell r="AJ496" t="str">
            <v>SX Nhựa - Hóa chất</v>
          </cell>
          <cell r="AK496">
            <v>269479198201</v>
          </cell>
          <cell r="AL496">
            <v>200415770999</v>
          </cell>
          <cell r="AM496">
            <v>3490389853211</v>
          </cell>
          <cell r="AN496">
            <v>29.698171805000001</v>
          </cell>
          <cell r="AO496">
            <v>29.698171805000001</v>
          </cell>
          <cell r="AP496">
            <v>0</v>
          </cell>
          <cell r="AQ496">
            <v>2970</v>
          </cell>
          <cell r="AR496">
            <v>20042</v>
          </cell>
          <cell r="AS496">
            <v>8.0500000000000007</v>
          </cell>
          <cell r="AT496">
            <v>1.19</v>
          </cell>
          <cell r="AU496">
            <v>10.72</v>
          </cell>
          <cell r="AV496">
            <v>14.71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  <cell r="BA496">
            <v>1</v>
          </cell>
          <cell r="BB496" t="str">
            <v>Small&amp;Micro Cap</v>
          </cell>
          <cell r="BC496" t="str">
            <v>PCE</v>
          </cell>
          <cell r="BD496">
            <v>0</v>
          </cell>
          <cell r="BE496">
            <v>0</v>
          </cell>
          <cell r="BF496">
            <v>0</v>
          </cell>
          <cell r="BG496">
            <v>0</v>
          </cell>
          <cell r="BH496">
            <v>0</v>
          </cell>
          <cell r="BI496">
            <v>0</v>
          </cell>
          <cell r="BJ496">
            <v>0</v>
          </cell>
          <cell r="BK496">
            <v>0</v>
          </cell>
          <cell r="BL496">
            <v>0</v>
          </cell>
          <cell r="BM496" t="str">
            <v>HNX</v>
          </cell>
        </row>
        <row r="497">
          <cell r="B497" t="str">
            <v>TA9</v>
          </cell>
          <cell r="C497" t="str">
            <v>HNX</v>
          </cell>
          <cell r="D497" t="str">
            <v>CTCP Xây lắp Thành An 96</v>
          </cell>
          <cell r="E497">
            <v>42216</v>
          </cell>
          <cell r="F497" t="str">
            <v>https://finance.vietstock.vn/CAV-ctcp-day-cap-dien-viet-nam.htm</v>
          </cell>
          <cell r="G497" t="str">
            <v>Không đạt</v>
          </cell>
          <cell r="H497">
            <v>5</v>
          </cell>
          <cell r="I497">
            <v>1</v>
          </cell>
          <cell r="J497">
            <v>1</v>
          </cell>
          <cell r="K497">
            <v>0</v>
          </cell>
          <cell r="L497">
            <v>1</v>
          </cell>
          <cell r="M497">
            <v>1</v>
          </cell>
          <cell r="N497">
            <v>0</v>
          </cell>
          <cell r="O497">
            <v>0</v>
          </cell>
          <cell r="P497">
            <v>1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172767567514.939</v>
          </cell>
          <cell r="AA497">
            <v>288254649.085365</v>
          </cell>
          <cell r="AB497">
            <v>16.222528000000001</v>
          </cell>
          <cell r="AC497" t="str">
            <v>Small&amp;Micro Cap</v>
          </cell>
          <cell r="AD497">
            <v>0</v>
          </cell>
          <cell r="AE497" t="str">
            <v>Chấp nhận toàn phần</v>
          </cell>
          <cell r="AF497" t="str">
            <v>Xây dựng và Bất động sản</v>
          </cell>
          <cell r="AG497" t="str">
            <v>Xây dựng công nghiệp nặng và dân dụng</v>
          </cell>
          <cell r="AH497" t="str">
            <v>Xây dựng cầu đường, đường cao tốc</v>
          </cell>
          <cell r="AI497" t="str">
            <v>Xây dựng công nghiệp nặng và dân dụng</v>
          </cell>
          <cell r="AJ497" t="str">
            <v>Xây dựng</v>
          </cell>
          <cell r="AK497">
            <v>1599272001597</v>
          </cell>
          <cell r="AL497">
            <v>153263682563</v>
          </cell>
          <cell r="AM497">
            <v>2201369239282</v>
          </cell>
          <cell r="AN497">
            <v>20.307135972000001</v>
          </cell>
          <cell r="AO497">
            <v>20.287869342</v>
          </cell>
          <cell r="AP497">
            <v>9.4966256314135407E-4</v>
          </cell>
          <cell r="AQ497">
            <v>1635</v>
          </cell>
          <cell r="AR497">
            <v>12340</v>
          </cell>
          <cell r="AS497">
            <v>7.34</v>
          </cell>
          <cell r="AT497">
            <v>0.97</v>
          </cell>
          <cell r="AU497">
            <v>1.34</v>
          </cell>
          <cell r="AV497">
            <v>13.28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  <cell r="BA497">
            <v>0</v>
          </cell>
          <cell r="BB497" t="str">
            <v>Small&amp;Micro Cap</v>
          </cell>
          <cell r="BC497" t="str">
            <v>TA9</v>
          </cell>
          <cell r="BD497">
            <v>1</v>
          </cell>
          <cell r="BE497">
            <v>0</v>
          </cell>
          <cell r="BF497">
            <v>1</v>
          </cell>
          <cell r="BG497">
            <v>0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  <cell r="BL497">
            <v>0</v>
          </cell>
          <cell r="BM497" t="str">
            <v>HNX</v>
          </cell>
        </row>
        <row r="498">
          <cell r="B498" t="str">
            <v>PDB</v>
          </cell>
          <cell r="C498" t="str">
            <v>HNX</v>
          </cell>
          <cell r="D498" t="str">
            <v>CTCP Tập đoàn Đầu tư Din Capital</v>
          </cell>
          <cell r="E498">
            <v>42219</v>
          </cell>
          <cell r="F498" t="str">
            <v>https://finance.vietstock.vn/NCT-ctcp-dich-vu-hang-hoa-noi-bai.htm</v>
          </cell>
          <cell r="G498" t="str">
            <v>Đạt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154618051383.841</v>
          </cell>
          <cell r="AA498">
            <v>898510511.58536506</v>
          </cell>
          <cell r="AB498">
            <v>0.12601200000000001</v>
          </cell>
          <cell r="AC498" t="str">
            <v>Small&amp;Micro Cap</v>
          </cell>
          <cell r="AD498">
            <v>0</v>
          </cell>
          <cell r="AE498" t="str">
            <v>Chấp nhận toàn phần</v>
          </cell>
          <cell r="AF498" t="str">
            <v>Sản xuất</v>
          </cell>
          <cell r="AG498" t="str">
            <v>Sản xuất sản phẩm khoáng chất phi kim</v>
          </cell>
          <cell r="AH498" t="str">
            <v>Sản xuất xi măng và các sản phẩm bê tông</v>
          </cell>
          <cell r="AI498" t="str">
            <v>Sản xuất sản phẩm khoáng chất phi kim</v>
          </cell>
          <cell r="AJ498" t="str">
            <v>Vật liệu xây dựng</v>
          </cell>
          <cell r="AK498">
            <v>222465700988</v>
          </cell>
          <cell r="AL498">
            <v>127758671738</v>
          </cell>
          <cell r="AM498">
            <v>281281438995</v>
          </cell>
          <cell r="AN498">
            <v>0.38228615500000002</v>
          </cell>
          <cell r="AO498">
            <v>0.77564140599999998</v>
          </cell>
          <cell r="AP498">
            <v>-0.50713544681496792</v>
          </cell>
          <cell r="AQ498">
            <v>43</v>
          </cell>
          <cell r="AR498">
            <v>14339</v>
          </cell>
          <cell r="AS498">
            <v>237.73</v>
          </cell>
          <cell r="AT498">
            <v>0.71</v>
          </cell>
          <cell r="AU498">
            <v>0.17</v>
          </cell>
          <cell r="AV498">
            <v>0.31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  <cell r="BA498">
            <v>0</v>
          </cell>
          <cell r="BB498" t="str">
            <v>Small&amp;Micro Cap</v>
          </cell>
          <cell r="BC498" t="str">
            <v>PDB</v>
          </cell>
          <cell r="BD498">
            <v>0</v>
          </cell>
          <cell r="BE498">
            <v>0</v>
          </cell>
          <cell r="BF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 t="str">
            <v>HNX</v>
          </cell>
        </row>
        <row r="499">
          <cell r="B499" t="str">
            <v>DGW</v>
          </cell>
          <cell r="C499" t="str">
            <v>HOSE</v>
          </cell>
          <cell r="D499" t="str">
            <v>CTCP Thế Giới Số</v>
          </cell>
          <cell r="E499">
            <v>42219</v>
          </cell>
          <cell r="F499" t="str">
            <v>https://finance.vietstock.vn/TVS-ctcp-chung-khoan-thien-viet.htm</v>
          </cell>
          <cell r="G499" t="str">
            <v>Đạt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9127451969366.1504</v>
          </cell>
          <cell r="AA499">
            <v>66140420731.707298</v>
          </cell>
          <cell r="AB499">
            <v>26.029346</v>
          </cell>
          <cell r="AC499" t="str">
            <v>Mid Cap</v>
          </cell>
          <cell r="AD499">
            <v>0</v>
          </cell>
          <cell r="AE499" t="str">
            <v>Chấp nhận toàn phần</v>
          </cell>
          <cell r="AF499" t="str">
            <v>Bán buôn</v>
          </cell>
          <cell r="AG499" t="str">
            <v>Bán buôn hàng lâu bền</v>
          </cell>
          <cell r="AH499" t="str">
            <v>Bán buôn các mặt hàng điện, điện tử</v>
          </cell>
          <cell r="AI499" t="str">
            <v>Bán buôn hàng lâu bền</v>
          </cell>
          <cell r="AJ499" t="str">
            <v>Bán buôn</v>
          </cell>
          <cell r="AK499">
            <v>6355421123548</v>
          </cell>
          <cell r="AL499">
            <v>2423281733277</v>
          </cell>
          <cell r="AM499">
            <v>22028134929534</v>
          </cell>
          <cell r="AN499">
            <v>683.78328708200002</v>
          </cell>
          <cell r="AO499">
            <v>683.78328708200002</v>
          </cell>
          <cell r="AP499">
            <v>0</v>
          </cell>
          <cell r="AQ499">
            <v>5421</v>
          </cell>
          <cell r="AR499">
            <v>14860</v>
          </cell>
          <cell r="AS499">
            <v>6.96</v>
          </cell>
          <cell r="AT499">
            <v>2.54</v>
          </cell>
          <cell r="AU499">
            <v>10.6</v>
          </cell>
          <cell r="AV499">
            <v>32.53</v>
          </cell>
          <cell r="AW499">
            <v>0</v>
          </cell>
          <cell r="AX499">
            <v>0</v>
          </cell>
          <cell r="AY499">
            <v>0</v>
          </cell>
          <cell r="AZ499">
            <v>0</v>
          </cell>
          <cell r="BA499">
            <v>1</v>
          </cell>
          <cell r="BB499" t="str">
            <v>Mid Cap</v>
          </cell>
          <cell r="BC499" t="str">
            <v>DGW</v>
          </cell>
          <cell r="BD499">
            <v>0</v>
          </cell>
          <cell r="BE499">
            <v>0</v>
          </cell>
          <cell r="BF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 t="str">
            <v>HOSE</v>
          </cell>
        </row>
        <row r="500">
          <cell r="B500" t="str">
            <v>LDG</v>
          </cell>
          <cell r="C500" t="str">
            <v>HOSE</v>
          </cell>
          <cell r="D500" t="str">
            <v>CTCP Đầu tư LDG</v>
          </cell>
          <cell r="E500">
            <v>42228</v>
          </cell>
          <cell r="F500" t="str">
            <v>https://finance.vietstock.vn/PBP-ctcp-bao-bi-dau-khi-viet-nam.htm</v>
          </cell>
          <cell r="G500" t="str">
            <v>Không đạt</v>
          </cell>
          <cell r="H500">
            <v>3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1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1</v>
          </cell>
          <cell r="U500">
            <v>0</v>
          </cell>
          <cell r="V500">
            <v>0</v>
          </cell>
          <cell r="W500">
            <v>1</v>
          </cell>
          <cell r="X500">
            <v>0</v>
          </cell>
          <cell r="Y500">
            <v>1</v>
          </cell>
          <cell r="Z500">
            <v>2416285954466.1201</v>
          </cell>
          <cell r="AA500">
            <v>67003329268.292603</v>
          </cell>
          <cell r="AB500">
            <v>0.50592099999999995</v>
          </cell>
          <cell r="AC500" t="str">
            <v>Mid Cap</v>
          </cell>
          <cell r="AD500">
            <v>0</v>
          </cell>
          <cell r="AE500">
            <v>0</v>
          </cell>
          <cell r="AF500" t="str">
            <v>Xây dựng và Bất động sản</v>
          </cell>
          <cell r="AG500" t="str">
            <v xml:space="preserve">Bất động sản </v>
          </cell>
          <cell r="AH500" t="str">
            <v>Các hoạt động liên quan đến bất động sản</v>
          </cell>
          <cell r="AI500" t="str">
            <v xml:space="preserve">Bất động sản </v>
          </cell>
          <cell r="AJ500" t="str">
            <v>Bất động sản</v>
          </cell>
          <cell r="AK500">
            <v>7929952291383</v>
          </cell>
          <cell r="AL500">
            <v>3271912097842</v>
          </cell>
          <cell r="AM500">
            <v>276302434588</v>
          </cell>
          <cell r="AN500">
            <v>4.0076519279999996</v>
          </cell>
          <cell r="AO500">
            <v>4.0076519279999996</v>
          </cell>
          <cell r="AP500">
            <v>0</v>
          </cell>
          <cell r="AQ500">
            <v>17</v>
          </cell>
          <cell r="AR500">
            <v>12771</v>
          </cell>
          <cell r="AS500">
            <v>239.53</v>
          </cell>
          <cell r="AT500">
            <v>0.31</v>
          </cell>
          <cell r="AU500">
            <v>0.05</v>
          </cell>
          <cell r="AV500">
            <v>0.12</v>
          </cell>
          <cell r="AW500">
            <v>1</v>
          </cell>
          <cell r="AX500">
            <v>0</v>
          </cell>
          <cell r="AY500">
            <v>0</v>
          </cell>
          <cell r="AZ500">
            <v>1</v>
          </cell>
          <cell r="BA500">
            <v>0</v>
          </cell>
          <cell r="BB500" t="str">
            <v>Mid Cap</v>
          </cell>
          <cell r="BC500" t="str">
            <v>LDG</v>
          </cell>
          <cell r="BD500">
            <v>0</v>
          </cell>
          <cell r="BE500">
            <v>0</v>
          </cell>
          <cell r="BF500">
            <v>0</v>
          </cell>
          <cell r="BG500">
            <v>0</v>
          </cell>
          <cell r="BH500">
            <v>1</v>
          </cell>
          <cell r="BI500">
            <v>1</v>
          </cell>
          <cell r="BJ500">
            <v>0</v>
          </cell>
          <cell r="BK500">
            <v>1</v>
          </cell>
          <cell r="BL500">
            <v>1</v>
          </cell>
          <cell r="BM500" t="str">
            <v>HOSE</v>
          </cell>
        </row>
        <row r="501">
          <cell r="B501" t="str">
            <v>FIT</v>
          </cell>
          <cell r="C501" t="str">
            <v>HOSE</v>
          </cell>
          <cell r="D501" t="str">
            <v>CTCP Tập đoàn F.I.T</v>
          </cell>
          <cell r="E501">
            <v>42235</v>
          </cell>
          <cell r="F501" t="str">
            <v>https://finance.vietstock.vn/HAH-ctcp-van-tai-va-xep-do-hai-an.htm</v>
          </cell>
          <cell r="G501" t="str">
            <v>Đạt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2210618067654.48</v>
          </cell>
          <cell r="AA501">
            <v>23858628048.780399</v>
          </cell>
          <cell r="AB501">
            <v>4.2197999999999999E-2</v>
          </cell>
          <cell r="AC501" t="str">
            <v>Mid Cap</v>
          </cell>
          <cell r="AD501">
            <v>0</v>
          </cell>
          <cell r="AE501" t="str">
            <v>Chấp nhận toàn phần</v>
          </cell>
          <cell r="AF501" t="str">
            <v>Sản xuất</v>
          </cell>
          <cell r="AG501" t="str">
            <v>Sản xuất hóa chất, dược phẩm</v>
          </cell>
          <cell r="AH501" t="str">
            <v>Sản xuất thuốc và dược phẩm</v>
          </cell>
          <cell r="AI501" t="str">
            <v>Sản xuất hóa chất, dược phẩm</v>
          </cell>
          <cell r="AJ501" t="str">
            <v>Chăm sóc sức khỏe</v>
          </cell>
          <cell r="AK501">
            <v>6997712255913</v>
          </cell>
          <cell r="AL501">
            <v>5864565620918</v>
          </cell>
          <cell r="AM501">
            <v>1917209544428</v>
          </cell>
          <cell r="AN501">
            <v>48.289456878000003</v>
          </cell>
          <cell r="AO501">
            <v>47.998237291000002</v>
          </cell>
          <cell r="AP501">
            <v>6.0672975391662179E-3</v>
          </cell>
          <cell r="AQ501">
            <v>156</v>
          </cell>
          <cell r="AR501">
            <v>17252</v>
          </cell>
          <cell r="AS501">
            <v>22.76</v>
          </cell>
          <cell r="AT501">
            <v>0.21</v>
          </cell>
          <cell r="AU501">
            <v>0.74</v>
          </cell>
          <cell r="AV501">
            <v>0.91</v>
          </cell>
          <cell r="AW501">
            <v>0</v>
          </cell>
          <cell r="AX501">
            <v>0</v>
          </cell>
          <cell r="AY501">
            <v>0</v>
          </cell>
          <cell r="AZ501">
            <v>0</v>
          </cell>
          <cell r="BA501">
            <v>0</v>
          </cell>
          <cell r="BB501" t="str">
            <v>Mid Cap</v>
          </cell>
          <cell r="BC501" t="str">
            <v>FIT</v>
          </cell>
          <cell r="BD501">
            <v>0</v>
          </cell>
          <cell r="BE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  <cell r="BL501">
            <v>0</v>
          </cell>
          <cell r="BM501" t="str">
            <v>HOSE</v>
          </cell>
        </row>
        <row r="502">
          <cell r="B502" t="str">
            <v>VPS</v>
          </cell>
          <cell r="C502" t="str">
            <v>HOSE</v>
          </cell>
          <cell r="D502" t="str">
            <v>CTCP Thuốc sát trùng Việt Nam (VIPESCO)</v>
          </cell>
          <cell r="E502">
            <v>42235</v>
          </cell>
          <cell r="F502" t="str">
            <v>https://finance.vietstock.vn/CSV-ctcp-hoa-chat-co-ban-mien-nam.htm</v>
          </cell>
          <cell r="G502" t="str">
            <v>Đạt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283358139911.95099</v>
          </cell>
          <cell r="AA502">
            <v>48289634.146341003</v>
          </cell>
          <cell r="AB502">
            <v>0.67395799999999995</v>
          </cell>
          <cell r="AC502" t="str">
            <v>Small&amp;Micro Cap</v>
          </cell>
          <cell r="AD502">
            <v>0</v>
          </cell>
          <cell r="AE502" t="str">
            <v>Chấp nhận toàn phần</v>
          </cell>
          <cell r="AF502" t="str">
            <v>Sản xuất</v>
          </cell>
          <cell r="AG502" t="str">
            <v>Sản xuất hóa chất, dược phẩm</v>
          </cell>
          <cell r="AH502" t="str">
            <v xml:space="preserve">Sản xuất thuốc trừ sâu, phân bón và các loại hóa chất nông nghiệp </v>
          </cell>
          <cell r="AI502" t="str">
            <v>Sản xuất hóa chất, dược phẩm</v>
          </cell>
          <cell r="AJ502" t="str">
            <v>SX Nhựa - Hóa chất</v>
          </cell>
          <cell r="AK502">
            <v>513369662341</v>
          </cell>
          <cell r="AL502">
            <v>334348180852</v>
          </cell>
          <cell r="AM502">
            <v>564787507539</v>
          </cell>
          <cell r="AN502">
            <v>17.245617167999999</v>
          </cell>
          <cell r="AO502">
            <v>17.245617165999999</v>
          </cell>
          <cell r="AP502">
            <v>1.1597150430915127E-10</v>
          </cell>
          <cell r="AQ502">
            <v>705</v>
          </cell>
          <cell r="AR502">
            <v>13669</v>
          </cell>
          <cell r="AS502">
            <v>11.9</v>
          </cell>
          <cell r="AT502">
            <v>0.61</v>
          </cell>
          <cell r="AU502">
            <v>3.5</v>
          </cell>
          <cell r="AV502">
            <v>5.17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  <cell r="BA502">
            <v>0</v>
          </cell>
          <cell r="BB502" t="str">
            <v>Small&amp;Micro Cap</v>
          </cell>
          <cell r="BC502" t="str">
            <v>VPS</v>
          </cell>
          <cell r="BD502">
            <v>0</v>
          </cell>
          <cell r="BE502">
            <v>0</v>
          </cell>
          <cell r="BF502">
            <v>0</v>
          </cell>
          <cell r="BG502">
            <v>0</v>
          </cell>
          <cell r="BH502">
            <v>0</v>
          </cell>
          <cell r="BI502">
            <v>0</v>
          </cell>
          <cell r="BJ502">
            <v>0</v>
          </cell>
          <cell r="BK502">
            <v>0</v>
          </cell>
          <cell r="BL502">
            <v>0</v>
          </cell>
          <cell r="BM502" t="str">
            <v>HOSE</v>
          </cell>
        </row>
        <row r="503">
          <cell r="B503" t="str">
            <v>PMP</v>
          </cell>
          <cell r="C503" t="str">
            <v>HNX</v>
          </cell>
          <cell r="D503" t="str">
            <v>CTCP Bao bì đạm Phú Mỹ</v>
          </cell>
          <cell r="E503">
            <v>42269</v>
          </cell>
          <cell r="F503" t="str">
            <v>https://finance.vietstock.vn/PSE-ctcp-phan-bon-va-hoa-chat-dau-khi-dong-nam-bo.htm</v>
          </cell>
          <cell r="G503" t="str">
            <v>Đạt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67707073170.731697</v>
          </cell>
          <cell r="AA503">
            <v>44440478.963413998</v>
          </cell>
          <cell r="AB503">
            <v>0.662053</v>
          </cell>
          <cell r="AC503" t="str">
            <v>Small&amp;Micro Cap</v>
          </cell>
          <cell r="AD503">
            <v>0</v>
          </cell>
          <cell r="AE503" t="str">
            <v>Chấp nhận toàn phần</v>
          </cell>
          <cell r="AF503" t="str">
            <v>Sản xuất</v>
          </cell>
          <cell r="AG503" t="str">
            <v>Sản xuất các sản phẩm nhựa và cao su</v>
          </cell>
          <cell r="AH503" t="str">
            <v>Sản xuất các sản phẩm nhựa</v>
          </cell>
          <cell r="AI503" t="str">
            <v>Sản xuất các sản phẩm nhựa và cao su</v>
          </cell>
          <cell r="AJ503" t="str">
            <v>SX Nhựa - Hóa chất</v>
          </cell>
          <cell r="AK503">
            <v>239540454934</v>
          </cell>
          <cell r="AL503">
            <v>67545778285</v>
          </cell>
          <cell r="AM503">
            <v>549741343737</v>
          </cell>
          <cell r="AN503">
            <v>7.1418916890000004</v>
          </cell>
          <cell r="AO503">
            <v>7.1528953470000003</v>
          </cell>
          <cell r="AP503">
            <v>-1.5383502017284464E-3</v>
          </cell>
          <cell r="AQ503">
            <v>1700</v>
          </cell>
          <cell r="AR503">
            <v>16082</v>
          </cell>
          <cell r="AS503">
            <v>7.06</v>
          </cell>
          <cell r="AT503">
            <v>0.75</v>
          </cell>
          <cell r="AU503">
            <v>2.89</v>
          </cell>
          <cell r="AV503">
            <v>10.69</v>
          </cell>
          <cell r="AW503">
            <v>0</v>
          </cell>
          <cell r="AX503">
            <v>0</v>
          </cell>
          <cell r="AY503">
            <v>0</v>
          </cell>
          <cell r="AZ503">
            <v>0</v>
          </cell>
          <cell r="BA503">
            <v>0</v>
          </cell>
          <cell r="BB503" t="str">
            <v>Small&amp;Micro Cap</v>
          </cell>
          <cell r="BC503" t="str">
            <v>PMP</v>
          </cell>
          <cell r="BD503">
            <v>0</v>
          </cell>
          <cell r="BE503">
            <v>0</v>
          </cell>
          <cell r="BF503">
            <v>0</v>
          </cell>
          <cell r="BG503">
            <v>0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  <cell r="BL503">
            <v>0</v>
          </cell>
          <cell r="BM503" t="str">
            <v>HNX</v>
          </cell>
        </row>
        <row r="504">
          <cell r="B504" t="str">
            <v>STK</v>
          </cell>
          <cell r="C504" t="str">
            <v>HOSE</v>
          </cell>
          <cell r="D504" t="str">
            <v>CTCP Sợi Thế Kỷ</v>
          </cell>
          <cell r="E504">
            <v>42277</v>
          </cell>
          <cell r="F504" t="str">
            <v>https://finance.vietstock.vn/DCM-ctcp-phan-bon-dau-khi-ca-mau.htm</v>
          </cell>
          <cell r="G504" t="str">
            <v>Đạt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2978558364956.8501</v>
          </cell>
          <cell r="AA504">
            <v>1391649390.2439001</v>
          </cell>
          <cell r="AB504">
            <v>13.29426</v>
          </cell>
          <cell r="AC504" t="str">
            <v>Mid Cap</v>
          </cell>
          <cell r="AD504">
            <v>0</v>
          </cell>
          <cell r="AE504" t="str">
            <v>Chấp nhận toàn phần</v>
          </cell>
          <cell r="AF504" t="str">
            <v>Sản xuất</v>
          </cell>
          <cell r="AG504" t="str">
            <v>Sản xuất sợi, vải</v>
          </cell>
          <cell r="AH504" t="str">
            <v>Sản xuất sợi</v>
          </cell>
          <cell r="AI504" t="str">
            <v>Sản xuất sợi, vải</v>
          </cell>
          <cell r="AJ504" t="str">
            <v>SX Hàng gia dụng</v>
          </cell>
          <cell r="AK504">
            <v>2125032943857</v>
          </cell>
          <cell r="AL504">
            <v>1541090058483</v>
          </cell>
          <cell r="AM504">
            <v>2114531690812</v>
          </cell>
          <cell r="AN504">
            <v>242.27437823700001</v>
          </cell>
          <cell r="AO504">
            <v>240.37149057900001</v>
          </cell>
          <cell r="AP504">
            <v>7.9164448887693618E-3</v>
          </cell>
          <cell r="AQ504">
            <v>3421</v>
          </cell>
          <cell r="AR504">
            <v>18835</v>
          </cell>
          <cell r="AS504">
            <v>8.0399999999999991</v>
          </cell>
          <cell r="AT504">
            <v>1.46</v>
          </cell>
          <cell r="AU504">
            <v>11.83</v>
          </cell>
          <cell r="AV504">
            <v>17.3</v>
          </cell>
          <cell r="AW504">
            <v>0</v>
          </cell>
          <cell r="AX504">
            <v>0</v>
          </cell>
          <cell r="AY504">
            <v>0</v>
          </cell>
          <cell r="AZ504">
            <v>0</v>
          </cell>
          <cell r="BA504">
            <v>1</v>
          </cell>
          <cell r="BB504" t="str">
            <v>Mid Cap</v>
          </cell>
          <cell r="BC504" t="str">
            <v>STK</v>
          </cell>
          <cell r="BD504">
            <v>0</v>
          </cell>
          <cell r="BE504">
            <v>0</v>
          </cell>
          <cell r="BF504">
            <v>0</v>
          </cell>
          <cell r="BG504">
            <v>0</v>
          </cell>
          <cell r="BH504">
            <v>0</v>
          </cell>
          <cell r="BI504">
            <v>0</v>
          </cell>
          <cell r="BJ504">
            <v>0</v>
          </cell>
          <cell r="BK504">
            <v>0</v>
          </cell>
          <cell r="BL504">
            <v>0</v>
          </cell>
          <cell r="BM504" t="str">
            <v>HOSE</v>
          </cell>
        </row>
        <row r="505">
          <cell r="B505" t="str">
            <v>BFC</v>
          </cell>
          <cell r="C505" t="str">
            <v>HOSE</v>
          </cell>
          <cell r="D505" t="str">
            <v>CTCP Phân bón Bình Điền</v>
          </cell>
          <cell r="E505">
            <v>42284</v>
          </cell>
          <cell r="F505" t="str">
            <v>https://finance.vietstock.vn/KVC-ctcp-san-xuat-xuat-nhap-khau-inox-kim-vi.htm</v>
          </cell>
          <cell r="G505" t="str">
            <v>Đạt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1374707224355.3301</v>
          </cell>
          <cell r="AA505">
            <v>10243783536.5853</v>
          </cell>
          <cell r="AB505">
            <v>4.0826140000000004</v>
          </cell>
          <cell r="AC505" t="str">
            <v>Mid Cap</v>
          </cell>
          <cell r="AD505">
            <v>0</v>
          </cell>
          <cell r="AE505" t="str">
            <v>Chấp nhận toàn phần</v>
          </cell>
          <cell r="AF505" t="str">
            <v>Sản xuất</v>
          </cell>
          <cell r="AG505" t="str">
            <v>Sản xuất hóa chất, dược phẩm</v>
          </cell>
          <cell r="AH505" t="str">
            <v xml:space="preserve">Sản xuất thuốc trừ sâu, phân bón và các loại hóa chất nông nghiệp </v>
          </cell>
          <cell r="AI505" t="str">
            <v>Sản xuất hóa chất, dược phẩm</v>
          </cell>
          <cell r="AJ505" t="str">
            <v>SX Nhựa - Hóa chất</v>
          </cell>
          <cell r="AK505">
            <v>4288576672633</v>
          </cell>
          <cell r="AL505">
            <v>1351498925881</v>
          </cell>
          <cell r="AM505">
            <v>8581358101346</v>
          </cell>
          <cell r="AN505">
            <v>141.09413864199999</v>
          </cell>
          <cell r="AO505">
            <v>142.70607621600001</v>
          </cell>
          <cell r="AP505">
            <v>-1.1295507638793136E-2</v>
          </cell>
          <cell r="AQ505">
            <v>2468</v>
          </cell>
          <cell r="AR505">
            <v>23641</v>
          </cell>
          <cell r="AS505">
            <v>6.79</v>
          </cell>
          <cell r="AT505">
            <v>0.71</v>
          </cell>
          <cell r="AU505">
            <v>3.47</v>
          </cell>
          <cell r="AV505">
            <v>10.4</v>
          </cell>
          <cell r="AW505">
            <v>0</v>
          </cell>
          <cell r="AX505">
            <v>0</v>
          </cell>
          <cell r="AY505">
            <v>0</v>
          </cell>
          <cell r="AZ505">
            <v>0</v>
          </cell>
          <cell r="BA505">
            <v>0</v>
          </cell>
          <cell r="BB505" t="str">
            <v>Mid Cap</v>
          </cell>
          <cell r="BC505" t="str">
            <v>BFC</v>
          </cell>
          <cell r="BD505">
            <v>0</v>
          </cell>
          <cell r="BE505">
            <v>0</v>
          </cell>
          <cell r="BF505">
            <v>0</v>
          </cell>
          <cell r="BG505">
            <v>0</v>
          </cell>
          <cell r="BH505">
            <v>0</v>
          </cell>
          <cell r="BI505">
            <v>0</v>
          </cell>
          <cell r="BJ505">
            <v>0</v>
          </cell>
          <cell r="BK505">
            <v>0</v>
          </cell>
          <cell r="BL505">
            <v>0</v>
          </cell>
          <cell r="BM505" t="str">
            <v>HOSE</v>
          </cell>
        </row>
        <row r="506">
          <cell r="B506" t="str">
            <v>PMB</v>
          </cell>
          <cell r="C506" t="str">
            <v>HNX</v>
          </cell>
          <cell r="D506" t="str">
            <v>CTCP Phân bón và Hóa chất  Dầu khí Miền Bắc</v>
          </cell>
          <cell r="E506">
            <v>42284</v>
          </cell>
          <cell r="F506" t="str">
            <v>https://finance.vietstock.vn/FID-ctcp-dau-tu-va-phat-trien-doanh-nghiep-viet-nam.htm</v>
          </cell>
          <cell r="G506" t="str">
            <v>Đạt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164389024390.24301</v>
          </cell>
          <cell r="AA506">
            <v>392528314.63414598</v>
          </cell>
          <cell r="AB506">
            <v>1.525728</v>
          </cell>
          <cell r="AC506" t="str">
            <v>Small&amp;Micro Cap</v>
          </cell>
          <cell r="AD506">
            <v>0</v>
          </cell>
          <cell r="AE506" t="str">
            <v>Chấp nhận toàn phần</v>
          </cell>
          <cell r="AF506" t="str">
            <v>Sản xuất</v>
          </cell>
          <cell r="AG506" t="str">
            <v>Sản xuất hóa chất, dược phẩm</v>
          </cell>
          <cell r="AH506" t="str">
            <v xml:space="preserve">Sản xuất thuốc trừ sâu, phân bón và các loại hóa chất nông nghiệp </v>
          </cell>
          <cell r="AI506" t="str">
            <v>Sản xuất hóa chất, dược phẩm</v>
          </cell>
          <cell r="AJ506" t="str">
            <v>SX Nhựa - Hóa chất</v>
          </cell>
          <cell r="AK506">
            <v>197720511549</v>
          </cell>
          <cell r="AL506">
            <v>154311588558</v>
          </cell>
          <cell r="AM506">
            <v>2735583226575</v>
          </cell>
          <cell r="AN506">
            <v>17.845857919</v>
          </cell>
          <cell r="AO506">
            <v>17.845857919</v>
          </cell>
          <cell r="AP506">
            <v>0</v>
          </cell>
          <cell r="AQ506">
            <v>1487</v>
          </cell>
          <cell r="AR506">
            <v>12859</v>
          </cell>
          <cell r="AS506">
            <v>7.46</v>
          </cell>
          <cell r="AT506">
            <v>0.86</v>
          </cell>
          <cell r="AU506">
            <v>8.36</v>
          </cell>
          <cell r="AV506">
            <v>11.28</v>
          </cell>
          <cell r="AW506">
            <v>0</v>
          </cell>
          <cell r="AX506">
            <v>0</v>
          </cell>
          <cell r="AY506">
            <v>0</v>
          </cell>
          <cell r="AZ506">
            <v>0</v>
          </cell>
          <cell r="BA506">
            <v>1</v>
          </cell>
          <cell r="BB506" t="str">
            <v>Small&amp;Micro Cap</v>
          </cell>
          <cell r="BC506" t="str">
            <v>PMB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 t="str">
            <v>HNX</v>
          </cell>
        </row>
        <row r="507">
          <cell r="B507" t="str">
            <v>NAF</v>
          </cell>
          <cell r="C507" t="str">
            <v>HOSE</v>
          </cell>
          <cell r="D507" t="str">
            <v>CTCP Nafoods Group</v>
          </cell>
          <cell r="E507">
            <v>42284</v>
          </cell>
          <cell r="F507" t="str">
            <v>https://finance.vietstock.vn/NT2-ctcp-dien-luc-dau-khi-nhon-trach-2.htm</v>
          </cell>
          <cell r="G507" t="str">
            <v>Đạt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694741347071.34094</v>
          </cell>
          <cell r="AA507">
            <v>2568146341.4634099</v>
          </cell>
          <cell r="AB507">
            <v>25.381765000000001</v>
          </cell>
          <cell r="AC507" t="str">
            <v>Small&amp;Micro Cap</v>
          </cell>
          <cell r="AD507">
            <v>0</v>
          </cell>
          <cell r="AE507" t="str">
            <v>Chấp nhận toàn phần</v>
          </cell>
          <cell r="AF507" t="str">
            <v>Sản xuất</v>
          </cell>
          <cell r="AG507" t="str">
            <v>Sản xuất thực phẩm</v>
          </cell>
          <cell r="AH507" t="str">
            <v>Bảo quản rau quả và sản xuất thực phẩm chuyên biệt</v>
          </cell>
          <cell r="AI507" t="str">
            <v>Sản xuất thực phẩm</v>
          </cell>
          <cell r="AJ507" t="str">
            <v>Thực phẩm - Đồ uống</v>
          </cell>
          <cell r="AK507">
            <v>1743747866687</v>
          </cell>
          <cell r="AL507">
            <v>892187833749</v>
          </cell>
          <cell r="AM507">
            <v>1766507275624</v>
          </cell>
          <cell r="AN507">
            <v>79.713145209999993</v>
          </cell>
          <cell r="AO507">
            <v>79.533392156000005</v>
          </cell>
          <cell r="AP507">
            <v>2.2600954030404415E-3</v>
          </cell>
          <cell r="AQ507">
            <v>1267</v>
          </cell>
          <cell r="AR507">
            <v>15200</v>
          </cell>
          <cell r="AS507">
            <v>6.03</v>
          </cell>
          <cell r="AT507">
            <v>0.54</v>
          </cell>
          <cell r="AU507">
            <v>4.6900000000000004</v>
          </cell>
          <cell r="AV507">
            <v>9.24</v>
          </cell>
          <cell r="AW507">
            <v>0</v>
          </cell>
          <cell r="AX507">
            <v>0</v>
          </cell>
          <cell r="AY507">
            <v>0</v>
          </cell>
          <cell r="AZ507">
            <v>0</v>
          </cell>
          <cell r="BA507">
            <v>0</v>
          </cell>
          <cell r="BB507" t="str">
            <v>Small&amp;Micro Cap</v>
          </cell>
          <cell r="BC507" t="str">
            <v>NAF</v>
          </cell>
          <cell r="BD507">
            <v>0</v>
          </cell>
          <cell r="BE507">
            <v>0</v>
          </cell>
          <cell r="BF507">
            <v>0</v>
          </cell>
          <cell r="BG507">
            <v>0</v>
          </cell>
          <cell r="BH507">
            <v>0</v>
          </cell>
          <cell r="BI507">
            <v>0</v>
          </cell>
          <cell r="BJ507">
            <v>0</v>
          </cell>
          <cell r="BK507">
            <v>0</v>
          </cell>
          <cell r="BL507">
            <v>0</v>
          </cell>
          <cell r="BM507" t="str">
            <v>HOSE</v>
          </cell>
        </row>
        <row r="508">
          <cell r="B508" t="str">
            <v>VMS</v>
          </cell>
          <cell r="C508" t="str">
            <v>HNX</v>
          </cell>
          <cell r="D508" t="str">
            <v>CTCP Phát triển Hàng Hải</v>
          </cell>
          <cell r="E508">
            <v>42297</v>
          </cell>
          <cell r="F508" t="str">
            <v>https://finance.vietstock.vn/VAF-ctcp-phan-lan-nung-chay-van-dien.htm</v>
          </cell>
          <cell r="G508" t="str">
            <v>Không đạt</v>
          </cell>
          <cell r="H508">
            <v>6</v>
          </cell>
          <cell r="I508">
            <v>1</v>
          </cell>
          <cell r="J508">
            <v>1</v>
          </cell>
          <cell r="K508">
            <v>0</v>
          </cell>
          <cell r="L508">
            <v>1</v>
          </cell>
          <cell r="M508">
            <v>1</v>
          </cell>
          <cell r="N508">
            <v>0</v>
          </cell>
          <cell r="O508">
            <v>0</v>
          </cell>
          <cell r="P508">
            <v>1</v>
          </cell>
          <cell r="Q508">
            <v>1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123813109756.097</v>
          </cell>
          <cell r="AA508">
            <v>68746970.731707007</v>
          </cell>
          <cell r="AB508">
            <v>1.9220000000000001E-3</v>
          </cell>
          <cell r="AC508" t="str">
            <v>Small&amp;Micro Cap</v>
          </cell>
          <cell r="AD508">
            <v>0</v>
          </cell>
          <cell r="AE508" t="str">
            <v>Chấp nhận toàn phần</v>
          </cell>
          <cell r="AF508" t="str">
            <v>Vận tải và kho bãi</v>
          </cell>
          <cell r="AG508" t="str">
            <v>Hỗ trợ vận tải</v>
          </cell>
          <cell r="AH508" t="str">
            <v>Các hoạt động hỗ trợ vận tải khác</v>
          </cell>
          <cell r="AI508" t="str">
            <v>Hỗ trợ vận tải</v>
          </cell>
          <cell r="AJ508" t="str">
            <v>Vận tải - Kho bãi</v>
          </cell>
          <cell r="AK508">
            <v>238413531203</v>
          </cell>
          <cell r="AL508">
            <v>148106834290</v>
          </cell>
          <cell r="AM508">
            <v>211608962821</v>
          </cell>
          <cell r="AN508">
            <v>9.7677917480000005</v>
          </cell>
          <cell r="AO508">
            <v>9.765233619</v>
          </cell>
          <cell r="AP508">
            <v>2.6196290839609041E-4</v>
          </cell>
          <cell r="AQ508">
            <v>1085</v>
          </cell>
          <cell r="AR508">
            <v>16456</v>
          </cell>
          <cell r="AS508">
            <v>16.59</v>
          </cell>
          <cell r="AT508">
            <v>1.0900000000000001</v>
          </cell>
          <cell r="AU508">
            <v>4</v>
          </cell>
          <cell r="AV508">
            <v>6.58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  <cell r="BA508">
            <v>0</v>
          </cell>
          <cell r="BB508" t="str">
            <v>Small&amp;Micro Cap</v>
          </cell>
          <cell r="BC508" t="str">
            <v>VMS</v>
          </cell>
          <cell r="BD508">
            <v>1</v>
          </cell>
          <cell r="BE508">
            <v>0</v>
          </cell>
          <cell r="BF508">
            <v>1</v>
          </cell>
          <cell r="BG508">
            <v>0</v>
          </cell>
          <cell r="BH508">
            <v>0</v>
          </cell>
          <cell r="BI508">
            <v>0</v>
          </cell>
          <cell r="BJ508">
            <v>0</v>
          </cell>
          <cell r="BK508">
            <v>0</v>
          </cell>
          <cell r="BL508">
            <v>0</v>
          </cell>
          <cell r="BM508" t="str">
            <v>HNX</v>
          </cell>
        </row>
        <row r="509">
          <cell r="B509" t="str">
            <v>DAT</v>
          </cell>
          <cell r="C509" t="str">
            <v>HOSE</v>
          </cell>
          <cell r="D509" t="str">
            <v>CTCP Đầu tư du lịch và Phát triển Thủy sản</v>
          </cell>
          <cell r="E509">
            <v>42313</v>
          </cell>
          <cell r="F509" t="str">
            <v>https://finance.vietstock.vn/SMN-ctcp-sach-va-thiet-bi-giao-duc-mien-nam.htm</v>
          </cell>
          <cell r="G509" t="str">
            <v>Đạt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868463819109.78601</v>
          </cell>
          <cell r="AA509">
            <v>109954268.29268201</v>
          </cell>
          <cell r="AB509">
            <v>1.7055000000000001E-2</v>
          </cell>
          <cell r="AC509" t="str">
            <v>Small&amp;Micro Cap</v>
          </cell>
          <cell r="AD509">
            <v>0</v>
          </cell>
          <cell r="AE509" t="str">
            <v>Chấp nhận toàn phần</v>
          </cell>
          <cell r="AF509" t="str">
            <v>Sản xuất</v>
          </cell>
          <cell r="AG509" t="str">
            <v>Sản xuất thực phẩm</v>
          </cell>
          <cell r="AH509" t="str">
            <v>Sản xuất các loại thực phẩm khác</v>
          </cell>
          <cell r="AI509" t="str">
            <v>Sản xuất thực phẩm</v>
          </cell>
          <cell r="AJ509" t="str">
            <v>Thực phẩm - Đồ uống</v>
          </cell>
          <cell r="AK509">
            <v>1752664282963</v>
          </cell>
          <cell r="AL509">
            <v>756028651606</v>
          </cell>
          <cell r="AM509">
            <v>2994643716785</v>
          </cell>
          <cell r="AN509">
            <v>80.098959461999996</v>
          </cell>
          <cell r="AO509">
            <v>80.429473512000001</v>
          </cell>
          <cell r="AP509">
            <v>-4.1093648331627167E-3</v>
          </cell>
          <cell r="AQ509">
            <v>1391</v>
          </cell>
          <cell r="AR509">
            <v>12013</v>
          </cell>
          <cell r="AS509">
            <v>7.3</v>
          </cell>
          <cell r="AT509">
            <v>0.84</v>
          </cell>
          <cell r="AU509">
            <v>4.74</v>
          </cell>
          <cell r="AV509">
            <v>11.05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  <cell r="BA509">
            <v>0</v>
          </cell>
          <cell r="BB509" t="str">
            <v>Small&amp;Micro Cap</v>
          </cell>
          <cell r="BC509" t="str">
            <v>DAT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  <cell r="BL509">
            <v>0</v>
          </cell>
          <cell r="BM509" t="str">
            <v>HOSE</v>
          </cell>
        </row>
        <row r="510">
          <cell r="B510" t="str">
            <v>PTD</v>
          </cell>
          <cell r="C510" t="str">
            <v>HNX</v>
          </cell>
          <cell r="D510" t="str">
            <v>CTCP Thiết kế Xây dựng Thương mại Phúc Thịnh</v>
          </cell>
          <cell r="E510">
            <v>42318</v>
          </cell>
          <cell r="F510" t="str">
            <v>https://finance.vietstock.vn/BCG-ctcp-bamboo-capital.htm</v>
          </cell>
          <cell r="G510" t="str">
            <v>Không đạt</v>
          </cell>
          <cell r="H510">
            <v>2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1</v>
          </cell>
          <cell r="V510">
            <v>1</v>
          </cell>
          <cell r="W510">
            <v>0</v>
          </cell>
          <cell r="X510">
            <v>0</v>
          </cell>
          <cell r="Y510">
            <v>0</v>
          </cell>
          <cell r="Z510">
            <v>51248780487.804802</v>
          </cell>
          <cell r="AA510">
            <v>2251321.9512189999</v>
          </cell>
          <cell r="AB510">
            <v>18.503710000000002</v>
          </cell>
          <cell r="AC510" t="str">
            <v>Small&amp;Micro Cap</v>
          </cell>
          <cell r="AD510">
            <v>0</v>
          </cell>
          <cell r="AE510" t="str">
            <v>Chấp nhận toàn phần</v>
          </cell>
          <cell r="AF510" t="str">
            <v>Xây dựng và Bất động sản</v>
          </cell>
          <cell r="AG510" t="str">
            <v>Xây dựng nhà cửa, cao ốc</v>
          </cell>
          <cell r="AH510" t="str">
            <v>Xây dựng công trình khác</v>
          </cell>
          <cell r="AI510" t="str">
            <v>Xây dựng nhà cửa, cao ốc</v>
          </cell>
          <cell r="AJ510" t="str">
            <v>Xây dựng</v>
          </cell>
          <cell r="AK510">
            <v>277581010375</v>
          </cell>
          <cell r="AL510">
            <v>55827803445</v>
          </cell>
          <cell r="AM510">
            <v>366150340840</v>
          </cell>
          <cell r="AN510">
            <v>0.366565953</v>
          </cell>
          <cell r="AO510">
            <v>0.55779812299999998</v>
          </cell>
          <cell r="AP510">
            <v>-0.34283401487889192</v>
          </cell>
          <cell r="AQ510">
            <v>115</v>
          </cell>
          <cell r="AR510">
            <v>17446</v>
          </cell>
          <cell r="AS510">
            <v>160.63</v>
          </cell>
          <cell r="AT510">
            <v>1.05</v>
          </cell>
          <cell r="AU510">
            <v>0.16</v>
          </cell>
          <cell r="AV510">
            <v>0.63</v>
          </cell>
          <cell r="AW510">
            <v>0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 t="str">
            <v>Small&amp;Micro Cap</v>
          </cell>
          <cell r="BC510" t="str">
            <v>PTD</v>
          </cell>
          <cell r="BD510">
            <v>0</v>
          </cell>
          <cell r="BE510">
            <v>0</v>
          </cell>
          <cell r="BF510">
            <v>0</v>
          </cell>
          <cell r="BG510">
            <v>0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 t="str">
            <v>HNX</v>
          </cell>
        </row>
        <row r="511">
          <cell r="B511" t="str">
            <v>MBG</v>
          </cell>
          <cell r="C511" t="str">
            <v>HNX</v>
          </cell>
          <cell r="D511" t="str">
            <v>CTCP Tập đoàn MBG</v>
          </cell>
          <cell r="E511">
            <v>42334</v>
          </cell>
          <cell r="F511" t="str">
            <v>https://finance.vietstock.vn/DP3-ctcp-duoc-pham-trung-uong-3.htm</v>
          </cell>
          <cell r="G511" t="str">
            <v>Đạt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766998913968.90198</v>
          </cell>
          <cell r="AA511">
            <v>11262180934.756001</v>
          </cell>
          <cell r="AB511">
            <v>1.1769849999999999</v>
          </cell>
          <cell r="AC511" t="str">
            <v>Small&amp;Micro Cap</v>
          </cell>
          <cell r="AD511">
            <v>0</v>
          </cell>
          <cell r="AE511" t="str">
            <v>Chấp nhận toàn phần</v>
          </cell>
          <cell r="AF511" t="str">
            <v>Sản xuất</v>
          </cell>
          <cell r="AG511" t="str">
            <v>Sản xuất trang thiết bị, dụng cụ điện</v>
          </cell>
          <cell r="AH511" t="str">
            <v>Sản xuất thiết bị điện chiếu sáng</v>
          </cell>
          <cell r="AI511" t="str">
            <v>Sản xuất trang thiết bị, dụng cụ điện</v>
          </cell>
          <cell r="AJ511" t="str">
            <v>Thiết bị điện</v>
          </cell>
          <cell r="AK511">
            <v>1455389215287</v>
          </cell>
          <cell r="AL511">
            <v>1318622499123</v>
          </cell>
          <cell r="AM511">
            <v>1218963708617</v>
          </cell>
          <cell r="AN511">
            <v>100.426614004</v>
          </cell>
          <cell r="AO511">
            <v>100.632656291</v>
          </cell>
          <cell r="AP511">
            <v>-2.0474694258709506E-3</v>
          </cell>
          <cell r="AQ511">
            <v>1006</v>
          </cell>
          <cell r="AR511">
            <v>10969</v>
          </cell>
          <cell r="AS511">
            <v>3.98</v>
          </cell>
          <cell r="AT511">
            <v>0.36</v>
          </cell>
          <cell r="AU511">
            <v>8.52</v>
          </cell>
          <cell r="AV511">
            <v>9.41</v>
          </cell>
          <cell r="AW511">
            <v>0</v>
          </cell>
          <cell r="AX511">
            <v>0</v>
          </cell>
          <cell r="AY511">
            <v>0</v>
          </cell>
          <cell r="AZ511">
            <v>0</v>
          </cell>
          <cell r="BA511">
            <v>0</v>
          </cell>
          <cell r="BB511" t="str">
            <v>Small&amp;Micro Cap</v>
          </cell>
          <cell r="BC511" t="str">
            <v>MBG</v>
          </cell>
          <cell r="BD511">
            <v>0</v>
          </cell>
          <cell r="BE511">
            <v>0</v>
          </cell>
          <cell r="BF511">
            <v>0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M511" t="str">
            <v>HNX</v>
          </cell>
        </row>
        <row r="512">
          <cell r="B512" t="str">
            <v>TFC</v>
          </cell>
          <cell r="C512" t="str">
            <v>HNX</v>
          </cell>
          <cell r="D512" t="str">
            <v>CTCP Trang</v>
          </cell>
          <cell r="E512">
            <v>42341</v>
          </cell>
          <cell r="F512" t="str">
            <v>https://finance.vietstock.vn/CTT-ctcp-che-tao-may-vinacomin.htm</v>
          </cell>
          <cell r="G512" t="str">
            <v>Không đạt</v>
          </cell>
          <cell r="H512">
            <v>1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1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124126336845.731</v>
          </cell>
          <cell r="AA512">
            <v>8642771.3414629996</v>
          </cell>
          <cell r="AB512">
            <v>32.228693999999997</v>
          </cell>
          <cell r="AC512" t="str">
            <v>Small&amp;Micro Cap</v>
          </cell>
          <cell r="AD512">
            <v>0</v>
          </cell>
          <cell r="AE512" t="str">
            <v>Chấp nhận toàn phần</v>
          </cell>
          <cell r="AF512" t="str">
            <v>Sản xuất</v>
          </cell>
          <cell r="AG512" t="str">
            <v>Sản xuất thực phẩm</v>
          </cell>
          <cell r="AH512" t="str">
            <v>Giết mổ và chế biến thịt động vật</v>
          </cell>
          <cell r="AI512" t="str">
            <v>Sản xuất thực phẩm</v>
          </cell>
          <cell r="AJ512" t="str">
            <v>Thực phẩm - Đồ uống</v>
          </cell>
          <cell r="AK512">
            <v>713629041643</v>
          </cell>
          <cell r="AL512">
            <v>205264937558</v>
          </cell>
          <cell r="AM512">
            <v>850125639699</v>
          </cell>
          <cell r="AN512">
            <v>29.116668315999998</v>
          </cell>
          <cell r="AO512">
            <v>26.932941165999999</v>
          </cell>
          <cell r="AP512">
            <v>8.1080158922885281E-2</v>
          </cell>
          <cell r="AQ512">
            <v>1730</v>
          </cell>
          <cell r="AR512">
            <v>12196</v>
          </cell>
          <cell r="AS512">
            <v>3.93</v>
          </cell>
          <cell r="AT512">
            <v>0.56000000000000005</v>
          </cell>
          <cell r="AU512">
            <v>4.47</v>
          </cell>
          <cell r="AV512">
            <v>15.57</v>
          </cell>
          <cell r="AW512">
            <v>0</v>
          </cell>
          <cell r="AX512">
            <v>0</v>
          </cell>
          <cell r="AY512">
            <v>0</v>
          </cell>
          <cell r="AZ512">
            <v>0</v>
          </cell>
          <cell r="BA512">
            <v>0</v>
          </cell>
          <cell r="BB512" t="str">
            <v>Small&amp;Micro Cap</v>
          </cell>
          <cell r="BC512" t="str">
            <v>TFC</v>
          </cell>
          <cell r="BD512">
            <v>0</v>
          </cell>
          <cell r="BE512">
            <v>0</v>
          </cell>
          <cell r="BF512">
            <v>0</v>
          </cell>
          <cell r="BG512">
            <v>0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 t="str">
            <v>HNX</v>
          </cell>
        </row>
        <row r="513">
          <cell r="B513" t="str">
            <v>VSA</v>
          </cell>
          <cell r="C513" t="str">
            <v>HNX</v>
          </cell>
          <cell r="D513" t="str">
            <v>CTCP Đại lý Hàng hải Việt Nam</v>
          </cell>
          <cell r="E513">
            <v>42360</v>
          </cell>
          <cell r="F513" t="str">
            <v>https://finance.vietstock.vn/HNG-ctcp-nong-nghiep-quoc-te-hoang-anh-gia-lai.htm</v>
          </cell>
          <cell r="G513" t="str">
            <v>Không đạt</v>
          </cell>
          <cell r="H513">
            <v>1</v>
          </cell>
          <cell r="I513">
            <v>0</v>
          </cell>
          <cell r="J513">
            <v>1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361531888808.53601</v>
          </cell>
          <cell r="AA513">
            <v>39417594.512194999</v>
          </cell>
          <cell r="AB513">
            <v>4.1600219999999997</v>
          </cell>
          <cell r="AC513" t="str">
            <v>Small&amp;Micro Cap</v>
          </cell>
          <cell r="AD513">
            <v>0</v>
          </cell>
          <cell r="AE513" t="str">
            <v>Chấp nhận toàn phần</v>
          </cell>
          <cell r="AF513" t="str">
            <v>Vận tải và kho bãi</v>
          </cell>
          <cell r="AG513" t="str">
            <v>Hỗ trợ vận tải</v>
          </cell>
          <cell r="AH513" t="str">
            <v>Hoạt động hỗ trợ vận tải đường thủy</v>
          </cell>
          <cell r="AI513" t="str">
            <v>Hỗ trợ vận tải</v>
          </cell>
          <cell r="AJ513" t="str">
            <v>Vận tải - Kho bãi</v>
          </cell>
          <cell r="AK513">
            <v>682693174443</v>
          </cell>
          <cell r="AL513">
            <v>369150335589</v>
          </cell>
          <cell r="AM513">
            <v>1640573091489</v>
          </cell>
          <cell r="AN513">
            <v>42.574269987000001</v>
          </cell>
          <cell r="AO513">
            <v>42.646823077000001</v>
          </cell>
          <cell r="AP513">
            <v>-1.7012542732433543E-3</v>
          </cell>
          <cell r="AQ513">
            <v>3020</v>
          </cell>
          <cell r="AR513">
            <v>26187</v>
          </cell>
          <cell r="AS513">
            <v>6.46</v>
          </cell>
          <cell r="AT513">
            <v>0.74</v>
          </cell>
          <cell r="AU513">
            <v>5.8</v>
          </cell>
          <cell r="AV513">
            <v>11.53</v>
          </cell>
          <cell r="AW513">
            <v>0</v>
          </cell>
          <cell r="AX513">
            <v>0</v>
          </cell>
          <cell r="AY513">
            <v>0</v>
          </cell>
          <cell r="AZ513">
            <v>0</v>
          </cell>
          <cell r="BA513">
            <v>0</v>
          </cell>
          <cell r="BB513" t="str">
            <v>Small&amp;Micro Cap</v>
          </cell>
          <cell r="BC513" t="str">
            <v>VSA</v>
          </cell>
          <cell r="BD513">
            <v>1</v>
          </cell>
          <cell r="BE513">
            <v>0</v>
          </cell>
          <cell r="BF513">
            <v>1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 t="str">
            <v>HNX</v>
          </cell>
        </row>
        <row r="514">
          <cell r="B514" t="str">
            <v>SCI</v>
          </cell>
          <cell r="C514" t="str">
            <v>HNX</v>
          </cell>
          <cell r="D514" t="str">
            <v>CTCP SCI E&amp;C</v>
          </cell>
          <cell r="E514">
            <v>42374</v>
          </cell>
          <cell r="F514" t="str">
            <v>https://finance.vietstock.vn/PSW-ctcp-phan-bon-va-hoa-chat-dau-khi-tay-nam-bo.htm</v>
          </cell>
          <cell r="G514" t="str">
            <v>Đạt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377398203186.58502</v>
          </cell>
          <cell r="AA514">
            <v>1858315649.39024</v>
          </cell>
          <cell r="AB514">
            <v>3.301326</v>
          </cell>
          <cell r="AC514" t="str">
            <v>Small&amp;Micro Cap</v>
          </cell>
          <cell r="AD514">
            <v>0</v>
          </cell>
          <cell r="AE514" t="str">
            <v>Chấp nhận toàn phần</v>
          </cell>
          <cell r="AF514" t="str">
            <v>Xây dựng và Bất động sản</v>
          </cell>
          <cell r="AG514" t="str">
            <v>Xây dựng nhà cửa, cao ốc</v>
          </cell>
          <cell r="AH514" t="str">
            <v>Xây dựng công trình khác</v>
          </cell>
          <cell r="AI514" t="str">
            <v>Xây dựng nhà cửa, cao ốc</v>
          </cell>
          <cell r="AJ514" t="str">
            <v>Xây dựng</v>
          </cell>
          <cell r="AK514">
            <v>1527274574213</v>
          </cell>
          <cell r="AL514">
            <v>477355802820</v>
          </cell>
          <cell r="AM514">
            <v>2258042479645</v>
          </cell>
          <cell r="AN514">
            <v>30.074651702000001</v>
          </cell>
          <cell r="AO514">
            <v>29.854131236000001</v>
          </cell>
          <cell r="AP514">
            <v>7.3865979973345344E-3</v>
          </cell>
          <cell r="AQ514">
            <v>1184</v>
          </cell>
          <cell r="AR514">
            <v>18786</v>
          </cell>
          <cell r="AS514">
            <v>7.1</v>
          </cell>
          <cell r="AT514">
            <v>0.45</v>
          </cell>
          <cell r="AU514">
            <v>1.64</v>
          </cell>
          <cell r="AV514">
            <v>6.47</v>
          </cell>
          <cell r="AW514">
            <v>0</v>
          </cell>
          <cell r="AX514">
            <v>0</v>
          </cell>
          <cell r="AY514">
            <v>0</v>
          </cell>
          <cell r="AZ514">
            <v>0</v>
          </cell>
          <cell r="BA514">
            <v>0</v>
          </cell>
          <cell r="BB514" t="str">
            <v>Small&amp;Micro Cap</v>
          </cell>
          <cell r="BC514" t="str">
            <v>SCI</v>
          </cell>
          <cell r="BD514">
            <v>0</v>
          </cell>
          <cell r="BE514">
            <v>0</v>
          </cell>
          <cell r="BF514">
            <v>0</v>
          </cell>
          <cell r="BG514">
            <v>0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 t="str">
            <v>HNX</v>
          </cell>
        </row>
        <row r="515">
          <cell r="B515" t="str">
            <v>KPF</v>
          </cell>
          <cell r="C515" t="str">
            <v>HOSE</v>
          </cell>
          <cell r="D515" t="str">
            <v>CTCP Đầu tư tài sản Koji</v>
          </cell>
          <cell r="E515">
            <v>42431</v>
          </cell>
          <cell r="F515" t="str">
            <v>https://finance.vietstock.vn/PCE-ctcp-phan-bon-va-hoa-chat-dau-khi-mien-trung.htm</v>
          </cell>
          <cell r="G515" t="str">
            <v>Đạt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767142690483.93201</v>
          </cell>
          <cell r="AA515">
            <v>2153048780.4878001</v>
          </cell>
          <cell r="AB515">
            <v>3.2607650000000001</v>
          </cell>
          <cell r="AC515" t="str">
            <v>Small&amp;Micro Cap</v>
          </cell>
          <cell r="AD515">
            <v>0</v>
          </cell>
          <cell r="AE515" t="str">
            <v>Chấp nhận toàn phần</v>
          </cell>
          <cell r="AF515" t="str">
            <v>Dịch vụ chuyên môn, khoa học và công nghệ</v>
          </cell>
          <cell r="AG515" t="str">
            <v>Kiến trúc, tư vấn xây dựng và dịch vụ liên quan</v>
          </cell>
          <cell r="AH515" t="str">
            <v>Dịch vụ tư vấn xây dựng</v>
          </cell>
          <cell r="AI515" t="str">
            <v>Kiến trúc, tư vấn xây dựng và dịch vụ liên quan</v>
          </cell>
          <cell r="AJ515" t="str">
            <v>Dịch vụ tư vấn, hỗ trợ</v>
          </cell>
          <cell r="AK515">
            <v>803860465699</v>
          </cell>
          <cell r="AL515">
            <v>791667236958</v>
          </cell>
          <cell r="AM515">
            <v>2000000000</v>
          </cell>
          <cell r="AN515">
            <v>71.546200021000004</v>
          </cell>
          <cell r="AO515">
            <v>71.577177094000007</v>
          </cell>
          <cell r="AP515">
            <v>-4.327786350015079E-4</v>
          </cell>
          <cell r="AQ515">
            <v>1176</v>
          </cell>
          <cell r="AR515">
            <v>13006</v>
          </cell>
          <cell r="AS515">
            <v>10.29</v>
          </cell>
          <cell r="AT515">
            <v>0.93</v>
          </cell>
          <cell r="AU515">
            <v>7.63</v>
          </cell>
          <cell r="AV515">
            <v>9.25</v>
          </cell>
          <cell r="AW515">
            <v>0</v>
          </cell>
          <cell r="AX515">
            <v>0</v>
          </cell>
          <cell r="AY515">
            <v>0</v>
          </cell>
          <cell r="AZ515">
            <v>0</v>
          </cell>
          <cell r="BA515">
            <v>0</v>
          </cell>
          <cell r="BB515" t="str">
            <v>Small&amp;Micro Cap</v>
          </cell>
          <cell r="BC515" t="str">
            <v>KPF</v>
          </cell>
          <cell r="BD515">
            <v>0</v>
          </cell>
          <cell r="BE515">
            <v>0</v>
          </cell>
          <cell r="BF515">
            <v>0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 t="str">
            <v>HOSE</v>
          </cell>
        </row>
        <row r="516">
          <cell r="B516" t="str">
            <v>PPY</v>
          </cell>
          <cell r="C516" t="str">
            <v>HNX</v>
          </cell>
          <cell r="D516" t="str">
            <v>CTCP Xăng dầu Dầu khí Phú Yên</v>
          </cell>
          <cell r="E516">
            <v>42431</v>
          </cell>
          <cell r="F516" t="str">
            <v>https://finance.vietstock.vn/ACM-ctcp-tap-doan-khoang-san-a-cuong.htm</v>
          </cell>
          <cell r="G516" t="str">
            <v>Đạt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101235687568.90199</v>
          </cell>
          <cell r="AA516">
            <v>84128675.609755993</v>
          </cell>
          <cell r="AB516">
            <v>0.81547800000000004</v>
          </cell>
          <cell r="AC516" t="str">
            <v>Small&amp;Micro Cap</v>
          </cell>
          <cell r="AD516">
            <v>0</v>
          </cell>
          <cell r="AE516" t="str">
            <v>Chấp nhận toàn phần</v>
          </cell>
          <cell r="AF516" t="str">
            <v>Bán buôn</v>
          </cell>
          <cell r="AG516" t="str">
            <v>Bán buôn hàng tiêu dùng</v>
          </cell>
          <cell r="AH516" t="str">
            <v>Bán buôn dầu và các sản phẩm dầu khí</v>
          </cell>
          <cell r="AI516" t="str">
            <v>Bán buôn hàng tiêu dùng</v>
          </cell>
          <cell r="AJ516" t="str">
            <v>Bán buôn</v>
          </cell>
          <cell r="AK516">
            <v>304868338956</v>
          </cell>
          <cell r="AL516">
            <v>160385495427</v>
          </cell>
          <cell r="AM516">
            <v>4237849552546</v>
          </cell>
          <cell r="AN516">
            <v>24.747786952999999</v>
          </cell>
          <cell r="AO516">
            <v>24.747786952999999</v>
          </cell>
          <cell r="AP516">
            <v>0</v>
          </cell>
          <cell r="AQ516">
            <v>2805</v>
          </cell>
          <cell r="AR516">
            <v>17165</v>
          </cell>
          <cell r="AS516">
            <v>2.82</v>
          </cell>
          <cell r="AT516">
            <v>0.46</v>
          </cell>
          <cell r="AU516">
            <v>8.76</v>
          </cell>
          <cell r="AV516">
            <v>16.61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  <cell r="BA516">
            <v>0</v>
          </cell>
          <cell r="BB516" t="str">
            <v>Small&amp;Micro Cap</v>
          </cell>
          <cell r="BC516" t="str">
            <v>PPY</v>
          </cell>
          <cell r="BD516">
            <v>0</v>
          </cell>
          <cell r="BE516">
            <v>0</v>
          </cell>
          <cell r="BF516">
            <v>0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 t="str">
            <v>HNX</v>
          </cell>
        </row>
        <row r="517">
          <cell r="B517" t="str">
            <v>TCT</v>
          </cell>
          <cell r="C517" t="str">
            <v>HOSE</v>
          </cell>
          <cell r="D517" t="str">
            <v>CTCP Cáp treo Núi Bà Tây Ninh</v>
          </cell>
          <cell r="E517">
            <v>42451</v>
          </cell>
          <cell r="F517" t="str">
            <v>https://finance.vietstock.vn/TA9-ctcp-xay-lap-thanh-an-96.htm</v>
          </cell>
          <cell r="G517" t="str">
            <v>Đạt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464931522560.97498</v>
          </cell>
          <cell r="AA517">
            <v>543847560.97560894</v>
          </cell>
          <cell r="AB517">
            <v>18.974827999999999</v>
          </cell>
          <cell r="AC517" t="str">
            <v>Small&amp;Micro Cap</v>
          </cell>
          <cell r="AD517">
            <v>0</v>
          </cell>
          <cell r="AE517" t="str">
            <v>Chấp nhận toàn phần</v>
          </cell>
          <cell r="AF517" t="str">
            <v>Vận tải và kho bãi</v>
          </cell>
          <cell r="AG517" t="str">
            <v>Vận chuyển du lịch</v>
          </cell>
          <cell r="AH517" t="str">
            <v>Vận chuyển du lịch khác</v>
          </cell>
          <cell r="AI517" t="str">
            <v>Vận chuyển du lịch</v>
          </cell>
          <cell r="AJ517" t="str">
            <v>Vận tải - Kho bãi</v>
          </cell>
          <cell r="AK517">
            <v>343130370819</v>
          </cell>
          <cell r="AL517">
            <v>319273656977</v>
          </cell>
          <cell r="AM517">
            <v>63675301181</v>
          </cell>
          <cell r="AN517">
            <v>29.603262118</v>
          </cell>
          <cell r="AO517">
            <v>28.931349869999998</v>
          </cell>
          <cell r="AP517">
            <v>2.3224365645542613E-2</v>
          </cell>
          <cell r="AQ517">
            <v>2315</v>
          </cell>
          <cell r="AR517">
            <v>24967</v>
          </cell>
          <cell r="AS517">
            <v>14.77</v>
          </cell>
          <cell r="AT517">
            <v>1.37</v>
          </cell>
          <cell r="AU517">
            <v>9.1</v>
          </cell>
          <cell r="AV517">
            <v>9.6199999999999992</v>
          </cell>
          <cell r="AW517">
            <v>0</v>
          </cell>
          <cell r="AX517">
            <v>0</v>
          </cell>
          <cell r="AY517">
            <v>0</v>
          </cell>
          <cell r="AZ517">
            <v>0</v>
          </cell>
          <cell r="BA517">
            <v>0</v>
          </cell>
          <cell r="BB517" t="str">
            <v>Small&amp;Micro Cap</v>
          </cell>
          <cell r="BC517" t="str">
            <v>TCT</v>
          </cell>
          <cell r="BD517">
            <v>0</v>
          </cell>
          <cell r="BE517">
            <v>0</v>
          </cell>
          <cell r="BF517">
            <v>0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 t="str">
            <v>HOSE</v>
          </cell>
        </row>
        <row r="518">
          <cell r="B518" t="str">
            <v>ORS</v>
          </cell>
          <cell r="C518" t="str">
            <v>HOSE</v>
          </cell>
          <cell r="D518" t="str">
            <v>CTCP Chứng khoán Tiên Phong</v>
          </cell>
          <cell r="E518">
            <v>44504</v>
          </cell>
          <cell r="F518" t="str">
            <v>https://finance.vietstock.vn/MSB-ngan-hang-tmcp-hang-hai-viet-nam.htm</v>
          </cell>
          <cell r="G518" t="str">
            <v>Đạt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3025591463414.6299</v>
          </cell>
          <cell r="AA518">
            <v>26366853658.536499</v>
          </cell>
          <cell r="AB518">
            <v>1.1666909999999999</v>
          </cell>
          <cell r="AC518" t="str">
            <v>Mid Cap</v>
          </cell>
          <cell r="AD518">
            <v>0</v>
          </cell>
          <cell r="AE518" t="str">
            <v>Chấp nhận toàn phần</v>
          </cell>
          <cell r="AF518" t="str">
            <v>Tài chính và bảo hiểm</v>
          </cell>
          <cell r="AG518" t="str">
            <v>Môi giới chứng khoán, hàng hóa, đầu tư tài chính khác và các hoạt động liên quan</v>
          </cell>
          <cell r="AH518" t="str">
            <v>Môi giới chứng khoán và hàng hóa</v>
          </cell>
          <cell r="AI518" t="str">
            <v>Môi giới chứng khoán, hàng hóa, đầu tư tài chính khác và các hoạt động liên quan</v>
          </cell>
          <cell r="AJ518" t="str">
            <v>Chứng khoán</v>
          </cell>
          <cell r="AK518">
            <v>6706708866907</v>
          </cell>
          <cell r="AL518">
            <v>2307752209755</v>
          </cell>
          <cell r="AM518">
            <v>2720792461443</v>
          </cell>
          <cell r="AN518">
            <v>135.674849362</v>
          </cell>
          <cell r="AO518">
            <v>149.86377003000001</v>
          </cell>
          <cell r="AP518">
            <v>-9.4678791713031396E-2</v>
          </cell>
          <cell r="AQ518">
            <v>678</v>
          </cell>
          <cell r="AR518">
            <v>11539</v>
          </cell>
          <cell r="AS518">
            <v>12.78</v>
          </cell>
          <cell r="AT518">
            <v>0.75</v>
          </cell>
          <cell r="AU518">
            <v>2.37</v>
          </cell>
          <cell r="AV518">
            <v>6.06</v>
          </cell>
          <cell r="AW518">
            <v>0</v>
          </cell>
          <cell r="AX518">
            <v>0</v>
          </cell>
          <cell r="AY518">
            <v>0</v>
          </cell>
          <cell r="AZ518">
            <v>0</v>
          </cell>
          <cell r="BA518">
            <v>1</v>
          </cell>
          <cell r="BB518" t="str">
            <v>Mid Cap</v>
          </cell>
          <cell r="BC518" t="str">
            <v>MBS</v>
          </cell>
          <cell r="BD518">
            <v>0</v>
          </cell>
          <cell r="BE518">
            <v>0</v>
          </cell>
          <cell r="BF518">
            <v>0</v>
          </cell>
          <cell r="BG518">
            <v>0</v>
          </cell>
          <cell r="BH518">
            <v>0</v>
          </cell>
          <cell r="BI518">
            <v>0</v>
          </cell>
          <cell r="BJ518">
            <v>0</v>
          </cell>
          <cell r="BK518">
            <v>0</v>
          </cell>
          <cell r="BL518">
            <v>0</v>
          </cell>
          <cell r="BM518" t="str">
            <v>HNX</v>
          </cell>
        </row>
        <row r="519">
          <cell r="B519" t="str">
            <v>KDM</v>
          </cell>
          <cell r="C519" t="str">
            <v>HNX</v>
          </cell>
          <cell r="D519" t="str">
            <v>CTCP Tập Đoàn GCL</v>
          </cell>
          <cell r="E519">
            <v>42458</v>
          </cell>
          <cell r="F519" t="str">
            <v>https://finance.vietstock.vn/DGW-ctcp-the-gioi-so.htm</v>
          </cell>
          <cell r="G519" t="str">
            <v>Không đạt</v>
          </cell>
          <cell r="H519">
            <v>3</v>
          </cell>
          <cell r="I519">
            <v>0</v>
          </cell>
          <cell r="J519">
            <v>1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2</v>
          </cell>
          <cell r="X519">
            <v>0</v>
          </cell>
          <cell r="Y519">
            <v>2</v>
          </cell>
          <cell r="Z519">
            <v>95570762195.121902</v>
          </cell>
          <cell r="AA519">
            <v>732075484.75609696</v>
          </cell>
          <cell r="AB519">
            <v>2.0895E-2</v>
          </cell>
          <cell r="AC519" t="str">
            <v>Small&amp;Micro Cap</v>
          </cell>
          <cell r="AD519">
            <v>0</v>
          </cell>
          <cell r="AE519" t="str">
            <v>Chấp nhận từng phần - Ngoại trừ</v>
          </cell>
          <cell r="AF519" t="str">
            <v>Bán buôn</v>
          </cell>
          <cell r="AG519" t="str">
            <v>Bán buôn hàng lâu bền</v>
          </cell>
          <cell r="AH519" t="str">
            <v>Bán buôn đồ nội thất và đồ dùng gia đình</v>
          </cell>
          <cell r="AI519" t="str">
            <v>Bán buôn hàng lâu bền</v>
          </cell>
          <cell r="AJ519" t="str">
            <v>Bán buôn</v>
          </cell>
          <cell r="AK519">
            <v>79956570100</v>
          </cell>
          <cell r="AL519">
            <v>74383673677</v>
          </cell>
          <cell r="AM519">
            <v>43966214409</v>
          </cell>
          <cell r="AN519">
            <v>-3.25716136</v>
          </cell>
          <cell r="AO519">
            <v>-3.1269924269999998</v>
          </cell>
          <cell r="AP519">
            <v>-4.162751782705236E-2</v>
          </cell>
          <cell r="AQ519">
            <v>-459</v>
          </cell>
          <cell r="AR519">
            <v>10477</v>
          </cell>
          <cell r="AS519">
            <v>-21.58</v>
          </cell>
          <cell r="AT519">
            <v>0.94</v>
          </cell>
          <cell r="AU519">
            <v>-4.0199999999999996</v>
          </cell>
          <cell r="AV519">
            <v>-4.29</v>
          </cell>
          <cell r="AW519">
            <v>1</v>
          </cell>
          <cell r="AX519">
            <v>0</v>
          </cell>
          <cell r="AY519">
            <v>0</v>
          </cell>
          <cell r="AZ519">
            <v>0</v>
          </cell>
          <cell r="BA519">
            <v>0</v>
          </cell>
          <cell r="BB519" t="str">
            <v>Small&amp;Micro Cap</v>
          </cell>
          <cell r="BC519" t="str">
            <v>KDM</v>
          </cell>
          <cell r="BD519">
            <v>1</v>
          </cell>
          <cell r="BE519">
            <v>0</v>
          </cell>
          <cell r="BF519">
            <v>1</v>
          </cell>
          <cell r="BG519">
            <v>0</v>
          </cell>
          <cell r="BH519">
            <v>0</v>
          </cell>
          <cell r="BI519">
            <v>0</v>
          </cell>
          <cell r="BJ519">
            <v>0</v>
          </cell>
          <cell r="BK519">
            <v>0</v>
          </cell>
          <cell r="BL519">
            <v>0</v>
          </cell>
          <cell r="BM519" t="str">
            <v>HNX</v>
          </cell>
        </row>
        <row r="520">
          <cell r="B520" t="str">
            <v>ATS</v>
          </cell>
          <cell r="C520" t="str">
            <v>HNX</v>
          </cell>
          <cell r="D520" t="str">
            <v>CTCP Tập Đoàn Dược Phẩm Atesco</v>
          </cell>
          <cell r="E520">
            <v>42458</v>
          </cell>
          <cell r="F520" t="str">
            <v>https://finance.vietstock.vn/LDG-ctcp-dau-tu-ldg.htm</v>
          </cell>
          <cell r="G520" t="str">
            <v>Đạt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61490091463.414597</v>
          </cell>
          <cell r="AA520">
            <v>3145039.3292680001</v>
          </cell>
          <cell r="AB520">
            <v>8.0820000000000006E-3</v>
          </cell>
          <cell r="AC520" t="str">
            <v>Small&amp;Micro Cap</v>
          </cell>
          <cell r="AD520">
            <v>0</v>
          </cell>
          <cell r="AE520" t="str">
            <v>Chấp nhận toàn phần - Có đoạn ghi thêm ý kiến</v>
          </cell>
          <cell r="AF520" t="str">
            <v>Dịch vụ lưu trú và ăn uống</v>
          </cell>
          <cell r="AG520" t="str">
            <v>Dịch vụ ăn uống</v>
          </cell>
          <cell r="AH520" t="str">
            <v>Nhà hàng đầy đủ dịch vụ</v>
          </cell>
          <cell r="AI520" t="str">
            <v>Dịch vụ ăn uống</v>
          </cell>
          <cell r="AJ520" t="str">
            <v>Dịch vụ lưu trú, ăn uống, giải trí</v>
          </cell>
          <cell r="AK520">
            <v>48222561974</v>
          </cell>
          <cell r="AL520">
            <v>43223274683</v>
          </cell>
          <cell r="AM520">
            <v>42249349300</v>
          </cell>
          <cell r="AN520">
            <v>0.80852871000000004</v>
          </cell>
          <cell r="AO520">
            <v>0.80676692400000005</v>
          </cell>
          <cell r="AP520">
            <v>2.1837608206158776E-3</v>
          </cell>
          <cell r="AQ520">
            <v>231</v>
          </cell>
          <cell r="AR520">
            <v>12350</v>
          </cell>
          <cell r="AS520">
            <v>55.84</v>
          </cell>
          <cell r="AT520">
            <v>1.04</v>
          </cell>
          <cell r="AU520">
            <v>1.51</v>
          </cell>
          <cell r="AV520">
            <v>1.89</v>
          </cell>
          <cell r="AW520">
            <v>1</v>
          </cell>
          <cell r="AX520">
            <v>0</v>
          </cell>
          <cell r="AY520">
            <v>0</v>
          </cell>
          <cell r="AZ520">
            <v>0</v>
          </cell>
          <cell r="BA520">
            <v>0</v>
          </cell>
          <cell r="BB520" t="str">
            <v>Small&amp;Micro Cap</v>
          </cell>
          <cell r="BC520" t="str">
            <v>ATS</v>
          </cell>
          <cell r="BD520">
            <v>0</v>
          </cell>
          <cell r="BE520">
            <v>0</v>
          </cell>
          <cell r="BF520">
            <v>0</v>
          </cell>
          <cell r="BG520">
            <v>0</v>
          </cell>
          <cell r="BH520">
            <v>0</v>
          </cell>
          <cell r="BI520">
            <v>0</v>
          </cell>
          <cell r="BJ520">
            <v>0</v>
          </cell>
          <cell r="BK520">
            <v>0</v>
          </cell>
          <cell r="BL520">
            <v>0</v>
          </cell>
          <cell r="BM520" t="str">
            <v>HNX</v>
          </cell>
        </row>
        <row r="521">
          <cell r="B521" t="str">
            <v>CLM</v>
          </cell>
          <cell r="C521" t="str">
            <v>HNX</v>
          </cell>
          <cell r="D521" t="str">
            <v>CTCP Xuất nhập khẩu Than - Vinacomin</v>
          </cell>
          <cell r="E521">
            <v>42475</v>
          </cell>
          <cell r="F521" t="str">
            <v>https://finance.vietstock.vn/PHP-ctcp-cang-hai-phong.htm</v>
          </cell>
          <cell r="G521" t="str">
            <v>Đạt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609460365853.65796</v>
          </cell>
          <cell r="AA521">
            <v>79964115.853658006</v>
          </cell>
          <cell r="AB521">
            <v>0</v>
          </cell>
          <cell r="AC521" t="str">
            <v>Small&amp;Micro Cap</v>
          </cell>
          <cell r="AD521">
            <v>0</v>
          </cell>
          <cell r="AE521" t="str">
            <v>Chấp nhận toàn phần</v>
          </cell>
          <cell r="AF521" t="str">
            <v>Bán buôn</v>
          </cell>
          <cell r="AG521" t="str">
            <v>Bán buôn hàng lâu bền</v>
          </cell>
          <cell r="AH521" t="str">
            <v>Bán buôn kim loại và khoáng sản (trừ dầu khí)</v>
          </cell>
          <cell r="AI521" t="str">
            <v>Bán buôn hàng lâu bền</v>
          </cell>
          <cell r="AJ521" t="str">
            <v>Bán buôn</v>
          </cell>
          <cell r="AK521">
            <v>955775738367</v>
          </cell>
          <cell r="AL521">
            <v>509252810077</v>
          </cell>
          <cell r="AM521">
            <v>13227263649453</v>
          </cell>
          <cell r="AN521">
            <v>338.83424108999998</v>
          </cell>
          <cell r="AO521">
            <v>337.38951580999998</v>
          </cell>
          <cell r="AP521">
            <v>4.2820692769054312E-3</v>
          </cell>
          <cell r="AQ521">
            <v>30803</v>
          </cell>
          <cell r="AR521">
            <v>46296</v>
          </cell>
          <cell r="AS521">
            <v>1.6</v>
          </cell>
          <cell r="AT521">
            <v>1.06</v>
          </cell>
          <cell r="AU521">
            <v>38.880000000000003</v>
          </cell>
          <cell r="AV521">
            <v>96.24</v>
          </cell>
          <cell r="AW521">
            <v>0</v>
          </cell>
          <cell r="AX521">
            <v>0</v>
          </cell>
          <cell r="AY521">
            <v>0</v>
          </cell>
          <cell r="AZ521">
            <v>0</v>
          </cell>
          <cell r="BA521">
            <v>0</v>
          </cell>
          <cell r="BB521" t="str">
            <v>Small&amp;Micro Cap</v>
          </cell>
          <cell r="BC521" t="str">
            <v>CLM</v>
          </cell>
          <cell r="BD521">
            <v>0</v>
          </cell>
          <cell r="BE521">
            <v>0</v>
          </cell>
          <cell r="BF521">
            <v>0</v>
          </cell>
          <cell r="BG521">
            <v>0</v>
          </cell>
          <cell r="BH521">
            <v>0</v>
          </cell>
          <cell r="BI521">
            <v>0</v>
          </cell>
          <cell r="BJ521">
            <v>0</v>
          </cell>
          <cell r="BK521">
            <v>0</v>
          </cell>
          <cell r="BL521">
            <v>0</v>
          </cell>
          <cell r="BM521" t="str">
            <v>HNX</v>
          </cell>
        </row>
        <row r="522">
          <cell r="B522" t="str">
            <v>MST</v>
          </cell>
          <cell r="C522" t="str">
            <v>HNX</v>
          </cell>
          <cell r="D522" t="str">
            <v>CTCP Đầu tư MST</v>
          </cell>
          <cell r="E522">
            <v>42500</v>
          </cell>
          <cell r="F522" t="str">
            <v>https://finance.vietstock.vn/FIT-ctcp-tap-doan-f-i-t.htm</v>
          </cell>
          <cell r="G522" t="str">
            <v>Không đạt</v>
          </cell>
          <cell r="H522">
            <v>2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1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1</v>
          </cell>
          <cell r="W522">
            <v>0</v>
          </cell>
          <cell r="X522">
            <v>0</v>
          </cell>
          <cell r="Y522">
            <v>0</v>
          </cell>
          <cell r="Z522">
            <v>652114722710.36499</v>
          </cell>
          <cell r="AA522">
            <v>5229972916.4634104</v>
          </cell>
          <cell r="AB522">
            <v>0.110634</v>
          </cell>
          <cell r="AC522" t="str">
            <v>Small&amp;Micro Cap</v>
          </cell>
          <cell r="AD522">
            <v>0</v>
          </cell>
          <cell r="AE522" t="str">
            <v>Chấp nhận toàn phần</v>
          </cell>
          <cell r="AF522" t="str">
            <v>Xây dựng và Bất động sản</v>
          </cell>
          <cell r="AG522" t="str">
            <v>Xây dựng công nghiệp nặng và dân dụng</v>
          </cell>
          <cell r="AH522" t="str">
            <v>Xây dựng công nghiệp nặng và dân dụng khác</v>
          </cell>
          <cell r="AI522" t="str">
            <v>Xây dựng công nghiệp nặng và dân dụng</v>
          </cell>
          <cell r="AJ522" t="str">
            <v>Xây dựng</v>
          </cell>
          <cell r="AK522">
            <v>1301535457598</v>
          </cell>
          <cell r="AL522">
            <v>834050505136</v>
          </cell>
          <cell r="AM522">
            <v>374831981352</v>
          </cell>
          <cell r="AN522">
            <v>72.299495284000002</v>
          </cell>
          <cell r="AO522">
            <v>77.633368946999994</v>
          </cell>
          <cell r="AP522">
            <v>-6.8705940954867054E-2</v>
          </cell>
          <cell r="AQ522">
            <v>1061</v>
          </cell>
          <cell r="AR522">
            <v>12240</v>
          </cell>
          <cell r="AS522">
            <v>3.77</v>
          </cell>
          <cell r="AT522">
            <v>0.33</v>
          </cell>
          <cell r="AU522">
            <v>4.7</v>
          </cell>
          <cell r="AV522">
            <v>8.66</v>
          </cell>
          <cell r="AW522">
            <v>1</v>
          </cell>
          <cell r="AX522">
            <v>0</v>
          </cell>
          <cell r="AY522">
            <v>0</v>
          </cell>
          <cell r="AZ522">
            <v>0</v>
          </cell>
          <cell r="BA522">
            <v>0</v>
          </cell>
          <cell r="BB522" t="str">
            <v>Small&amp;Micro Cap</v>
          </cell>
          <cell r="BC522" t="str">
            <v>MST</v>
          </cell>
          <cell r="BD522">
            <v>0</v>
          </cell>
          <cell r="BE522">
            <v>0</v>
          </cell>
          <cell r="BF522">
            <v>0</v>
          </cell>
          <cell r="BG522">
            <v>1</v>
          </cell>
          <cell r="BH522">
            <v>0</v>
          </cell>
          <cell r="BI522">
            <v>1</v>
          </cell>
          <cell r="BJ522">
            <v>0</v>
          </cell>
          <cell r="BK522">
            <v>0</v>
          </cell>
          <cell r="BL522">
            <v>0</v>
          </cell>
          <cell r="BM522" t="str">
            <v>HNX</v>
          </cell>
        </row>
        <row r="523">
          <cell r="B523" t="str">
            <v>S4A</v>
          </cell>
          <cell r="C523" t="str">
            <v>HOSE</v>
          </cell>
          <cell r="D523" t="str">
            <v>CTCP Thủy điện Sê San 4A</v>
          </cell>
          <cell r="E523">
            <v>42517</v>
          </cell>
          <cell r="F523" t="str">
            <v>https://finance.vietstock.vn/VPS-ctcp-thuoc-sat-trung-viet-nam-vipesco.htm</v>
          </cell>
          <cell r="G523" t="str">
            <v>Đạt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1461721798780.48</v>
          </cell>
          <cell r="AA523">
            <v>91856707.317073002</v>
          </cell>
          <cell r="AB523">
            <v>7.8793000000000002E-2</v>
          </cell>
          <cell r="AC523" t="str">
            <v>Mid Cap</v>
          </cell>
          <cell r="AD523">
            <v>0</v>
          </cell>
          <cell r="AE523" t="str">
            <v>Chấp nhận toàn phần</v>
          </cell>
          <cell r="AF523" t="str">
            <v>Tiện ích</v>
          </cell>
          <cell r="AG523" t="str">
            <v>Phát, truyền tải và phân phối điện năng</v>
          </cell>
          <cell r="AH523" t="str">
            <v>Phát điện</v>
          </cell>
          <cell r="AI523" t="str">
            <v>Phát, truyền tải và phân phối điện năng</v>
          </cell>
          <cell r="AJ523" t="str">
            <v>Tiện ích</v>
          </cell>
          <cell r="AK523">
            <v>1010948843936</v>
          </cell>
          <cell r="AL523">
            <v>638720144860</v>
          </cell>
          <cell r="AM523">
            <v>308144781114</v>
          </cell>
          <cell r="AN523">
            <v>173.373776921</v>
          </cell>
          <cell r="AO523">
            <v>173.52460466100001</v>
          </cell>
          <cell r="AP523">
            <v>-8.6920088534228439E-4</v>
          </cell>
          <cell r="AQ523">
            <v>4108</v>
          </cell>
          <cell r="AR523">
            <v>15136</v>
          </cell>
          <cell r="AS523">
            <v>8.4</v>
          </cell>
          <cell r="AT523">
            <v>2.2799999999999998</v>
          </cell>
          <cell r="AU523">
            <v>17.309999999999999</v>
          </cell>
          <cell r="AV523">
            <v>28.44</v>
          </cell>
          <cell r="AW523">
            <v>0</v>
          </cell>
          <cell r="AX523">
            <v>0</v>
          </cell>
          <cell r="AY523">
            <v>0</v>
          </cell>
          <cell r="AZ523">
            <v>0</v>
          </cell>
          <cell r="BA523">
            <v>0</v>
          </cell>
          <cell r="BB523" t="str">
            <v>Mid Cap</v>
          </cell>
          <cell r="BC523" t="str">
            <v>S4A</v>
          </cell>
          <cell r="BD523">
            <v>0</v>
          </cell>
          <cell r="BE523">
            <v>0</v>
          </cell>
          <cell r="BF523">
            <v>0</v>
          </cell>
          <cell r="BG523">
            <v>0</v>
          </cell>
          <cell r="BH523">
            <v>0</v>
          </cell>
          <cell r="BI523">
            <v>0</v>
          </cell>
          <cell r="BJ523">
            <v>0</v>
          </cell>
          <cell r="BK523">
            <v>0</v>
          </cell>
          <cell r="BL523">
            <v>0</v>
          </cell>
          <cell r="BM523" t="str">
            <v>HOSE</v>
          </cell>
        </row>
        <row r="524">
          <cell r="B524" t="str">
            <v>TIP</v>
          </cell>
          <cell r="C524" t="str">
            <v>HOSE</v>
          </cell>
          <cell r="D524" t="str">
            <v>CTCP Phát triển Khu Công nghiệp Tín Nghĩa</v>
          </cell>
          <cell r="E524">
            <v>42527</v>
          </cell>
          <cell r="F524" t="str">
            <v>https://finance.vietstock.vn/PMP-ctcp-bao-bi-dam-phu-my.htm</v>
          </cell>
          <cell r="G524" t="str">
            <v>Đạt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1212093298518.75</v>
          </cell>
          <cell r="AA524">
            <v>5535259146.3414602</v>
          </cell>
          <cell r="AB524">
            <v>16.618625000000002</v>
          </cell>
          <cell r="AC524" t="str">
            <v>Mid Cap</v>
          </cell>
          <cell r="AD524">
            <v>0</v>
          </cell>
          <cell r="AE524" t="str">
            <v>Chấp nhận toàn phần</v>
          </cell>
          <cell r="AF524" t="str">
            <v>Xây dựng và Bất động sản</v>
          </cell>
          <cell r="AG524" t="str">
            <v xml:space="preserve">Bất động sản </v>
          </cell>
          <cell r="AH524" t="str">
            <v>Cho thuê bất động sản</v>
          </cell>
          <cell r="AI524" t="str">
            <v xml:space="preserve">Bất động sản </v>
          </cell>
          <cell r="AJ524" t="str">
            <v>Bất động sản</v>
          </cell>
          <cell r="AK524">
            <v>1950090280589</v>
          </cell>
          <cell r="AL524">
            <v>1663187020243</v>
          </cell>
          <cell r="AM524">
            <v>222831013494</v>
          </cell>
          <cell r="AN524">
            <v>100.08969345</v>
          </cell>
          <cell r="AO524">
            <v>83.326146274999999</v>
          </cell>
          <cell r="AP524">
            <v>0.20117991680157057</v>
          </cell>
          <cell r="AQ524">
            <v>2250</v>
          </cell>
          <cell r="AR524">
            <v>25584</v>
          </cell>
          <cell r="AS524">
            <v>7.76</v>
          </cell>
          <cell r="AT524">
            <v>0.68</v>
          </cell>
          <cell r="AU524">
            <v>6.88</v>
          </cell>
          <cell r="AV524">
            <v>8.49</v>
          </cell>
          <cell r="AW524">
            <v>0</v>
          </cell>
          <cell r="AX524">
            <v>0</v>
          </cell>
          <cell r="AY524">
            <v>0</v>
          </cell>
          <cell r="AZ524">
            <v>0</v>
          </cell>
          <cell r="BA524">
            <v>0</v>
          </cell>
          <cell r="BB524" t="str">
            <v>Mid Cap</v>
          </cell>
          <cell r="BC524" t="str">
            <v>TIP</v>
          </cell>
          <cell r="BD524">
            <v>0</v>
          </cell>
          <cell r="BE524">
            <v>0</v>
          </cell>
          <cell r="BF524">
            <v>0</v>
          </cell>
          <cell r="BG524">
            <v>0</v>
          </cell>
          <cell r="BH524">
            <v>0</v>
          </cell>
          <cell r="BI524">
            <v>0</v>
          </cell>
          <cell r="BJ524">
            <v>0</v>
          </cell>
          <cell r="BK524">
            <v>0</v>
          </cell>
          <cell r="BL524">
            <v>0</v>
          </cell>
          <cell r="BM524" t="str">
            <v>HOSE</v>
          </cell>
        </row>
        <row r="525">
          <cell r="B525" t="str">
            <v>CLH</v>
          </cell>
          <cell r="C525" t="str">
            <v>HNX</v>
          </cell>
          <cell r="D525" t="str">
            <v>CTCP Xi măng La Hiên VVMI</v>
          </cell>
          <cell r="E525">
            <v>42528</v>
          </cell>
          <cell r="F525" t="str">
            <v>https://finance.vietstock.vn/STK-ctcp-soi-the-ky.htm</v>
          </cell>
          <cell r="G525" t="str">
            <v>Đạt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378212195121.95099</v>
          </cell>
          <cell r="AA525">
            <v>272454123.17073101</v>
          </cell>
          <cell r="AB525">
            <v>2.506481</v>
          </cell>
          <cell r="AC525" t="str">
            <v>Small&amp;Micro Cap</v>
          </cell>
          <cell r="AD525">
            <v>0</v>
          </cell>
          <cell r="AE525" t="str">
            <v>Chấp nhận toàn phần</v>
          </cell>
          <cell r="AF525" t="str">
            <v>Sản xuất</v>
          </cell>
          <cell r="AG525" t="str">
            <v>Sản xuất sản phẩm khoáng chất phi kim</v>
          </cell>
          <cell r="AH525" t="str">
            <v>Sản xuất xi măng và các sản phẩm bê tông</v>
          </cell>
          <cell r="AI525" t="str">
            <v>Sản xuất sản phẩm khoáng chất phi kim</v>
          </cell>
          <cell r="AJ525" t="str">
            <v>Vật liệu xây dựng</v>
          </cell>
          <cell r="AK525">
            <v>265728670258</v>
          </cell>
          <cell r="AL525">
            <v>172367657132</v>
          </cell>
          <cell r="AM525">
            <v>306722085350</v>
          </cell>
          <cell r="AN525">
            <v>15.513863708000001</v>
          </cell>
          <cell r="AO525">
            <v>56.034838069000003</v>
          </cell>
          <cell r="AP525">
            <v>-0.72313895707351572</v>
          </cell>
          <cell r="AQ525">
            <v>1293</v>
          </cell>
          <cell r="AR525">
            <v>14364</v>
          </cell>
          <cell r="AS525">
            <v>22.59</v>
          </cell>
          <cell r="AT525">
            <v>2.0299999999999998</v>
          </cell>
          <cell r="AU525">
            <v>5.41</v>
          </cell>
          <cell r="AV525">
            <v>8.25</v>
          </cell>
          <cell r="AW525">
            <v>0</v>
          </cell>
          <cell r="AX525">
            <v>0</v>
          </cell>
          <cell r="AY525">
            <v>0</v>
          </cell>
          <cell r="AZ525">
            <v>0</v>
          </cell>
          <cell r="BA525">
            <v>0</v>
          </cell>
          <cell r="BB525" t="str">
            <v>Small&amp;Micro Cap</v>
          </cell>
          <cell r="BC525" t="str">
            <v>CLH</v>
          </cell>
          <cell r="BD525">
            <v>0</v>
          </cell>
          <cell r="BE525">
            <v>0</v>
          </cell>
          <cell r="BF525">
            <v>0</v>
          </cell>
          <cell r="BG525">
            <v>0</v>
          </cell>
          <cell r="BH525">
            <v>0</v>
          </cell>
          <cell r="BI525">
            <v>0</v>
          </cell>
          <cell r="BJ525">
            <v>0</v>
          </cell>
          <cell r="BK525">
            <v>0</v>
          </cell>
          <cell r="BL525">
            <v>0</v>
          </cell>
          <cell r="BM525" t="str">
            <v>HNX</v>
          </cell>
        </row>
        <row r="526">
          <cell r="B526" t="str">
            <v>ADS</v>
          </cell>
          <cell r="C526" t="str">
            <v>HOSE</v>
          </cell>
          <cell r="D526" t="str">
            <v>CTCP Damsan</v>
          </cell>
          <cell r="E526">
            <v>42550</v>
          </cell>
          <cell r="F526" t="str">
            <v>https://finance.vietstock.vn/BFC-ctcp-phan-bon-binh-dien.htm</v>
          </cell>
          <cell r="G526" t="str">
            <v>Không đạt</v>
          </cell>
          <cell r="H526">
            <v>3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3</v>
          </cell>
          <cell r="X526">
            <v>0</v>
          </cell>
          <cell r="Y526">
            <v>3</v>
          </cell>
          <cell r="Z526">
            <v>797295099897.31702</v>
          </cell>
          <cell r="AA526">
            <v>11047176829.2682</v>
          </cell>
          <cell r="AB526">
            <v>1.2667919999999999</v>
          </cell>
          <cell r="AC526" t="str">
            <v>Small&amp;Micro Cap</v>
          </cell>
          <cell r="AD526">
            <v>0</v>
          </cell>
          <cell r="AE526" t="str">
            <v>Chấp nhận toàn phần</v>
          </cell>
          <cell r="AF526" t="str">
            <v>Sản xuất</v>
          </cell>
          <cell r="AG526" t="str">
            <v>Sản xuất sợi, vải</v>
          </cell>
          <cell r="AH526" t="str">
            <v>Sản xuất sợi, vải thành phẩm</v>
          </cell>
          <cell r="AI526" t="str">
            <v>Sản xuất sợi, vải</v>
          </cell>
          <cell r="AJ526" t="str">
            <v>SX Hàng gia dụng</v>
          </cell>
          <cell r="AK526">
            <v>2181694751879</v>
          </cell>
          <cell r="AL526">
            <v>657094970041</v>
          </cell>
          <cell r="AM526">
            <v>1692564335015</v>
          </cell>
          <cell r="AN526">
            <v>67.400984768000001</v>
          </cell>
          <cell r="AO526">
            <v>61.533778603999998</v>
          </cell>
          <cell r="AP526">
            <v>9.5349356030260179E-2</v>
          </cell>
          <cell r="AQ526">
            <v>1690</v>
          </cell>
          <cell r="AR526">
            <v>15009</v>
          </cell>
          <cell r="AS526">
            <v>5.57</v>
          </cell>
          <cell r="AT526">
            <v>0.63</v>
          </cell>
          <cell r="AU526">
            <v>3.24</v>
          </cell>
          <cell r="AV526">
            <v>10.86</v>
          </cell>
          <cell r="AW526">
            <v>0</v>
          </cell>
          <cell r="AX526">
            <v>0</v>
          </cell>
          <cell r="AY526">
            <v>0</v>
          </cell>
          <cell r="AZ526">
            <v>0</v>
          </cell>
          <cell r="BA526">
            <v>0</v>
          </cell>
          <cell r="BB526" t="str">
            <v>Small&amp;Micro Cap</v>
          </cell>
          <cell r="BC526" t="str">
            <v>ADS</v>
          </cell>
          <cell r="BD526">
            <v>0</v>
          </cell>
          <cell r="BE526">
            <v>0</v>
          </cell>
          <cell r="BF526">
            <v>0</v>
          </cell>
          <cell r="BG526">
            <v>0</v>
          </cell>
          <cell r="BH526">
            <v>0</v>
          </cell>
          <cell r="BI526">
            <v>0</v>
          </cell>
          <cell r="BJ526">
            <v>0</v>
          </cell>
          <cell r="BK526">
            <v>0</v>
          </cell>
          <cell r="BL526">
            <v>0</v>
          </cell>
          <cell r="BM526" t="str">
            <v>HOSE</v>
          </cell>
        </row>
        <row r="527">
          <cell r="B527" t="str">
            <v>HCD</v>
          </cell>
          <cell r="C527" t="str">
            <v>HOSE</v>
          </cell>
          <cell r="D527" t="str">
            <v>CTCP Đầu tư Sản xuất và Thương mại HCD</v>
          </cell>
          <cell r="E527">
            <v>42555</v>
          </cell>
          <cell r="F527" t="str">
            <v>https://finance.vietstock.vn/PMB-ctcp-phan-bon-va-hoa-chat-dau-khi-mien-bac.htm</v>
          </cell>
          <cell r="G527" t="str">
            <v>Đạt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281949242205.18201</v>
          </cell>
          <cell r="AA527">
            <v>4615643292.6829205</v>
          </cell>
          <cell r="AB527">
            <v>0.417263</v>
          </cell>
          <cell r="AC527" t="str">
            <v>Small&amp;Micro Cap</v>
          </cell>
          <cell r="AD527">
            <v>0</v>
          </cell>
          <cell r="AE527" t="str">
            <v>Chấp nhận toàn phần</v>
          </cell>
          <cell r="AF527" t="str">
            <v>Sản xuất</v>
          </cell>
          <cell r="AG527" t="str">
            <v>Sản xuất các sản phẩm nhựa và cao su</v>
          </cell>
          <cell r="AH527" t="str">
            <v>Sản xuất các sản phẩm nhựa</v>
          </cell>
          <cell r="AI527" t="str">
            <v>Sản xuất các sản phẩm nhựa và cao su</v>
          </cell>
          <cell r="AJ527" t="str">
            <v>SX Nhựa - Hóa chất</v>
          </cell>
          <cell r="AK527">
            <v>755615504831</v>
          </cell>
          <cell r="AL527">
            <v>415559397166</v>
          </cell>
          <cell r="AM527">
            <v>744508311726</v>
          </cell>
          <cell r="AN527">
            <v>40.197417586</v>
          </cell>
          <cell r="AO527">
            <v>40.500296417000001</v>
          </cell>
          <cell r="AP527">
            <v>-7.4784349201174639E-3</v>
          </cell>
          <cell r="AQ527">
            <v>1291</v>
          </cell>
          <cell r="AR527">
            <v>13155</v>
          </cell>
          <cell r="AS527">
            <v>4.0999999999999996</v>
          </cell>
          <cell r="AT527">
            <v>0.4</v>
          </cell>
          <cell r="AU527">
            <v>6.14</v>
          </cell>
          <cell r="AV527">
            <v>10.16</v>
          </cell>
          <cell r="AW527">
            <v>0</v>
          </cell>
          <cell r="AX527">
            <v>0</v>
          </cell>
          <cell r="AY527">
            <v>0</v>
          </cell>
          <cell r="AZ527">
            <v>0</v>
          </cell>
          <cell r="BA527">
            <v>0</v>
          </cell>
          <cell r="BB527" t="str">
            <v>Small&amp;Micro Cap</v>
          </cell>
          <cell r="BC527" t="str">
            <v>HCD</v>
          </cell>
          <cell r="BD527">
            <v>0</v>
          </cell>
          <cell r="BE527">
            <v>0</v>
          </cell>
          <cell r="BF527">
            <v>0</v>
          </cell>
          <cell r="BG527">
            <v>0</v>
          </cell>
          <cell r="BH527">
            <v>0</v>
          </cell>
          <cell r="BI527">
            <v>0</v>
          </cell>
          <cell r="BJ527">
            <v>0</v>
          </cell>
          <cell r="BK527">
            <v>0</v>
          </cell>
          <cell r="BL527">
            <v>0</v>
          </cell>
          <cell r="BM527" t="str">
            <v>HOSE</v>
          </cell>
        </row>
        <row r="528">
          <cell r="B528" t="str">
            <v>CTP</v>
          </cell>
          <cell r="C528" t="str">
            <v>HNX</v>
          </cell>
          <cell r="D528" t="str">
            <v>CTCP Minh Khang Capital Trading Public</v>
          </cell>
          <cell r="E528">
            <v>42579</v>
          </cell>
          <cell r="F528" t="str">
            <v>https://finance.vietstock.vn/NAF-ctcp-nafoods-group.htm</v>
          </cell>
          <cell r="G528" t="str">
            <v>Không đạt</v>
          </cell>
          <cell r="H528">
            <v>1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1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65830596719.5121</v>
          </cell>
          <cell r="AA528">
            <v>153691042.378048</v>
          </cell>
          <cell r="AB528">
            <v>1.01698</v>
          </cell>
          <cell r="AC528" t="str">
            <v>Small&amp;Micro Cap</v>
          </cell>
          <cell r="AD528">
            <v>0</v>
          </cell>
          <cell r="AE528" t="str">
            <v>Chấp nhận toàn phần</v>
          </cell>
          <cell r="AF528" t="str">
            <v>Sản xuất nông nghiệp</v>
          </cell>
          <cell r="AG528" t="str">
            <v>Trồng trọt</v>
          </cell>
          <cell r="AH528" t="str">
            <v>Trồng trọt cây có hạt và các loại trái cây</v>
          </cell>
          <cell r="AI528" t="str">
            <v>Trồng trọt</v>
          </cell>
          <cell r="AJ528" t="str">
            <v>Nông - Lâm - Ngư</v>
          </cell>
          <cell r="AK528">
            <v>175120252288</v>
          </cell>
          <cell r="AL528">
            <v>147995708648</v>
          </cell>
          <cell r="AM528">
            <v>117727247775</v>
          </cell>
          <cell r="AN528">
            <v>0.71377473599999997</v>
          </cell>
          <cell r="AO528">
            <v>0.74502917599999996</v>
          </cell>
          <cell r="AP528">
            <v>-4.1950625568521353E-2</v>
          </cell>
          <cell r="AQ528">
            <v>59</v>
          </cell>
          <cell r="AR528">
            <v>12231</v>
          </cell>
          <cell r="AS528">
            <v>66.11</v>
          </cell>
          <cell r="AT528">
            <v>0.32</v>
          </cell>
          <cell r="AU528">
            <v>0.42</v>
          </cell>
          <cell r="AV528">
            <v>0.48</v>
          </cell>
          <cell r="AW528">
            <v>0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 t="str">
            <v>Small&amp;Micro Cap</v>
          </cell>
          <cell r="BC528" t="str">
            <v>CTP</v>
          </cell>
          <cell r="BD528">
            <v>0</v>
          </cell>
          <cell r="BE528">
            <v>0</v>
          </cell>
          <cell r="BF528">
            <v>0</v>
          </cell>
          <cell r="BG528">
            <v>0</v>
          </cell>
          <cell r="BH528">
            <v>0</v>
          </cell>
          <cell r="BI528">
            <v>0</v>
          </cell>
          <cell r="BJ528">
            <v>0</v>
          </cell>
          <cell r="BK528">
            <v>0</v>
          </cell>
          <cell r="BL528">
            <v>0</v>
          </cell>
          <cell r="BM528" t="str">
            <v>HNX</v>
          </cell>
        </row>
        <row r="529">
          <cell r="B529" t="str">
            <v>CHP</v>
          </cell>
          <cell r="C529" t="str">
            <v>HOSE</v>
          </cell>
          <cell r="D529" t="str">
            <v>CTCP Thủy điện Miền Trung</v>
          </cell>
          <cell r="E529">
            <v>42642</v>
          </cell>
          <cell r="F529" t="str">
            <v>https://finance.vietstock.vn/VMS-ctcp-phat-trien-hang-hai.htm</v>
          </cell>
          <cell r="G529" t="str">
            <v>Đạt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3492132034539.02</v>
          </cell>
          <cell r="AA529">
            <v>602295731.70731699</v>
          </cell>
          <cell r="AB529">
            <v>3.816967</v>
          </cell>
          <cell r="AC529" t="str">
            <v>Mid Cap</v>
          </cell>
          <cell r="AD529">
            <v>0</v>
          </cell>
          <cell r="AE529" t="str">
            <v>Chấp nhận toàn phần</v>
          </cell>
          <cell r="AF529" t="str">
            <v>Tiện ích</v>
          </cell>
          <cell r="AG529" t="str">
            <v>Phát, truyền tải và phân phối điện năng</v>
          </cell>
          <cell r="AH529" t="str">
            <v xml:space="preserve">Truyền tải, kiểm soát và phân phối điện </v>
          </cell>
          <cell r="AI529" t="str">
            <v>Phát, truyền tải và phân phối điện năng</v>
          </cell>
          <cell r="AJ529" t="str">
            <v>Tiện ích</v>
          </cell>
          <cell r="AK529">
            <v>3259700449355</v>
          </cell>
          <cell r="AL529">
            <v>1997177349845</v>
          </cell>
          <cell r="AM529">
            <v>1100534048069</v>
          </cell>
          <cell r="AN529">
            <v>510.29509377800002</v>
          </cell>
          <cell r="AO529">
            <v>491.98877518799998</v>
          </cell>
          <cell r="AP529">
            <v>3.7208813520196247E-2</v>
          </cell>
          <cell r="AQ529">
            <v>3473</v>
          </cell>
          <cell r="AR529">
            <v>13594</v>
          </cell>
          <cell r="AS529">
            <v>6.51</v>
          </cell>
          <cell r="AT529">
            <v>1.66</v>
          </cell>
          <cell r="AU529">
            <v>15.62</v>
          </cell>
          <cell r="AV529">
            <v>26.23</v>
          </cell>
          <cell r="AW529">
            <v>0</v>
          </cell>
          <cell r="AX529">
            <v>0</v>
          </cell>
          <cell r="AY529">
            <v>0</v>
          </cell>
          <cell r="AZ529">
            <v>0</v>
          </cell>
          <cell r="BA529">
            <v>0</v>
          </cell>
          <cell r="BB529" t="str">
            <v>Mid Cap</v>
          </cell>
          <cell r="BC529" t="str">
            <v>CHP</v>
          </cell>
          <cell r="BD529">
            <v>0</v>
          </cell>
          <cell r="BE529">
            <v>0</v>
          </cell>
          <cell r="BF529">
            <v>0</v>
          </cell>
          <cell r="BG529">
            <v>0</v>
          </cell>
          <cell r="BH529">
            <v>0</v>
          </cell>
          <cell r="BI529">
            <v>0</v>
          </cell>
          <cell r="BJ529">
            <v>0</v>
          </cell>
          <cell r="BK529">
            <v>0</v>
          </cell>
          <cell r="BL529">
            <v>0</v>
          </cell>
          <cell r="BM529" t="str">
            <v>HOSE</v>
          </cell>
        </row>
        <row r="530">
          <cell r="B530" t="str">
            <v>DAH</v>
          </cell>
          <cell r="C530" t="str">
            <v>HOSE</v>
          </cell>
          <cell r="D530" t="str">
            <v>CTCP Tập đoàn Khách sạn Đông Á</v>
          </cell>
          <cell r="E530">
            <v>42653</v>
          </cell>
          <cell r="F530" t="str">
            <v>https://finance.vietstock.vn/DAT-ctcp-dau-tu-du-lich-va-phat-trien-thuy-san.htm</v>
          </cell>
          <cell r="G530" t="str">
            <v>Không đạt</v>
          </cell>
          <cell r="H530">
            <v>7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7</v>
          </cell>
          <cell r="X530">
            <v>0</v>
          </cell>
          <cell r="Y530">
            <v>7</v>
          </cell>
          <cell r="Z530">
            <v>621578262195.12097</v>
          </cell>
          <cell r="AA530">
            <v>6841359756.0975599</v>
          </cell>
          <cell r="AB530">
            <v>0.12557099999999999</v>
          </cell>
          <cell r="AC530" t="str">
            <v>Small&amp;Micro Cap</v>
          </cell>
          <cell r="AD530">
            <v>0</v>
          </cell>
          <cell r="AE530" t="str">
            <v>Chấp nhận toàn phần - Có đoạn ghi thêm ý kiến</v>
          </cell>
          <cell r="AF530" t="str">
            <v>Dịch vụ lưu trú và ăn uống</v>
          </cell>
          <cell r="AG530" t="str">
            <v>Khách sạn và phòng ở</v>
          </cell>
          <cell r="AH530" t="str">
            <v>Chỗ ở cho khách du lịch</v>
          </cell>
          <cell r="AI530" t="str">
            <v>Khách sạn và phòng ở</v>
          </cell>
          <cell r="AJ530" t="str">
            <v>Dịch vụ lưu trú, ăn uống, giải trí</v>
          </cell>
          <cell r="AK530">
            <v>1162099467839</v>
          </cell>
          <cell r="AL530">
            <v>910755455406</v>
          </cell>
          <cell r="AM530">
            <v>25664871455</v>
          </cell>
          <cell r="AN530">
            <v>43.315814732</v>
          </cell>
          <cell r="AO530">
            <v>45.146426030000001</v>
          </cell>
          <cell r="AP530">
            <v>-4.0548310441751279E-2</v>
          </cell>
          <cell r="AQ530">
            <v>514</v>
          </cell>
          <cell r="AR530">
            <v>10817</v>
          </cell>
          <cell r="AS530">
            <v>8.5299999999999994</v>
          </cell>
          <cell r="AT530">
            <v>0.41</v>
          </cell>
          <cell r="AU530">
            <v>3.78</v>
          </cell>
          <cell r="AV530">
            <v>4.88</v>
          </cell>
          <cell r="AW530">
            <v>0</v>
          </cell>
          <cell r="AX530">
            <v>0</v>
          </cell>
          <cell r="AY530">
            <v>0</v>
          </cell>
          <cell r="AZ530">
            <v>0</v>
          </cell>
          <cell r="BA530">
            <v>0</v>
          </cell>
          <cell r="BB530" t="str">
            <v>Small&amp;Micro Cap</v>
          </cell>
          <cell r="BC530" t="str">
            <v>DAH</v>
          </cell>
          <cell r="BD530">
            <v>0</v>
          </cell>
          <cell r="BE530">
            <v>0</v>
          </cell>
          <cell r="BF530">
            <v>0</v>
          </cell>
          <cell r="BG530">
            <v>0</v>
          </cell>
          <cell r="BH530">
            <v>0</v>
          </cell>
          <cell r="BI530">
            <v>0</v>
          </cell>
          <cell r="BJ530">
            <v>0</v>
          </cell>
          <cell r="BK530">
            <v>0</v>
          </cell>
          <cell r="BL530">
            <v>0</v>
          </cell>
          <cell r="BM530" t="str">
            <v>HOSE</v>
          </cell>
        </row>
        <row r="531">
          <cell r="B531" t="str">
            <v>TTH</v>
          </cell>
          <cell r="C531" t="str">
            <v>HNX</v>
          </cell>
          <cell r="D531" t="str">
            <v>CTCP Thương mại và Dịch vụ Tiến Thành</v>
          </cell>
          <cell r="E531">
            <v>42669</v>
          </cell>
          <cell r="F531" t="str">
            <v>https://finance.vietstock.vn/PTD-ctcp-thiet-ke-xay-dung-thuong-mai-phuc-thinh.htm</v>
          </cell>
          <cell r="G531" t="str">
            <v>Đạt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140588673764.634</v>
          </cell>
          <cell r="AA531">
            <v>2566005898.1707301</v>
          </cell>
          <cell r="AB531">
            <v>0.21034600000000001</v>
          </cell>
          <cell r="AC531" t="str">
            <v>Small&amp;Micro Cap</v>
          </cell>
          <cell r="AD531">
            <v>0</v>
          </cell>
          <cell r="AE531" t="str">
            <v>Chấp nhận từng phần - Ngoại trừ</v>
          </cell>
          <cell r="AF531" t="str">
            <v>Bán buôn</v>
          </cell>
          <cell r="AG531" t="str">
            <v>Bán buôn hàng lâu bền</v>
          </cell>
          <cell r="AH531" t="str">
            <v>Bán buôn các mặt hàng lâu bền khác</v>
          </cell>
          <cell r="AI531" t="str">
            <v>Bán buôn hàng lâu bền</v>
          </cell>
          <cell r="AJ531" t="str">
            <v>Bán buôn</v>
          </cell>
          <cell r="AK531">
            <v>786522903524</v>
          </cell>
          <cell r="AL531">
            <v>406871004000</v>
          </cell>
          <cell r="AM531">
            <v>462548615697</v>
          </cell>
          <cell r="AN531">
            <v>-1.8036304949999999</v>
          </cell>
          <cell r="AO531">
            <v>-1.7866001650000001</v>
          </cell>
          <cell r="AP531">
            <v>-9.5322559202830198E-3</v>
          </cell>
          <cell r="AQ531">
            <v>-48</v>
          </cell>
          <cell r="AR531">
            <v>10886</v>
          </cell>
          <cell r="AS531">
            <v>-37.299999999999997</v>
          </cell>
          <cell r="AT531">
            <v>0.17</v>
          </cell>
          <cell r="AU531">
            <v>-0.25</v>
          </cell>
          <cell r="AV531">
            <v>-0.44</v>
          </cell>
          <cell r="AW531">
            <v>1</v>
          </cell>
          <cell r="AX531">
            <v>0</v>
          </cell>
          <cell r="AY531">
            <v>0</v>
          </cell>
          <cell r="AZ531">
            <v>0</v>
          </cell>
          <cell r="BA531">
            <v>0</v>
          </cell>
          <cell r="BB531" t="str">
            <v>Small&amp;Micro Cap</v>
          </cell>
          <cell r="BC531" t="str">
            <v>TTH</v>
          </cell>
          <cell r="BD531">
            <v>0</v>
          </cell>
          <cell r="BE531">
            <v>0</v>
          </cell>
          <cell r="BF531">
            <v>0</v>
          </cell>
          <cell r="BG531">
            <v>0</v>
          </cell>
          <cell r="BH531">
            <v>0</v>
          </cell>
          <cell r="BI531">
            <v>0</v>
          </cell>
          <cell r="BJ531">
            <v>0</v>
          </cell>
          <cell r="BK531">
            <v>0</v>
          </cell>
          <cell r="BL531">
            <v>0</v>
          </cell>
          <cell r="BM531" t="str">
            <v>HNX</v>
          </cell>
        </row>
        <row r="532">
          <cell r="B532" t="str">
            <v>PC1</v>
          </cell>
          <cell r="C532" t="str">
            <v>HOSE</v>
          </cell>
          <cell r="D532" t="str">
            <v>CTCP Tập Đoàn PC1</v>
          </cell>
          <cell r="E532">
            <v>42690</v>
          </cell>
          <cell r="F532" t="str">
            <v>https://finance.vietstock.vn/MBG-ctcp-tap-doan-mbg.htm</v>
          </cell>
          <cell r="G532" t="str">
            <v>Đạt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7920799248484.29</v>
          </cell>
          <cell r="AA532">
            <v>64778838414.634102</v>
          </cell>
          <cell r="AB532">
            <v>5.3028279999999999</v>
          </cell>
          <cell r="AC532" t="str">
            <v>Mid Cap</v>
          </cell>
          <cell r="AD532">
            <v>0</v>
          </cell>
          <cell r="AE532" t="str">
            <v>Chấp nhận toàn phần</v>
          </cell>
          <cell r="AF532" t="str">
            <v>Xây dựng và Bất động sản</v>
          </cell>
          <cell r="AG532" t="str">
            <v>Xây dựng công nghiệp nặng và dân dụng</v>
          </cell>
          <cell r="AH532" t="str">
            <v>Xây dựng hệ thống tiện ích</v>
          </cell>
          <cell r="AI532" t="str">
            <v>Xây dựng công nghiệp nặng và dân dụng</v>
          </cell>
          <cell r="AJ532" t="str">
            <v>Xây dựng</v>
          </cell>
          <cell r="AK532">
            <v>21754413518378</v>
          </cell>
          <cell r="AL532">
            <v>7172746083371</v>
          </cell>
          <cell r="AM532">
            <v>8357602470324</v>
          </cell>
          <cell r="AN532">
            <v>459.82538815499998</v>
          </cell>
          <cell r="AO532">
            <v>450.002150906</v>
          </cell>
          <cell r="AP532">
            <v>2.1829311769338503E-2</v>
          </cell>
          <cell r="AQ532">
            <v>1913</v>
          </cell>
          <cell r="AR532">
            <v>26523</v>
          </cell>
          <cell r="AS532">
            <v>10.56</v>
          </cell>
          <cell r="AT532">
            <v>0.76</v>
          </cell>
          <cell r="AU532">
            <v>2.27</v>
          </cell>
          <cell r="AV532">
            <v>7.98</v>
          </cell>
          <cell r="AW532">
            <v>0</v>
          </cell>
          <cell r="AX532">
            <v>0</v>
          </cell>
          <cell r="AY532">
            <v>0</v>
          </cell>
          <cell r="AZ532">
            <v>0</v>
          </cell>
          <cell r="BA532">
            <v>1</v>
          </cell>
          <cell r="BB532" t="str">
            <v>Mid Cap</v>
          </cell>
          <cell r="BC532" t="str">
            <v>PC1</v>
          </cell>
          <cell r="BD532">
            <v>0</v>
          </cell>
          <cell r="BE532">
            <v>0</v>
          </cell>
          <cell r="BF532">
            <v>0</v>
          </cell>
          <cell r="BG532">
            <v>0</v>
          </cell>
          <cell r="BH532">
            <v>0</v>
          </cell>
          <cell r="BI532">
            <v>0</v>
          </cell>
          <cell r="BJ532">
            <v>0</v>
          </cell>
          <cell r="BK532">
            <v>0</v>
          </cell>
          <cell r="BL532">
            <v>0</v>
          </cell>
          <cell r="BM532" t="str">
            <v>HOSE</v>
          </cell>
        </row>
        <row r="533">
          <cell r="B533" t="str">
            <v>SCR</v>
          </cell>
          <cell r="C533" t="str">
            <v>HOSE</v>
          </cell>
          <cell r="D533" t="str">
            <v>CTCP Địa ốc Sài Gòn Thương Tín</v>
          </cell>
          <cell r="E533">
            <v>42692</v>
          </cell>
          <cell r="F533" t="str">
            <v>https://finance.vietstock.vn/TFC-ctcp-trang.htm</v>
          </cell>
          <cell r="G533" t="str">
            <v>Không đạt</v>
          </cell>
          <cell r="H533">
            <v>6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6</v>
          </cell>
          <cell r="X533">
            <v>0</v>
          </cell>
          <cell r="Y533">
            <v>6</v>
          </cell>
          <cell r="Z533">
            <v>4222191443821.21</v>
          </cell>
          <cell r="AA533">
            <v>76591460365.853607</v>
          </cell>
          <cell r="AB533">
            <v>0.58968399999999999</v>
          </cell>
          <cell r="AC533" t="str">
            <v>Mid Cap</v>
          </cell>
          <cell r="AD533">
            <v>0</v>
          </cell>
          <cell r="AE533" t="str">
            <v>Chấp nhận toàn phần</v>
          </cell>
          <cell r="AF533" t="str">
            <v>Xây dựng và Bất động sản</v>
          </cell>
          <cell r="AG533" t="str">
            <v>Phát triển bất động sản</v>
          </cell>
          <cell r="AH533" t="str">
            <v>Phát triển bất động sản</v>
          </cell>
          <cell r="AI533" t="str">
            <v>Phát triển bất động sản</v>
          </cell>
          <cell r="AJ533" t="str">
            <v>Bất động sản</v>
          </cell>
          <cell r="AK533">
            <v>9691275952113</v>
          </cell>
          <cell r="AL533">
            <v>5068026303128</v>
          </cell>
          <cell r="AM533">
            <v>893255170950</v>
          </cell>
          <cell r="AN533">
            <v>50.165262335999998</v>
          </cell>
          <cell r="AO533">
            <v>50.165262335999998</v>
          </cell>
          <cell r="AP533">
            <v>0</v>
          </cell>
          <cell r="AQ533">
            <v>135</v>
          </cell>
          <cell r="AR533">
            <v>12809</v>
          </cell>
          <cell r="AS533">
            <v>40.700000000000003</v>
          </cell>
          <cell r="AT533">
            <v>0.43</v>
          </cell>
          <cell r="AU533">
            <v>0.51</v>
          </cell>
          <cell r="AV533">
            <v>0.99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  <cell r="BA533">
            <v>1</v>
          </cell>
          <cell r="BB533" t="str">
            <v>Mid Cap</v>
          </cell>
          <cell r="BC533" t="str">
            <v>SCR</v>
          </cell>
          <cell r="BD533">
            <v>0</v>
          </cell>
          <cell r="BE533">
            <v>0</v>
          </cell>
          <cell r="BF533">
            <v>0</v>
          </cell>
          <cell r="BG533">
            <v>0</v>
          </cell>
          <cell r="BH533">
            <v>0</v>
          </cell>
          <cell r="BI533">
            <v>0</v>
          </cell>
          <cell r="BJ533">
            <v>0</v>
          </cell>
          <cell r="BK533">
            <v>0</v>
          </cell>
          <cell r="BL533">
            <v>0</v>
          </cell>
          <cell r="BM533" t="str">
            <v>HOSE</v>
          </cell>
        </row>
        <row r="534">
          <cell r="B534" t="str">
            <v>AAA</v>
          </cell>
          <cell r="C534" t="str">
            <v>HOSE</v>
          </cell>
          <cell r="D534" t="str">
            <v>CTCP Nhựa An Phát Xanh</v>
          </cell>
          <cell r="E534">
            <v>42699</v>
          </cell>
          <cell r="F534" t="str">
            <v>https://finance.vietstock.vn/VSA-ctcp-dai-ly-hang-hai-viet-nam.htm</v>
          </cell>
          <cell r="G534" t="str">
            <v>Không đạt</v>
          </cell>
          <cell r="H534">
            <v>1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1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4090402500878.04</v>
          </cell>
          <cell r="AA534">
            <v>51622533536.585297</v>
          </cell>
          <cell r="AB534">
            <v>2.3342489999999998</v>
          </cell>
          <cell r="AC534" t="str">
            <v>Mid Cap</v>
          </cell>
          <cell r="AD534">
            <v>0</v>
          </cell>
          <cell r="AE534" t="str">
            <v>Chấp nhận toàn phần</v>
          </cell>
          <cell r="AF534" t="str">
            <v>Sản xuất</v>
          </cell>
          <cell r="AG534" t="str">
            <v>Sản xuất các sản phẩm nhựa và cao su</v>
          </cell>
          <cell r="AH534" t="str">
            <v>Sản xuất các sản phẩm nhựa</v>
          </cell>
          <cell r="AI534" t="str">
            <v>Sản xuất các sản phẩm nhựa và cao su</v>
          </cell>
          <cell r="AJ534" t="str">
            <v>SX Nhựa - Hóa chất</v>
          </cell>
          <cell r="AK534">
            <v>10795832681712</v>
          </cell>
          <cell r="AL534">
            <v>6171185417465</v>
          </cell>
          <cell r="AM534">
            <v>15290297073087</v>
          </cell>
          <cell r="AN534">
            <v>152.59933171599999</v>
          </cell>
          <cell r="AO534">
            <v>155.65082727399999</v>
          </cell>
          <cell r="AP534">
            <v>-1.960475001284958E-2</v>
          </cell>
          <cell r="AQ534">
            <v>432</v>
          </cell>
          <cell r="AR534">
            <v>16143</v>
          </cell>
          <cell r="AS534">
            <v>15.79</v>
          </cell>
          <cell r="AT534">
            <v>0.42</v>
          </cell>
          <cell r="AU534">
            <v>1.47</v>
          </cell>
          <cell r="AV534">
            <v>2.63</v>
          </cell>
          <cell r="AW534">
            <v>0</v>
          </cell>
          <cell r="AX534">
            <v>1</v>
          </cell>
          <cell r="AY534">
            <v>0</v>
          </cell>
          <cell r="AZ534">
            <v>0</v>
          </cell>
          <cell r="BA534">
            <v>1</v>
          </cell>
          <cell r="BB534" t="str">
            <v>Mid Cap</v>
          </cell>
          <cell r="BC534" t="str">
            <v>AAA</v>
          </cell>
          <cell r="BD534">
            <v>0</v>
          </cell>
          <cell r="BE534">
            <v>0</v>
          </cell>
          <cell r="BF534">
            <v>0</v>
          </cell>
          <cell r="BG534">
            <v>0</v>
          </cell>
          <cell r="BH534">
            <v>0</v>
          </cell>
          <cell r="BI534">
            <v>0</v>
          </cell>
          <cell r="BJ534">
            <v>0</v>
          </cell>
          <cell r="BK534">
            <v>0</v>
          </cell>
          <cell r="BL534">
            <v>0</v>
          </cell>
          <cell r="BM534" t="str">
            <v>HOSE</v>
          </cell>
        </row>
        <row r="535">
          <cell r="B535" t="str">
            <v>PSI</v>
          </cell>
          <cell r="C535" t="str">
            <v>HNX</v>
          </cell>
          <cell r="D535" t="str">
            <v>CTCP Chứng khoán Dầu khí</v>
          </cell>
          <cell r="E535">
            <v>40380</v>
          </cell>
          <cell r="F535" t="str">
            <v>https://finance.vietstock.vn/CMV-ctcp-thuong-nghiep-ca-mau.htm</v>
          </cell>
          <cell r="G535" t="str">
            <v>Đạt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540469107073.16998</v>
          </cell>
          <cell r="AA535">
            <v>1650517865.2439001</v>
          </cell>
          <cell r="AB535">
            <v>15.10018</v>
          </cell>
          <cell r="AC535" t="str">
            <v>Small&amp;Micro Cap</v>
          </cell>
          <cell r="AD535">
            <v>0</v>
          </cell>
          <cell r="AE535" t="str">
            <v>Chấp nhận toàn phần</v>
          </cell>
          <cell r="AF535" t="str">
            <v>Tài chính và bảo hiểm</v>
          </cell>
          <cell r="AG535" t="str">
            <v>Môi giới chứng khoán, hàng hóa, đầu tư tài chính khác và các hoạt động liên quan</v>
          </cell>
          <cell r="AH535" t="str">
            <v>Môi giới chứng khoán và hàng hóa</v>
          </cell>
          <cell r="AI535" t="str">
            <v>Môi giới chứng khoán, hàng hóa, đầu tư tài chính khác và các hoạt động liên quan</v>
          </cell>
          <cell r="AJ535" t="str">
            <v>Chứng khoán</v>
          </cell>
          <cell r="AK535">
            <v>2015326953572</v>
          </cell>
          <cell r="AL535">
            <v>659046306802</v>
          </cell>
          <cell r="AM535">
            <v>482160662133</v>
          </cell>
          <cell r="AN535">
            <v>26.577178259</v>
          </cell>
          <cell r="AO535">
            <v>27.089134028</v>
          </cell>
          <cell r="AP535">
            <v>-1.8898934475750678E-2</v>
          </cell>
          <cell r="AQ535">
            <v>444</v>
          </cell>
          <cell r="AR535">
            <v>11013</v>
          </cell>
          <cell r="AS535">
            <v>12.38</v>
          </cell>
          <cell r="AT535">
            <v>0.5</v>
          </cell>
          <cell r="AU535">
            <v>1.26</v>
          </cell>
          <cell r="AV535">
            <v>4.05</v>
          </cell>
          <cell r="AW535">
            <v>0</v>
          </cell>
          <cell r="AX535">
            <v>0</v>
          </cell>
          <cell r="AY535">
            <v>0</v>
          </cell>
          <cell r="AZ535">
            <v>0</v>
          </cell>
          <cell r="BA535">
            <v>0</v>
          </cell>
          <cell r="BB535" t="str">
            <v>Mid Cap</v>
          </cell>
          <cell r="BC535" t="str">
            <v>APG</v>
          </cell>
          <cell r="BD535">
            <v>0</v>
          </cell>
          <cell r="BE535">
            <v>0</v>
          </cell>
          <cell r="BF535">
            <v>0</v>
          </cell>
          <cell r="BG535">
            <v>0</v>
          </cell>
          <cell r="BH535">
            <v>0</v>
          </cell>
          <cell r="BI535">
            <v>0</v>
          </cell>
          <cell r="BJ535">
            <v>0</v>
          </cell>
          <cell r="BK535">
            <v>0</v>
          </cell>
          <cell r="BL535">
            <v>0</v>
          </cell>
          <cell r="BM535" t="str">
            <v>HOSE</v>
          </cell>
        </row>
        <row r="536">
          <cell r="B536" t="str">
            <v>SHA</v>
          </cell>
          <cell r="C536" t="str">
            <v>HOSE</v>
          </cell>
          <cell r="D536" t="str">
            <v>CTCP Sơn Hà Sài Gòn</v>
          </cell>
          <cell r="E536">
            <v>42704</v>
          </cell>
          <cell r="F536" t="str">
            <v>https://finance.vietstock.vn/HPM-ctcp-xay-dung-thuong-mai-va-khoang-san-hoang-phuc.htm</v>
          </cell>
          <cell r="G536" t="str">
            <v>Đạt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186496824311.737</v>
          </cell>
          <cell r="AA536">
            <v>440496951.21951199</v>
          </cell>
          <cell r="AB536">
            <v>0.91646700000000003</v>
          </cell>
          <cell r="AC536" t="str">
            <v>Small&amp;Micro Cap</v>
          </cell>
          <cell r="AD536">
            <v>0</v>
          </cell>
          <cell r="AE536" t="str">
            <v>Chấp nhận toàn phần</v>
          </cell>
          <cell r="AF536" t="str">
            <v>Sản xuất</v>
          </cell>
          <cell r="AG536" t="str">
            <v>Sản xuất trang thiết bị nội thất và sản phẩm liên quan</v>
          </cell>
          <cell r="AH536" t="str">
            <v>Sản xuất các sản phẩm nội thất có liên quan khác</v>
          </cell>
          <cell r="AI536" t="str">
            <v>Sản xuất trang thiết bị nội thất và sản phẩm liên quan</v>
          </cell>
          <cell r="AJ536" t="str">
            <v>SX Hàng gia dụng</v>
          </cell>
          <cell r="AK536">
            <v>1020650515407</v>
          </cell>
          <cell r="AL536">
            <v>400966331532</v>
          </cell>
          <cell r="AM536">
            <v>1100872916966</v>
          </cell>
          <cell r="AN536">
            <v>17.675852236000001</v>
          </cell>
          <cell r="AO536">
            <v>18.140662355</v>
          </cell>
          <cell r="AP536">
            <v>-2.5622555004001072E-2</v>
          </cell>
          <cell r="AQ536">
            <v>528</v>
          </cell>
          <cell r="AR536">
            <v>11988</v>
          </cell>
          <cell r="AS536">
            <v>7.38</v>
          </cell>
          <cell r="AT536">
            <v>0.33</v>
          </cell>
          <cell r="AU536">
            <v>1.8</v>
          </cell>
          <cell r="AV536">
            <v>4.41</v>
          </cell>
          <cell r="AW536">
            <v>0</v>
          </cell>
          <cell r="AX536">
            <v>0</v>
          </cell>
          <cell r="AY536">
            <v>0</v>
          </cell>
          <cell r="AZ536">
            <v>0</v>
          </cell>
          <cell r="BA536">
            <v>0</v>
          </cell>
          <cell r="BB536" t="str">
            <v>Small&amp;Micro Cap</v>
          </cell>
          <cell r="BC536" t="str">
            <v>SHA</v>
          </cell>
          <cell r="BD536">
            <v>0</v>
          </cell>
          <cell r="BE536">
            <v>0</v>
          </cell>
          <cell r="BF536">
            <v>0</v>
          </cell>
          <cell r="BG536">
            <v>0</v>
          </cell>
          <cell r="BH536">
            <v>0</v>
          </cell>
          <cell r="BI536">
            <v>0</v>
          </cell>
          <cell r="BJ536">
            <v>0</v>
          </cell>
          <cell r="BK536">
            <v>0</v>
          </cell>
          <cell r="BL536">
            <v>0</v>
          </cell>
          <cell r="BM536" t="str">
            <v>HOSE</v>
          </cell>
        </row>
        <row r="537">
          <cell r="B537" t="str">
            <v>CDN</v>
          </cell>
          <cell r="C537" t="str">
            <v>HNX</v>
          </cell>
          <cell r="D537" t="str">
            <v>CTCP Cảng Đà Nẵng</v>
          </cell>
          <cell r="E537">
            <v>42704</v>
          </cell>
          <cell r="F537" t="str">
            <v>https://finance.vietstock.vn/KPF-ctcp-dau-tu-tai-chinh-hoang-minh.htm</v>
          </cell>
          <cell r="G537" t="str">
            <v>Không đạt</v>
          </cell>
          <cell r="H537">
            <v>1</v>
          </cell>
          <cell r="I537">
            <v>0</v>
          </cell>
          <cell r="J537">
            <v>1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2723767682926.8198</v>
          </cell>
          <cell r="AA537">
            <v>145740587.19512099</v>
          </cell>
          <cell r="AB537">
            <v>22.614625</v>
          </cell>
          <cell r="AC537" t="str">
            <v>Mid Cap</v>
          </cell>
          <cell r="AD537">
            <v>0</v>
          </cell>
          <cell r="AE537" t="str">
            <v>Chấp nhận toàn phần</v>
          </cell>
          <cell r="AF537" t="str">
            <v>Vận tải và kho bãi</v>
          </cell>
          <cell r="AG537" t="str">
            <v>Hỗ trợ vận tải</v>
          </cell>
          <cell r="AH537" t="str">
            <v>Sắp xếp vận tải hàng hóa</v>
          </cell>
          <cell r="AI537" t="str">
            <v>Hỗ trợ vận tải</v>
          </cell>
          <cell r="AJ537" t="str">
            <v>Vận tải - Kho bãi</v>
          </cell>
          <cell r="AK537">
            <v>2059406009157</v>
          </cell>
          <cell r="AL537">
            <v>1586135773362</v>
          </cell>
          <cell r="AM537">
            <v>1196375008642</v>
          </cell>
          <cell r="AN537">
            <v>271.75431051999999</v>
          </cell>
          <cell r="AO537">
            <v>271.33187047899997</v>
          </cell>
          <cell r="AP537">
            <v>1.5569127218791313E-3</v>
          </cell>
          <cell r="AQ537">
            <v>2745</v>
          </cell>
          <cell r="AR537">
            <v>16022</v>
          </cell>
          <cell r="AS537">
            <v>10.46</v>
          </cell>
          <cell r="AT537">
            <v>1.79</v>
          </cell>
          <cell r="AU537">
            <v>14.14</v>
          </cell>
          <cell r="AV537">
            <v>17.739999999999998</v>
          </cell>
          <cell r="AW537">
            <v>0</v>
          </cell>
          <cell r="AX537">
            <v>0</v>
          </cell>
          <cell r="AY537">
            <v>0</v>
          </cell>
          <cell r="AZ537">
            <v>0</v>
          </cell>
          <cell r="BA537">
            <v>0</v>
          </cell>
          <cell r="BB537" t="str">
            <v>Mid Cap</v>
          </cell>
          <cell r="BC537" t="str">
            <v>CDN</v>
          </cell>
          <cell r="BD537">
            <v>1</v>
          </cell>
          <cell r="BE537">
            <v>0</v>
          </cell>
          <cell r="BF537">
            <v>1</v>
          </cell>
          <cell r="BG537">
            <v>0</v>
          </cell>
          <cell r="BH537">
            <v>0</v>
          </cell>
          <cell r="BI537">
            <v>0</v>
          </cell>
          <cell r="BJ537">
            <v>0</v>
          </cell>
          <cell r="BK537">
            <v>0</v>
          </cell>
          <cell r="BL537">
            <v>0</v>
          </cell>
          <cell r="BM537" t="str">
            <v>HNX</v>
          </cell>
        </row>
        <row r="538">
          <cell r="B538" t="str">
            <v>SAB</v>
          </cell>
          <cell r="C538" t="str">
            <v>HOSE</v>
          </cell>
          <cell r="D538" t="str">
            <v>Tổng Công ty cổ phần Bia - Rượu - Nước giải khát Sài Gòn</v>
          </cell>
          <cell r="E538">
            <v>42710</v>
          </cell>
          <cell r="F538" t="str">
            <v>https://finance.vietstock.vn/PPY-ctcp-xang-dau-dau-khi-phu-yen.htm</v>
          </cell>
          <cell r="G538" t="str">
            <v>Đạt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110966084247588</v>
          </cell>
          <cell r="AA538">
            <v>27265448170.731701</v>
          </cell>
          <cell r="AB538">
            <v>62.670381999999996</v>
          </cell>
          <cell r="AC538" t="str">
            <v>Large Cap</v>
          </cell>
          <cell r="AD538">
            <v>0</v>
          </cell>
          <cell r="AE538" t="str">
            <v>Chấp nhận toàn phần</v>
          </cell>
          <cell r="AF538" t="str">
            <v>Sản xuất</v>
          </cell>
          <cell r="AG538" t="str">
            <v>Sản xuất đồ uống và thuốc lá</v>
          </cell>
          <cell r="AH538" t="str">
            <v xml:space="preserve">Sản xuất đồ uống </v>
          </cell>
          <cell r="AI538" t="str">
            <v>Sản xuất đồ uống và thuốc lá</v>
          </cell>
          <cell r="AJ538" t="str">
            <v>Thực phẩm - Đồ uống</v>
          </cell>
          <cell r="AK538">
            <v>34465075615756</v>
          </cell>
          <cell r="AL538">
            <v>24590845919393</v>
          </cell>
          <cell r="AM538">
            <v>34979083993835</v>
          </cell>
          <cell r="AN538">
            <v>5223.851427095</v>
          </cell>
          <cell r="AO538">
            <v>5223.851427095</v>
          </cell>
          <cell r="AP538">
            <v>0</v>
          </cell>
          <cell r="AQ538">
            <v>8146</v>
          </cell>
          <cell r="AR538">
            <v>38346</v>
          </cell>
          <cell r="AS538">
            <v>20.49</v>
          </cell>
          <cell r="AT538">
            <v>4.3499999999999996</v>
          </cell>
          <cell r="AU538">
            <v>16.09</v>
          </cell>
          <cell r="AV538">
            <v>22.14</v>
          </cell>
          <cell r="AW538">
            <v>0</v>
          </cell>
          <cell r="AX538">
            <v>0</v>
          </cell>
          <cell r="AY538">
            <v>0</v>
          </cell>
          <cell r="AZ538">
            <v>0</v>
          </cell>
          <cell r="BA538">
            <v>1</v>
          </cell>
          <cell r="BB538" t="str">
            <v>Large Cap</v>
          </cell>
          <cell r="BC538" t="str">
            <v>SAB</v>
          </cell>
          <cell r="BD538">
            <v>0</v>
          </cell>
          <cell r="BE538">
            <v>0</v>
          </cell>
          <cell r="BF538">
            <v>0</v>
          </cell>
          <cell r="BG538">
            <v>0</v>
          </cell>
          <cell r="BH538">
            <v>0</v>
          </cell>
          <cell r="BI538">
            <v>0</v>
          </cell>
          <cell r="BJ538">
            <v>0</v>
          </cell>
          <cell r="BK538">
            <v>0</v>
          </cell>
          <cell r="BL538">
            <v>0</v>
          </cell>
          <cell r="BM538" t="str">
            <v>HOSE</v>
          </cell>
        </row>
        <row r="539">
          <cell r="B539" t="str">
            <v>NVL</v>
          </cell>
          <cell r="C539" t="str">
            <v>HOSE</v>
          </cell>
          <cell r="D539" t="str">
            <v xml:space="preserve">CTCP Tập đoàn Đầu tư Địa ốc No Va </v>
          </cell>
          <cell r="E539">
            <v>42732</v>
          </cell>
          <cell r="F539" t="str">
            <v>https://finance.vietstock.vn/TCT-ctcp-cap-treo-nui-ba-tay-ninh.htm</v>
          </cell>
          <cell r="G539" t="str">
            <v>Không đạt</v>
          </cell>
          <cell r="H539">
            <v>4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2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2</v>
          </cell>
          <cell r="X539">
            <v>0</v>
          </cell>
          <cell r="Y539">
            <v>2</v>
          </cell>
          <cell r="Z539">
            <v>109684506136262</v>
          </cell>
          <cell r="AA539">
            <v>275468067073.16998</v>
          </cell>
          <cell r="AB539">
            <v>6.1270490000000004</v>
          </cell>
          <cell r="AC539" t="str">
            <v>Large Cap</v>
          </cell>
          <cell r="AD539">
            <v>0</v>
          </cell>
          <cell r="AE539" t="str">
            <v>Chấp nhận toàn phần - Có đoạn ghi thêm ý kiến</v>
          </cell>
          <cell r="AF539" t="str">
            <v>Xây dựng và Bất động sản</v>
          </cell>
          <cell r="AG539" t="str">
            <v>Phát triển bất động sản</v>
          </cell>
          <cell r="AH539" t="str">
            <v>Phát triển bất động sản</v>
          </cell>
          <cell r="AI539" t="str">
            <v>Phát triển bất động sản</v>
          </cell>
          <cell r="AJ539" t="str">
            <v>Bất động sản</v>
          </cell>
          <cell r="AK539">
            <v>257734876168021</v>
          </cell>
          <cell r="AL539">
            <v>44817730380165</v>
          </cell>
          <cell r="AM539">
            <v>11134230477725</v>
          </cell>
          <cell r="AN539">
            <v>2162.0712227079998</v>
          </cell>
          <cell r="AO539">
            <v>2263.9424467240001</v>
          </cell>
          <cell r="AP539">
            <v>-4.499726756014108E-2</v>
          </cell>
          <cell r="AQ539">
            <v>1112</v>
          </cell>
          <cell r="AR539">
            <v>22982</v>
          </cell>
          <cell r="AS539">
            <v>12.59</v>
          </cell>
          <cell r="AT539">
            <v>0.61</v>
          </cell>
          <cell r="AU539">
            <v>0.94</v>
          </cell>
          <cell r="AV539">
            <v>5.03</v>
          </cell>
          <cell r="AW539">
            <v>1</v>
          </cell>
          <cell r="AX539">
            <v>0</v>
          </cell>
          <cell r="AY539">
            <v>0</v>
          </cell>
          <cell r="AZ539">
            <v>0</v>
          </cell>
          <cell r="BA539">
            <v>1</v>
          </cell>
          <cell r="BB539" t="str">
            <v>Large Cap</v>
          </cell>
          <cell r="BC539" t="str">
            <v>NVL</v>
          </cell>
          <cell r="BD539">
            <v>0</v>
          </cell>
          <cell r="BE539">
            <v>0</v>
          </cell>
          <cell r="BF539">
            <v>0</v>
          </cell>
          <cell r="BG539">
            <v>2</v>
          </cell>
          <cell r="BH539">
            <v>0</v>
          </cell>
          <cell r="BI539">
            <v>2</v>
          </cell>
          <cell r="BJ539">
            <v>0</v>
          </cell>
          <cell r="BK539">
            <v>0</v>
          </cell>
          <cell r="BL539">
            <v>0</v>
          </cell>
          <cell r="BM539" t="str">
            <v>HOSE</v>
          </cell>
        </row>
        <row r="540">
          <cell r="B540" t="str">
            <v>PIC</v>
          </cell>
          <cell r="C540" t="str">
            <v>HNX</v>
          </cell>
          <cell r="D540" t="str">
            <v>CTCP Đầu tư Điện lực 3</v>
          </cell>
          <cell r="E540">
            <v>42744</v>
          </cell>
          <cell r="F540" t="str">
            <v>https://finance.vietstock.vn/MBS-ctcp-chung-khoan-mb.htm</v>
          </cell>
          <cell r="G540" t="str">
            <v>Đạt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476130236043.29199</v>
          </cell>
          <cell r="AA540">
            <v>37808975</v>
          </cell>
          <cell r="AB540">
            <v>2.2507769999999998</v>
          </cell>
          <cell r="AC540" t="str">
            <v>Small&amp;Micro Cap</v>
          </cell>
          <cell r="AD540">
            <v>0</v>
          </cell>
          <cell r="AE540" t="str">
            <v>Chấp nhận toàn phần</v>
          </cell>
          <cell r="AF540" t="str">
            <v>Tiện ích</v>
          </cell>
          <cell r="AG540" t="str">
            <v>Phát, truyền tải và phân phối điện năng</v>
          </cell>
          <cell r="AH540" t="str">
            <v>Phát điện</v>
          </cell>
          <cell r="AI540" t="str">
            <v>Phát, truyền tải và phân phối điện năng</v>
          </cell>
          <cell r="AJ540" t="str">
            <v>Tiện ích</v>
          </cell>
          <cell r="AK540">
            <v>508732854003</v>
          </cell>
          <cell r="AL540">
            <v>354531648482</v>
          </cell>
          <cell r="AM540">
            <v>149383100463</v>
          </cell>
          <cell r="AN540">
            <v>42.877177680000003</v>
          </cell>
          <cell r="AO540">
            <v>42.288436206</v>
          </cell>
          <cell r="AP540">
            <v>1.3922044105203169E-2</v>
          </cell>
          <cell r="AQ540">
            <v>1286</v>
          </cell>
          <cell r="AR540">
            <v>10634</v>
          </cell>
          <cell r="AS540">
            <v>11.66</v>
          </cell>
          <cell r="AT540">
            <v>1.41</v>
          </cell>
          <cell r="AU540">
            <v>8.2100000000000009</v>
          </cell>
          <cell r="AV540">
            <v>11.85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  <cell r="BA540">
            <v>0</v>
          </cell>
          <cell r="BB540" t="str">
            <v>Small&amp;Micro Cap</v>
          </cell>
          <cell r="BC540" t="str">
            <v>PIC</v>
          </cell>
          <cell r="BD540">
            <v>0</v>
          </cell>
          <cell r="BE540">
            <v>0</v>
          </cell>
          <cell r="BF540">
            <v>0</v>
          </cell>
          <cell r="BG540">
            <v>0</v>
          </cell>
          <cell r="BH540">
            <v>0</v>
          </cell>
          <cell r="BI540">
            <v>0</v>
          </cell>
          <cell r="BJ540">
            <v>0</v>
          </cell>
          <cell r="BK540">
            <v>0</v>
          </cell>
          <cell r="BL540">
            <v>0</v>
          </cell>
          <cell r="BM540" t="str">
            <v>HNX</v>
          </cell>
        </row>
        <row r="541">
          <cell r="B541" t="str">
            <v>HKT</v>
          </cell>
          <cell r="C541" t="str">
            <v>HNX</v>
          </cell>
          <cell r="D541" t="str">
            <v>CTCP Đầu tư Ego Việt Nam</v>
          </cell>
          <cell r="E541">
            <v>42747</v>
          </cell>
          <cell r="F541" t="str">
            <v>https://finance.vietstock.vn/KDM-ctcp-tong-cong-ty-phat-trien-khu-do-thi-dan-cu-moi.htm</v>
          </cell>
          <cell r="G541" t="str">
            <v>Không đạt</v>
          </cell>
          <cell r="H541">
            <v>3</v>
          </cell>
          <cell r="I541">
            <v>0</v>
          </cell>
          <cell r="J541">
            <v>1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1</v>
          </cell>
          <cell r="S541">
            <v>0</v>
          </cell>
          <cell r="T541">
            <v>0</v>
          </cell>
          <cell r="U541">
            <v>1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41271163074.695099</v>
          </cell>
          <cell r="AA541">
            <v>16067662.195121</v>
          </cell>
          <cell r="AB541">
            <v>0.29112500000000002</v>
          </cell>
          <cell r="AC541" t="str">
            <v>Small&amp;Micro Cap</v>
          </cell>
          <cell r="AD541">
            <v>0</v>
          </cell>
          <cell r="AE541" t="str">
            <v>Chấp nhận toàn phần</v>
          </cell>
          <cell r="AF541" t="str">
            <v>Sản xuất nông nghiệp</v>
          </cell>
          <cell r="AG541" t="str">
            <v>Trồng trọt</v>
          </cell>
          <cell r="AH541" t="str">
            <v>Trồng trọt các loại cây khác</v>
          </cell>
          <cell r="AI541" t="str">
            <v>Trồng trọt</v>
          </cell>
          <cell r="AJ541" t="str">
            <v>Nông - Lâm - Ngư</v>
          </cell>
          <cell r="AK541">
            <v>131874945346</v>
          </cell>
          <cell r="AL541">
            <v>70166611370</v>
          </cell>
          <cell r="AM541">
            <v>235253721218</v>
          </cell>
          <cell r="AN541">
            <v>0.743458073</v>
          </cell>
          <cell r="AO541">
            <v>0.72815139699999998</v>
          </cell>
          <cell r="AP541">
            <v>2.1021282199091929E-2</v>
          </cell>
          <cell r="AQ541">
            <v>121</v>
          </cell>
          <cell r="AR541">
            <v>11437</v>
          </cell>
          <cell r="AS541">
            <v>61.89</v>
          </cell>
          <cell r="AT541">
            <v>0.66</v>
          </cell>
          <cell r="AU541">
            <v>0.63</v>
          </cell>
          <cell r="AV541">
            <v>1.07</v>
          </cell>
          <cell r="AW541">
            <v>0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 t="str">
            <v>Small&amp;Micro Cap</v>
          </cell>
          <cell r="BC541" t="str">
            <v>HKT</v>
          </cell>
          <cell r="BD541">
            <v>1</v>
          </cell>
          <cell r="BE541">
            <v>0</v>
          </cell>
          <cell r="BF541">
            <v>1</v>
          </cell>
          <cell r="BG541">
            <v>0</v>
          </cell>
          <cell r="BH541">
            <v>0</v>
          </cell>
          <cell r="BI541">
            <v>0</v>
          </cell>
          <cell r="BJ541">
            <v>0</v>
          </cell>
          <cell r="BK541">
            <v>0</v>
          </cell>
          <cell r="BL541">
            <v>0</v>
          </cell>
          <cell r="BM541" t="str">
            <v>HNX</v>
          </cell>
        </row>
        <row r="542">
          <cell r="B542" t="str">
            <v>SHS</v>
          </cell>
          <cell r="C542" t="str">
            <v>HNX</v>
          </cell>
          <cell r="D542" t="str">
            <v>CTCP Chứng khoán Sài Gòn - Hà Nội</v>
          </cell>
          <cell r="E542">
            <v>39989</v>
          </cell>
          <cell r="F542" t="str">
            <v>https://finance.vietstock.vn/ECI-ctcp-ban-do-va-tranh-anh-giao-duc.htm</v>
          </cell>
          <cell r="G542" t="str">
            <v>Đạt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8412730651850.9102</v>
          </cell>
          <cell r="AA542">
            <v>163004217832.01199</v>
          </cell>
          <cell r="AB542">
            <v>6.9073950000000002</v>
          </cell>
          <cell r="AC542" t="str">
            <v>Mid Cap</v>
          </cell>
          <cell r="AD542">
            <v>0</v>
          </cell>
          <cell r="AE542" t="str">
            <v>Chấp nhận toàn phần</v>
          </cell>
          <cell r="AF542" t="str">
            <v>Tài chính và bảo hiểm</v>
          </cell>
          <cell r="AG542" t="str">
            <v>Môi giới chứng khoán, hàng hóa, đầu tư tài chính khác và các hoạt động liên quan</v>
          </cell>
          <cell r="AH542" t="str">
            <v>Môi giới chứng khoán và hàng hóa</v>
          </cell>
          <cell r="AI542" t="str">
            <v>Môi giới chứng khoán, hàng hóa, đầu tư tài chính khác và các hoạt động liên quan</v>
          </cell>
          <cell r="AJ542" t="str">
            <v>Chứng khoán</v>
          </cell>
          <cell r="AK542">
            <v>10899625766763</v>
          </cell>
          <cell r="AL542">
            <v>9435859429597</v>
          </cell>
          <cell r="AM542">
            <v>1542468212379</v>
          </cell>
          <cell r="AN542">
            <v>162.21605410999999</v>
          </cell>
          <cell r="AO542">
            <v>162.21605411100001</v>
          </cell>
          <cell r="AP542">
            <v>-6.1647279721431284E-12</v>
          </cell>
          <cell r="AQ542">
            <v>307</v>
          </cell>
          <cell r="AR542">
            <v>11604</v>
          </cell>
          <cell r="AS542">
            <v>27.4</v>
          </cell>
          <cell r="AT542">
            <v>0.72</v>
          </cell>
          <cell r="AU542">
            <v>1.49</v>
          </cell>
          <cell r="AV542">
            <v>2.09</v>
          </cell>
          <cell r="AW542">
            <v>0</v>
          </cell>
          <cell r="AX542">
            <v>0</v>
          </cell>
          <cell r="AY542">
            <v>0</v>
          </cell>
          <cell r="AZ542">
            <v>0</v>
          </cell>
          <cell r="BA542">
            <v>0</v>
          </cell>
          <cell r="BB542" t="str">
            <v>Mid Cap</v>
          </cell>
          <cell r="BC542" t="str">
            <v>FTS</v>
          </cell>
          <cell r="BD542">
            <v>0</v>
          </cell>
          <cell r="BE542">
            <v>0</v>
          </cell>
          <cell r="BF542">
            <v>0</v>
          </cell>
          <cell r="BG542">
            <v>0</v>
          </cell>
          <cell r="BH542">
            <v>0</v>
          </cell>
          <cell r="BI542">
            <v>0</v>
          </cell>
          <cell r="BJ542">
            <v>0</v>
          </cell>
          <cell r="BK542">
            <v>0</v>
          </cell>
          <cell r="BL542">
            <v>0</v>
          </cell>
          <cell r="BM542" t="str">
            <v>HOSE</v>
          </cell>
        </row>
        <row r="543">
          <cell r="B543" t="str">
            <v>TMB</v>
          </cell>
          <cell r="C543" t="str">
            <v>HNX</v>
          </cell>
          <cell r="D543" t="str">
            <v>CTCP Kinh doanh Than Miền Bắc - Vinacomin</v>
          </cell>
          <cell r="E543">
            <v>42751</v>
          </cell>
          <cell r="F543" t="str">
            <v>https://finance.vietstock.vn/CLM-ctcp-xuat-nhap-khau-than-vinacomin.htm</v>
          </cell>
          <cell r="G543" t="str">
            <v>Không đạt</v>
          </cell>
          <cell r="H543">
            <v>5</v>
          </cell>
          <cell r="I543">
            <v>1</v>
          </cell>
          <cell r="J543">
            <v>0</v>
          </cell>
          <cell r="K543">
            <v>0</v>
          </cell>
          <cell r="L543">
            <v>1</v>
          </cell>
          <cell r="M543">
            <v>1</v>
          </cell>
          <cell r="N543">
            <v>0</v>
          </cell>
          <cell r="O543">
            <v>0</v>
          </cell>
          <cell r="P543">
            <v>1</v>
          </cell>
          <cell r="Q543">
            <v>0</v>
          </cell>
          <cell r="R543">
            <v>1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326625000000</v>
          </cell>
          <cell r="AA543">
            <v>240293120.42682901</v>
          </cell>
          <cell r="AB543">
            <v>0.17599300000000001</v>
          </cell>
          <cell r="AC543" t="str">
            <v>Small&amp;Micro Cap</v>
          </cell>
          <cell r="AD543">
            <v>0</v>
          </cell>
          <cell r="AE543" t="str">
            <v>Chấp nhận toàn phần</v>
          </cell>
          <cell r="AF543" t="str">
            <v>Khai khoáng</v>
          </cell>
          <cell r="AG543" t="str">
            <v>Khai khoáng (ngoại trừ dầu mỏ và khí đốt)</v>
          </cell>
          <cell r="AH543" t="str">
            <v>Khai thác than</v>
          </cell>
          <cell r="AI543" t="str">
            <v>Khai khoáng (ngoại trừ dầu mỏ và khí đốt)</v>
          </cell>
          <cell r="AJ543" t="str">
            <v>Khai khoáng</v>
          </cell>
          <cell r="AK543">
            <v>2268814172508</v>
          </cell>
          <cell r="AL543">
            <v>450527681507</v>
          </cell>
          <cell r="AM543">
            <v>24839013750432</v>
          </cell>
          <cell r="AN543">
            <v>194.715276139</v>
          </cell>
          <cell r="AO543">
            <v>181.180620769</v>
          </cell>
          <cell r="AP543">
            <v>7.4702555452971359E-2</v>
          </cell>
          <cell r="AQ543">
            <v>12981</v>
          </cell>
          <cell r="AR543">
            <v>30035</v>
          </cell>
          <cell r="AS543">
            <v>1.73</v>
          </cell>
          <cell r="AT543">
            <v>0.75</v>
          </cell>
          <cell r="AU543">
            <v>11.87</v>
          </cell>
          <cell r="AV543">
            <v>52.9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  <cell r="BA543">
            <v>0</v>
          </cell>
          <cell r="BB543" t="str">
            <v>Small&amp;Micro Cap</v>
          </cell>
          <cell r="BC543" t="str">
            <v>TMB</v>
          </cell>
          <cell r="BD543">
            <v>0</v>
          </cell>
          <cell r="BE543">
            <v>0</v>
          </cell>
          <cell r="BF543">
            <v>0</v>
          </cell>
          <cell r="BG543">
            <v>0</v>
          </cell>
          <cell r="BH543">
            <v>0</v>
          </cell>
          <cell r="BI543">
            <v>0</v>
          </cell>
          <cell r="BJ543">
            <v>0</v>
          </cell>
          <cell r="BK543">
            <v>0</v>
          </cell>
          <cell r="BL543">
            <v>0</v>
          </cell>
          <cell r="BM543" t="str">
            <v>HNX</v>
          </cell>
        </row>
        <row r="544">
          <cell r="B544" t="str">
            <v>BHN</v>
          </cell>
          <cell r="C544" t="str">
            <v>HOSE</v>
          </cell>
          <cell r="D544" t="str">
            <v>Tổng Công ty cổ phần Bia - Rượu - Nước giải khát Hà Nội</v>
          </cell>
          <cell r="E544">
            <v>42754</v>
          </cell>
          <cell r="F544" t="str">
            <v>https://finance.vietstock.vn/MST-ctcp-dau-tu-mst.htm</v>
          </cell>
          <cell r="G544" t="str">
            <v>Đạt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11970420548780.4</v>
          </cell>
          <cell r="AA544">
            <v>116579268.29268201</v>
          </cell>
          <cell r="AB544">
            <v>17.510155999999998</v>
          </cell>
          <cell r="AC544" t="str">
            <v>Large Cap</v>
          </cell>
          <cell r="AD544">
            <v>0</v>
          </cell>
          <cell r="AE544" t="str">
            <v>Chấp nhận toàn phần</v>
          </cell>
          <cell r="AF544" t="str">
            <v>Sản xuất</v>
          </cell>
          <cell r="AG544" t="str">
            <v>Sản xuất đồ uống và thuốc lá</v>
          </cell>
          <cell r="AH544" t="str">
            <v xml:space="preserve">Sản xuất đồ uống </v>
          </cell>
          <cell r="AI544" t="str">
            <v>Sản xuất đồ uống và thuốc lá</v>
          </cell>
          <cell r="AJ544" t="str">
            <v>Thực phẩm - Đồ uống</v>
          </cell>
          <cell r="AK544">
            <v>7233178229846</v>
          </cell>
          <cell r="AL544">
            <v>5303642076713</v>
          </cell>
          <cell r="AM544">
            <v>8398342522254</v>
          </cell>
          <cell r="AN544">
            <v>462.84945822600002</v>
          </cell>
          <cell r="AO544">
            <v>0</v>
          </cell>
          <cell r="AP544" t="e">
            <v>#DIV/0!</v>
          </cell>
          <cell r="AQ544">
            <v>1997</v>
          </cell>
          <cell r="AR544">
            <v>22880</v>
          </cell>
          <cell r="AS544">
            <v>23.04</v>
          </cell>
          <cell r="AT544">
            <v>2.0099999999999998</v>
          </cell>
          <cell r="AU544">
            <v>6.46</v>
          </cell>
          <cell r="AV544">
            <v>9.1300000000000008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  <cell r="BA544">
            <v>0</v>
          </cell>
          <cell r="BB544" t="str">
            <v>Large Cap</v>
          </cell>
          <cell r="BC544" t="str">
            <v>BHN</v>
          </cell>
          <cell r="BD544">
            <v>0</v>
          </cell>
          <cell r="BE544">
            <v>0</v>
          </cell>
          <cell r="BF544">
            <v>0</v>
          </cell>
          <cell r="BG544">
            <v>0</v>
          </cell>
          <cell r="BH544">
            <v>0</v>
          </cell>
          <cell r="BI544">
            <v>0</v>
          </cell>
          <cell r="BJ544">
            <v>0</v>
          </cell>
          <cell r="BK544">
            <v>0</v>
          </cell>
          <cell r="BL544">
            <v>0</v>
          </cell>
          <cell r="BM544" t="str">
            <v>HOSE</v>
          </cell>
        </row>
        <row r="545">
          <cell r="B545" t="str">
            <v>VJC</v>
          </cell>
          <cell r="C545" t="str">
            <v>HOSE</v>
          </cell>
          <cell r="D545" t="str">
            <v>CTCP Hàng không Vietjet</v>
          </cell>
          <cell r="E545">
            <v>42794</v>
          </cell>
          <cell r="F545" t="str">
            <v>https://finance.vietstock.vn/S4A-ctcp-thuy-dien-se-san-4a.htm</v>
          </cell>
          <cell r="G545" t="str">
            <v>Không đạt</v>
          </cell>
          <cell r="H545">
            <v>3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2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1</v>
          </cell>
          <cell r="X545">
            <v>0</v>
          </cell>
          <cell r="Y545">
            <v>1</v>
          </cell>
          <cell r="Z545">
            <v>64271101551062.102</v>
          </cell>
          <cell r="AA545">
            <v>64676341463.414597</v>
          </cell>
          <cell r="AB545">
            <v>16.818584999999999</v>
          </cell>
          <cell r="AC545" t="str">
            <v>Large Cap</v>
          </cell>
          <cell r="AD545">
            <v>0</v>
          </cell>
          <cell r="AE545" t="str">
            <v>Chấp nhận toàn phần</v>
          </cell>
          <cell r="AF545" t="str">
            <v>Vận tải và kho bãi</v>
          </cell>
          <cell r="AG545" t="str">
            <v>Vận tải hàng không</v>
          </cell>
          <cell r="AH545" t="str">
            <v>Vận tải hàng không đã được xếp lịch</v>
          </cell>
          <cell r="AI545" t="str">
            <v>Vận tải hàng không</v>
          </cell>
          <cell r="AJ545" t="str">
            <v>Vận tải - Kho bãi</v>
          </cell>
          <cell r="AK545">
            <v>68036964433312</v>
          </cell>
          <cell r="AL545">
            <v>14898294823484</v>
          </cell>
          <cell r="AM545">
            <v>40141863488029</v>
          </cell>
          <cell r="AN545">
            <v>-2262.4990098540002</v>
          </cell>
          <cell r="AO545">
            <v>-2171.8564576049998</v>
          </cell>
          <cell r="AP545">
            <v>-4.1735056629366662E-2</v>
          </cell>
          <cell r="AQ545">
            <v>-4177</v>
          </cell>
          <cell r="AR545">
            <v>27507</v>
          </cell>
          <cell r="AS545">
            <v>-26.21</v>
          </cell>
          <cell r="AT545">
            <v>3.98</v>
          </cell>
          <cell r="AU545">
            <v>-3.78</v>
          </cell>
          <cell r="AV545">
            <v>-14.25</v>
          </cell>
          <cell r="AW545">
            <v>0</v>
          </cell>
          <cell r="AX545">
            <v>0</v>
          </cell>
          <cell r="AY545">
            <v>0</v>
          </cell>
          <cell r="AZ545">
            <v>0</v>
          </cell>
          <cell r="BA545">
            <v>1</v>
          </cell>
          <cell r="BB545" t="str">
            <v>Large Cap</v>
          </cell>
          <cell r="BC545" t="str">
            <v>VJC</v>
          </cell>
          <cell r="BD545">
            <v>0</v>
          </cell>
          <cell r="BE545">
            <v>0</v>
          </cell>
          <cell r="BF545">
            <v>0</v>
          </cell>
          <cell r="BG545">
            <v>2</v>
          </cell>
          <cell r="BH545">
            <v>0</v>
          </cell>
          <cell r="BI545">
            <v>2</v>
          </cell>
          <cell r="BJ545">
            <v>0</v>
          </cell>
          <cell r="BK545">
            <v>0</v>
          </cell>
          <cell r="BL545">
            <v>0</v>
          </cell>
          <cell r="BM545" t="str">
            <v>HOSE</v>
          </cell>
        </row>
        <row r="546">
          <cell r="B546" t="str">
            <v>TNI</v>
          </cell>
          <cell r="C546" t="str">
            <v>HOSE</v>
          </cell>
          <cell r="D546" t="str">
            <v>CTCP Tập đoàn Thành Nam</v>
          </cell>
          <cell r="E546">
            <v>42817</v>
          </cell>
          <cell r="F546" t="str">
            <v>https://finance.vietstock.vn/TIP-ctcp-phat-trien-khu-cong-nghiep-tin-nghia.htm</v>
          </cell>
          <cell r="G546" t="str">
            <v>Không đạt</v>
          </cell>
          <cell r="H546">
            <v>8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8</v>
          </cell>
          <cell r="X546">
            <v>0</v>
          </cell>
          <cell r="Y546">
            <v>8</v>
          </cell>
          <cell r="Z546">
            <v>241780106707.31699</v>
          </cell>
          <cell r="AA546">
            <v>3833948170.7316999</v>
          </cell>
          <cell r="AB546">
            <v>0.60313499999999998</v>
          </cell>
          <cell r="AC546" t="str">
            <v>Small&amp;Micro Cap</v>
          </cell>
          <cell r="AD546">
            <v>0</v>
          </cell>
          <cell r="AE546" t="str">
            <v>Chấp nhận toàn phần - Có đoạn ghi thêm ý kiến</v>
          </cell>
          <cell r="AF546" t="str">
            <v>Bán buôn</v>
          </cell>
          <cell r="AG546" t="str">
            <v>Bán buôn hàng lâu bền</v>
          </cell>
          <cell r="AH546" t="str">
            <v>Bán buôn máy móc, thiết bị và vật tư</v>
          </cell>
          <cell r="AI546" t="str">
            <v>Bán buôn hàng lâu bền</v>
          </cell>
          <cell r="AJ546" t="str">
            <v>Bán buôn</v>
          </cell>
          <cell r="AK546">
            <v>935660487481</v>
          </cell>
          <cell r="AL546">
            <v>531288168583</v>
          </cell>
          <cell r="AM546">
            <v>1710499476186</v>
          </cell>
          <cell r="AN546">
            <v>2.8036069559999999</v>
          </cell>
          <cell r="AO546">
            <v>3.1345374229999998</v>
          </cell>
          <cell r="AP546">
            <v>-0.10557553550701378</v>
          </cell>
          <cell r="AQ546">
            <v>53</v>
          </cell>
          <cell r="AR546">
            <v>10120</v>
          </cell>
          <cell r="AS546">
            <v>59.55</v>
          </cell>
          <cell r="AT546">
            <v>0.31</v>
          </cell>
          <cell r="AU546">
            <v>0.27</v>
          </cell>
          <cell r="AV546">
            <v>0.51</v>
          </cell>
          <cell r="AW546">
            <v>1</v>
          </cell>
          <cell r="AX546">
            <v>0</v>
          </cell>
          <cell r="AY546">
            <v>0</v>
          </cell>
          <cell r="AZ546">
            <v>0</v>
          </cell>
          <cell r="BA546">
            <v>0</v>
          </cell>
          <cell r="BB546" t="str">
            <v>Small&amp;Micro Cap</v>
          </cell>
          <cell r="BC546" t="str">
            <v>TNI</v>
          </cell>
          <cell r="BD546">
            <v>0</v>
          </cell>
          <cell r="BE546">
            <v>0</v>
          </cell>
          <cell r="BF546">
            <v>0</v>
          </cell>
          <cell r="BG546">
            <v>0</v>
          </cell>
          <cell r="BH546">
            <v>0</v>
          </cell>
          <cell r="BI546">
            <v>0</v>
          </cell>
          <cell r="BJ546">
            <v>0</v>
          </cell>
          <cell r="BK546">
            <v>0</v>
          </cell>
          <cell r="BL546">
            <v>0</v>
          </cell>
          <cell r="BM546" t="str">
            <v>HOSE</v>
          </cell>
        </row>
        <row r="547">
          <cell r="B547" t="str">
            <v>BAX</v>
          </cell>
          <cell r="C547" t="str">
            <v>HNX</v>
          </cell>
          <cell r="D547" t="str">
            <v>CTCP Thống Nhất</v>
          </cell>
          <cell r="E547">
            <v>42818</v>
          </cell>
          <cell r="F547" t="str">
            <v>https://finance.vietstock.vn/CLH-ctcp-xi-mang-la-hien-vvmi.htm</v>
          </cell>
          <cell r="G547" t="str">
            <v>Đạt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618565000000</v>
          </cell>
          <cell r="AA547">
            <v>140345903.96341401</v>
          </cell>
          <cell r="AB547">
            <v>16.372996000000001</v>
          </cell>
          <cell r="AC547" t="str">
            <v>Small&amp;Micro Cap</v>
          </cell>
          <cell r="AD547">
            <v>0</v>
          </cell>
          <cell r="AE547" t="str">
            <v>Chấp nhận toàn phần</v>
          </cell>
          <cell r="AF547" t="str">
            <v>Xây dựng và Bất động sản</v>
          </cell>
          <cell r="AG547" t="str">
            <v xml:space="preserve">Bất động sản </v>
          </cell>
          <cell r="AH547" t="str">
            <v>Cho thuê bất động sản</v>
          </cell>
          <cell r="AI547" t="str">
            <v xml:space="preserve">Bất động sản </v>
          </cell>
          <cell r="AJ547" t="str">
            <v>Bất động sản</v>
          </cell>
          <cell r="AK547">
            <v>767757104769</v>
          </cell>
          <cell r="AL547">
            <v>245085836825</v>
          </cell>
          <cell r="AM547">
            <v>232289678070</v>
          </cell>
          <cell r="AN547">
            <v>64.658857784000006</v>
          </cell>
          <cell r="AO547">
            <v>64.658857784000006</v>
          </cell>
          <cell r="AP547">
            <v>0</v>
          </cell>
          <cell r="AQ547">
            <v>7885</v>
          </cell>
          <cell r="AR547">
            <v>29889</v>
          </cell>
          <cell r="AS547">
            <v>9.51</v>
          </cell>
          <cell r="AT547">
            <v>2.5099999999999998</v>
          </cell>
          <cell r="AU547">
            <v>8.1</v>
          </cell>
          <cell r="AV547">
            <v>27.43</v>
          </cell>
          <cell r="AW547">
            <v>0</v>
          </cell>
          <cell r="AX547">
            <v>0</v>
          </cell>
          <cell r="AY547">
            <v>0</v>
          </cell>
          <cell r="AZ547">
            <v>0</v>
          </cell>
          <cell r="BA547">
            <v>0</v>
          </cell>
          <cell r="BB547" t="str">
            <v>Small&amp;Micro Cap</v>
          </cell>
          <cell r="BC547" t="str">
            <v>BAX</v>
          </cell>
          <cell r="BD547">
            <v>0</v>
          </cell>
          <cell r="BE547">
            <v>0</v>
          </cell>
          <cell r="BF547">
            <v>0</v>
          </cell>
          <cell r="BG547">
            <v>0</v>
          </cell>
          <cell r="BH547">
            <v>0</v>
          </cell>
          <cell r="BI547">
            <v>0</v>
          </cell>
          <cell r="BJ547">
            <v>0</v>
          </cell>
          <cell r="BK547">
            <v>0</v>
          </cell>
          <cell r="BL547">
            <v>0</v>
          </cell>
          <cell r="BM547" t="str">
            <v>HNX</v>
          </cell>
        </row>
        <row r="548">
          <cell r="B548" t="str">
            <v>PLX</v>
          </cell>
          <cell r="C548" t="str">
            <v>HOSE</v>
          </cell>
          <cell r="D548" t="str">
            <v>Tập đoàn Xăng Dầu Việt Nam</v>
          </cell>
          <cell r="E548">
            <v>42846</v>
          </cell>
          <cell r="F548" t="str">
            <v>https://finance.vietstock.vn/ADS-ctcp-damsan.htm</v>
          </cell>
          <cell r="G548" t="str">
            <v>Đạt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52915905455254.5</v>
          </cell>
          <cell r="AA548">
            <v>59678719512.195099</v>
          </cell>
          <cell r="AB548">
            <v>17.414861999999999</v>
          </cell>
          <cell r="AC548" t="str">
            <v>Large Cap</v>
          </cell>
          <cell r="AD548">
            <v>0</v>
          </cell>
          <cell r="AE548" t="str">
            <v>Chấp nhận toàn phần</v>
          </cell>
          <cell r="AF548" t="str">
            <v>Bán buôn</v>
          </cell>
          <cell r="AG548" t="str">
            <v>Bán buôn hàng tiêu dùng</v>
          </cell>
          <cell r="AH548" t="str">
            <v>Bán buôn dầu và các sản phẩm dầu khí</v>
          </cell>
          <cell r="AI548" t="str">
            <v>Bán buôn hàng tiêu dùng</v>
          </cell>
          <cell r="AJ548" t="str">
            <v>Bán buôn</v>
          </cell>
          <cell r="AK548">
            <v>74475615486233</v>
          </cell>
          <cell r="AL548">
            <v>27782610644219</v>
          </cell>
          <cell r="AM548">
            <v>304063811426444</v>
          </cell>
          <cell r="AN548">
            <v>1449.740967084</v>
          </cell>
          <cell r="AO548">
            <v>1480.2829952259999</v>
          </cell>
          <cell r="AP548">
            <v>-2.063256028779617E-2</v>
          </cell>
          <cell r="AQ548">
            <v>1141</v>
          </cell>
          <cell r="AR548">
            <v>21866</v>
          </cell>
          <cell r="AS548">
            <v>27.78</v>
          </cell>
          <cell r="AT548">
            <v>1.45</v>
          </cell>
          <cell r="AU548">
            <v>2.08</v>
          </cell>
          <cell r="AV548">
            <v>6.79</v>
          </cell>
          <cell r="AW548">
            <v>0</v>
          </cell>
          <cell r="AX548">
            <v>0</v>
          </cell>
          <cell r="AY548">
            <v>0</v>
          </cell>
          <cell r="AZ548">
            <v>0</v>
          </cell>
          <cell r="BA548">
            <v>1</v>
          </cell>
          <cell r="BB548" t="str">
            <v>Large Cap</v>
          </cell>
          <cell r="BC548" t="str">
            <v>PLX</v>
          </cell>
          <cell r="BD548">
            <v>0</v>
          </cell>
          <cell r="BE548">
            <v>0</v>
          </cell>
          <cell r="BF548">
            <v>0</v>
          </cell>
          <cell r="BG548">
            <v>0</v>
          </cell>
          <cell r="BH548">
            <v>0</v>
          </cell>
          <cell r="BI548">
            <v>0</v>
          </cell>
          <cell r="BJ548">
            <v>0</v>
          </cell>
          <cell r="BK548">
            <v>0</v>
          </cell>
          <cell r="BL548">
            <v>0</v>
          </cell>
          <cell r="BM548" t="str">
            <v>HOSE</v>
          </cell>
        </row>
        <row r="549">
          <cell r="B549" t="str">
            <v>C69</v>
          </cell>
          <cell r="C549" t="str">
            <v>HNX</v>
          </cell>
          <cell r="D549" t="str">
            <v>CTCP Xây dựng 1369</v>
          </cell>
          <cell r="E549">
            <v>42846</v>
          </cell>
          <cell r="F549" t="str">
            <v>https://finance.vietstock.vn/HCD-ctcp-dau-tu-san-xuat-va-thuong-mai-hcd.htm</v>
          </cell>
          <cell r="G549" t="str">
            <v>Không đạt</v>
          </cell>
          <cell r="H549">
            <v>1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1</v>
          </cell>
          <cell r="W549">
            <v>0</v>
          </cell>
          <cell r="X549">
            <v>0</v>
          </cell>
          <cell r="Y549">
            <v>0</v>
          </cell>
          <cell r="Z549">
            <v>613536585365.85303</v>
          </cell>
          <cell r="AA549">
            <v>2210988945.1219501</v>
          </cell>
          <cell r="AB549">
            <v>2.6679000000000001E-2</v>
          </cell>
          <cell r="AC549" t="str">
            <v>Small&amp;Micro Cap</v>
          </cell>
          <cell r="AD549">
            <v>0</v>
          </cell>
          <cell r="AE549" t="str">
            <v>Chấp nhận toàn phần</v>
          </cell>
          <cell r="AF549" t="str">
            <v>Xây dựng và Bất động sản</v>
          </cell>
          <cell r="AG549" t="str">
            <v>Xây dựng nhà cửa, cao ốc</v>
          </cell>
          <cell r="AH549" t="str">
            <v>Xây dựng công trình khác</v>
          </cell>
          <cell r="AI549" t="str">
            <v>Xây dựng nhà cửa, cao ốc</v>
          </cell>
          <cell r="AJ549" t="str">
            <v>Xây dựng</v>
          </cell>
          <cell r="AK549">
            <v>1366649737861</v>
          </cell>
          <cell r="AL549">
            <v>760310868151</v>
          </cell>
          <cell r="AM549">
            <v>1047842981512</v>
          </cell>
          <cell r="AN549">
            <v>25.780213053000001</v>
          </cell>
          <cell r="AO549">
            <v>25.71405472</v>
          </cell>
          <cell r="AP549">
            <v>2.5728471732831648E-3</v>
          </cell>
          <cell r="AQ549">
            <v>430</v>
          </cell>
          <cell r="AR549">
            <v>12672</v>
          </cell>
          <cell r="AS549">
            <v>13.5</v>
          </cell>
          <cell r="AT549">
            <v>0.46</v>
          </cell>
          <cell r="AU549">
            <v>2.2799999999999998</v>
          </cell>
          <cell r="AV549">
            <v>3.51</v>
          </cell>
          <cell r="AW549">
            <v>0</v>
          </cell>
          <cell r="AX549">
            <v>0</v>
          </cell>
          <cell r="AY549">
            <v>0</v>
          </cell>
          <cell r="AZ549">
            <v>0</v>
          </cell>
          <cell r="BA549">
            <v>0</v>
          </cell>
          <cell r="BB549" t="str">
            <v>Small&amp;Micro Cap</v>
          </cell>
          <cell r="BC549" t="str">
            <v>C69</v>
          </cell>
          <cell r="BD549">
            <v>0</v>
          </cell>
          <cell r="BE549">
            <v>0</v>
          </cell>
          <cell r="BF549">
            <v>0</v>
          </cell>
          <cell r="BG549">
            <v>0</v>
          </cell>
          <cell r="BH549">
            <v>0</v>
          </cell>
          <cell r="BI549">
            <v>0</v>
          </cell>
          <cell r="BJ549">
            <v>0</v>
          </cell>
          <cell r="BK549">
            <v>0</v>
          </cell>
          <cell r="BL549">
            <v>0</v>
          </cell>
          <cell r="BM549" t="str">
            <v>HNX</v>
          </cell>
        </row>
        <row r="550">
          <cell r="B550" t="str">
            <v>VTJ</v>
          </cell>
          <cell r="C550" t="str">
            <v>HNX</v>
          </cell>
          <cell r="D550" t="str">
            <v>CTCP Thương mại và Đầu tư VI NA TA BA</v>
          </cell>
          <cell r="E550">
            <v>42851</v>
          </cell>
          <cell r="F550" t="str">
            <v>https://finance.vietstock.vn/CTP-ctcp-minh-khang-capital-trading-public.htm</v>
          </cell>
          <cell r="G550" t="str">
            <v>Đạt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53222012195.121902</v>
          </cell>
          <cell r="AA550">
            <v>24418115.853657998</v>
          </cell>
          <cell r="AB550">
            <v>0.112827</v>
          </cell>
          <cell r="AC550" t="str">
            <v>Small&amp;Micro Cap</v>
          </cell>
          <cell r="AD550">
            <v>0</v>
          </cell>
          <cell r="AE550" t="str">
            <v>Chấp nhận toàn phần</v>
          </cell>
          <cell r="AF550" t="str">
            <v>Bán lẻ</v>
          </cell>
          <cell r="AG550" t="str">
            <v>Cửa hàng đồ nội thất và đồ dùng gia đình</v>
          </cell>
          <cell r="AH550" t="str">
            <v>Cửa hàng đồ dùng gia đình</v>
          </cell>
          <cell r="AI550" t="str">
            <v>Cửa hàng đồ nội thất và đồ dùng gia đình</v>
          </cell>
          <cell r="AJ550" t="str">
            <v>Bán lẻ</v>
          </cell>
          <cell r="AK550">
            <v>101850349955</v>
          </cell>
          <cell r="AL550">
            <v>92905632351</v>
          </cell>
          <cell r="AM550">
            <v>0</v>
          </cell>
          <cell r="AN550">
            <v>1.0844120150000001</v>
          </cell>
          <cell r="AO550">
            <v>2.678275153</v>
          </cell>
          <cell r="AP550">
            <v>-0.59510806281971285</v>
          </cell>
          <cell r="AQ550">
            <v>95</v>
          </cell>
          <cell r="AR550">
            <v>8150</v>
          </cell>
          <cell r="AS550">
            <v>39.950000000000003</v>
          </cell>
          <cell r="AT550">
            <v>0.47</v>
          </cell>
          <cell r="AU550">
            <v>1.07</v>
          </cell>
          <cell r="AV550">
            <v>1.17</v>
          </cell>
          <cell r="AW550">
            <v>1</v>
          </cell>
          <cell r="AX550">
            <v>0</v>
          </cell>
          <cell r="AY550">
            <v>0</v>
          </cell>
          <cell r="AZ550">
            <v>0</v>
          </cell>
          <cell r="BA550">
            <v>0</v>
          </cell>
          <cell r="BB550" t="str">
            <v>Small&amp;Micro Cap</v>
          </cell>
          <cell r="BC550" t="str">
            <v>VTJ</v>
          </cell>
          <cell r="BD550">
            <v>0</v>
          </cell>
          <cell r="BE550">
            <v>0</v>
          </cell>
          <cell r="BF550">
            <v>0</v>
          </cell>
          <cell r="BG550">
            <v>0</v>
          </cell>
          <cell r="BH550">
            <v>0</v>
          </cell>
          <cell r="BI550">
            <v>0</v>
          </cell>
          <cell r="BJ550">
            <v>0</v>
          </cell>
          <cell r="BK550">
            <v>0</v>
          </cell>
          <cell r="BL550">
            <v>0</v>
          </cell>
          <cell r="BM550" t="str">
            <v>HNX</v>
          </cell>
        </row>
        <row r="551">
          <cell r="B551" t="str">
            <v>SBV</v>
          </cell>
          <cell r="C551" t="str">
            <v>HOSE</v>
          </cell>
          <cell r="D551" t="str">
            <v>CTCP Siam Brothers Việt Nam</v>
          </cell>
          <cell r="E551">
            <v>42871</v>
          </cell>
          <cell r="F551" t="str">
            <v>https://finance.vietstock.vn/ROS-ctcp-xay-dung-flc-faros.htm</v>
          </cell>
          <cell r="G551" t="str">
            <v>Không đạt</v>
          </cell>
          <cell r="H551">
            <v>3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3</v>
          </cell>
          <cell r="X551">
            <v>0</v>
          </cell>
          <cell r="Y551">
            <v>3</v>
          </cell>
          <cell r="Z551">
            <v>368278046645.12097</v>
          </cell>
          <cell r="AA551">
            <v>578289634.14634097</v>
          </cell>
          <cell r="AB551">
            <v>7.349189</v>
          </cell>
          <cell r="AC551" t="str">
            <v>Small&amp;Micro Cap</v>
          </cell>
          <cell r="AD551">
            <v>0</v>
          </cell>
          <cell r="AE551" t="str">
            <v>Chấp nhận toàn phần</v>
          </cell>
          <cell r="AF551" t="str">
            <v>Sản xuất</v>
          </cell>
          <cell r="AG551" t="str">
            <v>Sản xuất khác</v>
          </cell>
          <cell r="AH551" t="str">
            <v>Sản xuất khác</v>
          </cell>
          <cell r="AI551" t="str">
            <v>Sản xuất khác</v>
          </cell>
          <cell r="AJ551" t="str">
            <v>SX Phụ trợ</v>
          </cell>
          <cell r="AK551">
            <v>864518291127</v>
          </cell>
          <cell r="AL551">
            <v>513726205738</v>
          </cell>
          <cell r="AM551">
            <v>459202361757</v>
          </cell>
          <cell r="AN551">
            <v>13.052396355000001</v>
          </cell>
          <cell r="AO551">
            <v>13.056059054</v>
          </cell>
          <cell r="AP551">
            <v>-2.8053633832770896E-4</v>
          </cell>
          <cell r="AQ551">
            <v>478</v>
          </cell>
          <cell r="AR551">
            <v>18801</v>
          </cell>
          <cell r="AS551">
            <v>23.24</v>
          </cell>
          <cell r="AT551">
            <v>0.59</v>
          </cell>
          <cell r="AU551">
            <v>1.47</v>
          </cell>
          <cell r="AV551">
            <v>2.4900000000000002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  <cell r="BA551">
            <v>1</v>
          </cell>
          <cell r="BB551" t="str">
            <v>Small&amp;Micro Cap</v>
          </cell>
          <cell r="BC551" t="str">
            <v>SBV</v>
          </cell>
          <cell r="BD551">
            <v>0</v>
          </cell>
          <cell r="BE551">
            <v>0</v>
          </cell>
          <cell r="BF551">
            <v>0</v>
          </cell>
          <cell r="BG551">
            <v>0</v>
          </cell>
          <cell r="BH551">
            <v>0</v>
          </cell>
          <cell r="BI551">
            <v>0</v>
          </cell>
          <cell r="BJ551">
            <v>0</v>
          </cell>
          <cell r="BK551">
            <v>0</v>
          </cell>
          <cell r="BL551">
            <v>0</v>
          </cell>
          <cell r="BM551" t="str">
            <v>HOSE</v>
          </cell>
        </row>
        <row r="552">
          <cell r="B552" t="str">
            <v>TCD</v>
          </cell>
          <cell r="C552" t="str">
            <v>HOSE</v>
          </cell>
          <cell r="D552" t="str">
            <v>CTCP Đầu tư Phát triển Công nghiệp và Vận tải</v>
          </cell>
          <cell r="E552">
            <v>42881</v>
          </cell>
          <cell r="F552" t="str">
            <v>https://finance.vietstock.vn/CHP-ctcp-thuy-dien-mien-trung.htm</v>
          </cell>
          <cell r="G552" t="str">
            <v>Đạt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2646507914316.0898</v>
          </cell>
          <cell r="AA552">
            <v>13168884146.3414</v>
          </cell>
          <cell r="AB552">
            <v>0.340061</v>
          </cell>
          <cell r="AC552" t="str">
            <v>Mid Cap</v>
          </cell>
          <cell r="AD552">
            <v>0</v>
          </cell>
          <cell r="AE552" t="str">
            <v>Chấp nhận toàn phần</v>
          </cell>
          <cell r="AF552" t="str">
            <v>Xây dựng và Bất động sản</v>
          </cell>
          <cell r="AG552" t="str">
            <v>Xây dựng công nghiệp nặng và dân dụng</v>
          </cell>
          <cell r="AH552" t="str">
            <v>Xây dựng công nghiệp nặng và dân dụng khác</v>
          </cell>
          <cell r="AI552" t="str">
            <v>Xây dựng công nghiệp nặng và dân dụng</v>
          </cell>
          <cell r="AJ552" t="str">
            <v>Xây dựng</v>
          </cell>
          <cell r="AK552">
            <v>9842483427321</v>
          </cell>
          <cell r="AL552">
            <v>3619455783531</v>
          </cell>
          <cell r="AM552">
            <v>2944812374767</v>
          </cell>
          <cell r="AN552">
            <v>299.86618113399999</v>
          </cell>
          <cell r="AO552">
            <v>331.40980454200002</v>
          </cell>
          <cell r="AP552">
            <v>-9.5180115300428483E-2</v>
          </cell>
          <cell r="AQ552">
            <v>1384</v>
          </cell>
          <cell r="AR552">
            <v>14808</v>
          </cell>
          <cell r="AS552">
            <v>4.1399999999999997</v>
          </cell>
          <cell r="AT552">
            <v>0.39</v>
          </cell>
          <cell r="AU552">
            <v>3.84</v>
          </cell>
          <cell r="AV552">
            <v>12.27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  <cell r="BA552">
            <v>0</v>
          </cell>
          <cell r="BB552" t="str">
            <v>Mid Cap</v>
          </cell>
          <cell r="BC552" t="str">
            <v>TCD</v>
          </cell>
          <cell r="BD552">
            <v>0</v>
          </cell>
          <cell r="BE552">
            <v>0</v>
          </cell>
          <cell r="BF552">
            <v>0</v>
          </cell>
          <cell r="BG552">
            <v>0</v>
          </cell>
          <cell r="BH552">
            <v>0</v>
          </cell>
          <cell r="BI552">
            <v>0</v>
          </cell>
          <cell r="BJ552">
            <v>0</v>
          </cell>
          <cell r="BK552">
            <v>0</v>
          </cell>
          <cell r="BL552">
            <v>0</v>
          </cell>
          <cell r="BM552" t="str">
            <v>HOSE</v>
          </cell>
        </row>
        <row r="553">
          <cell r="B553" t="str">
            <v>CTF</v>
          </cell>
          <cell r="C553" t="str">
            <v>HOSE</v>
          </cell>
          <cell r="D553" t="str">
            <v>CTCP City Auto</v>
          </cell>
          <cell r="E553">
            <v>42885</v>
          </cell>
          <cell r="F553" t="str">
            <v>https://finance.vietstock.vn/DAH-ctcp-tap-doan-khach-san-dong-a.htm</v>
          </cell>
          <cell r="G553" t="str">
            <v>Không đạt</v>
          </cell>
          <cell r="H553">
            <v>6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2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1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3</v>
          </cell>
          <cell r="X553">
            <v>0</v>
          </cell>
          <cell r="Y553">
            <v>3</v>
          </cell>
          <cell r="Z553">
            <v>1978764347316.76</v>
          </cell>
          <cell r="AA553">
            <v>14595756097.5609</v>
          </cell>
          <cell r="AB553">
            <v>0.50798500000000002</v>
          </cell>
          <cell r="AC553" t="str">
            <v>Mid Cap</v>
          </cell>
          <cell r="AD553">
            <v>0</v>
          </cell>
          <cell r="AE553" t="str">
            <v>Chấp nhận toàn phần</v>
          </cell>
          <cell r="AF553" t="str">
            <v>Bán lẻ</v>
          </cell>
          <cell r="AG553" t="str">
            <v>Bán lẻ xe hơi và phụ tùng</v>
          </cell>
          <cell r="AH553" t="str">
            <v>Cửa hàng phụ tùng xe hơi, phụ kiện và săm lốp</v>
          </cell>
          <cell r="AI553" t="str">
            <v>Bán lẻ xe hơi và phụ tùng</v>
          </cell>
          <cell r="AJ553" t="str">
            <v>Bán lẻ</v>
          </cell>
          <cell r="AK553">
            <v>2526696305277</v>
          </cell>
          <cell r="AL553">
            <v>924645232720</v>
          </cell>
          <cell r="AM553">
            <v>6306535903335</v>
          </cell>
          <cell r="AN553">
            <v>111.71476588199999</v>
          </cell>
          <cell r="AO553">
            <v>108.86481946799999</v>
          </cell>
          <cell r="AP553">
            <v>2.6178763974689934E-2</v>
          </cell>
          <cell r="AQ553">
            <v>1508</v>
          </cell>
          <cell r="AR553">
            <v>12164</v>
          </cell>
          <cell r="AS553">
            <v>21.82</v>
          </cell>
          <cell r="AT553">
            <v>2.7</v>
          </cell>
          <cell r="AU553">
            <v>5.21</v>
          </cell>
          <cell r="AV553">
            <v>12.87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  <cell r="BA553">
            <v>0</v>
          </cell>
          <cell r="BB553" t="str">
            <v>Mid Cap</v>
          </cell>
          <cell r="BC553" t="str">
            <v>CTF</v>
          </cell>
          <cell r="BD553">
            <v>0</v>
          </cell>
          <cell r="BE553">
            <v>0</v>
          </cell>
          <cell r="BF553">
            <v>0</v>
          </cell>
          <cell r="BG553">
            <v>0</v>
          </cell>
          <cell r="BH553">
            <v>0</v>
          </cell>
          <cell r="BI553">
            <v>0</v>
          </cell>
          <cell r="BJ553">
            <v>0</v>
          </cell>
          <cell r="BK553">
            <v>0</v>
          </cell>
          <cell r="BL553">
            <v>0</v>
          </cell>
          <cell r="BM553" t="str">
            <v>HOSE</v>
          </cell>
        </row>
        <row r="554">
          <cell r="B554" t="str">
            <v>TTT</v>
          </cell>
          <cell r="C554" t="str">
            <v>HNX</v>
          </cell>
          <cell r="D554" t="str">
            <v>CTCP Du lịch - Thương mại Tây Ninh</v>
          </cell>
          <cell r="E554">
            <v>42888</v>
          </cell>
          <cell r="F554" t="str">
            <v>https://finance.vietstock.vn/TTH-ctcp-thuong-mai-va-dich-vu-tien-thanh.htm</v>
          </cell>
          <cell r="G554" t="str">
            <v>Đạt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231125830539.634</v>
          </cell>
          <cell r="AA554">
            <v>26513716.463413998</v>
          </cell>
          <cell r="AB554">
            <v>2.4517199999999999</v>
          </cell>
          <cell r="AC554" t="str">
            <v>Small&amp;Micro Cap</v>
          </cell>
          <cell r="AD554">
            <v>0</v>
          </cell>
          <cell r="AE554" t="str">
            <v>Chấp nhận toàn phần</v>
          </cell>
          <cell r="AF554" t="str">
            <v>Dịch vụ hỗ trợ (hành chính, du lịch, an ninh, kiểm định…) và xử lý rác thải</v>
          </cell>
          <cell r="AG554" t="str">
            <v>Dịch vụ hành chính và hỗ trợ</v>
          </cell>
          <cell r="AH554" t="str">
            <v>Các dịch vụ hỗ trợ khác</v>
          </cell>
          <cell r="AI554" t="str">
            <v>Dịch vụ hành chính và hỗ trợ</v>
          </cell>
          <cell r="AJ554" t="str">
            <v>Dịch vụ lưu trú, ăn uống, giải trí</v>
          </cell>
          <cell r="AK554">
            <v>449608193401</v>
          </cell>
          <cell r="AL554">
            <v>410089008282</v>
          </cell>
          <cell r="AM554">
            <v>145229483675</v>
          </cell>
          <cell r="AN554">
            <v>26.916743458999999</v>
          </cell>
          <cell r="AO554">
            <v>26.529175112000001</v>
          </cell>
          <cell r="AP554">
            <v>1.4609136747138768E-2</v>
          </cell>
          <cell r="AQ554">
            <v>5890</v>
          </cell>
          <cell r="AR554">
            <v>89731</v>
          </cell>
          <cell r="AS554">
            <v>7.47</v>
          </cell>
          <cell r="AT554">
            <v>0.49</v>
          </cell>
          <cell r="AU554">
            <v>6.29</v>
          </cell>
          <cell r="AV554">
            <v>6.8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  <cell r="BA554">
            <v>0</v>
          </cell>
          <cell r="BB554" t="str">
            <v>Small&amp;Micro Cap</v>
          </cell>
          <cell r="BC554" t="str">
            <v>TTT</v>
          </cell>
          <cell r="BD554">
            <v>0</v>
          </cell>
          <cell r="BE554">
            <v>0</v>
          </cell>
          <cell r="BF554">
            <v>0</v>
          </cell>
          <cell r="BG554">
            <v>0</v>
          </cell>
          <cell r="BH554">
            <v>0</v>
          </cell>
          <cell r="BI554">
            <v>0</v>
          </cell>
          <cell r="BJ554">
            <v>0</v>
          </cell>
          <cell r="BK554">
            <v>0</v>
          </cell>
          <cell r="BL554">
            <v>0</v>
          </cell>
          <cell r="BM554" t="str">
            <v>HNX</v>
          </cell>
        </row>
        <row r="555">
          <cell r="B555" t="str">
            <v>EVG</v>
          </cell>
          <cell r="C555" t="str">
            <v>HOSE</v>
          </cell>
          <cell r="D555" t="str">
            <v>CTCP Tập đoàn EverLand</v>
          </cell>
          <cell r="E555">
            <v>42894</v>
          </cell>
          <cell r="F555" t="str">
            <v>https://finance.vietstock.vn/PC1-ctcp-tap-doan-pc1.htm</v>
          </cell>
          <cell r="G555" t="str">
            <v>Không đạt</v>
          </cell>
          <cell r="H555">
            <v>5</v>
          </cell>
          <cell r="I555">
            <v>0</v>
          </cell>
          <cell r="J555">
            <v>0</v>
          </cell>
          <cell r="K555">
            <v>1</v>
          </cell>
          <cell r="L555">
            <v>0</v>
          </cell>
          <cell r="M555">
            <v>0</v>
          </cell>
          <cell r="N555">
            <v>2</v>
          </cell>
          <cell r="O555">
            <v>0</v>
          </cell>
          <cell r="P555">
            <v>0</v>
          </cell>
          <cell r="Q555">
            <v>1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1</v>
          </cell>
          <cell r="X555">
            <v>0</v>
          </cell>
          <cell r="Y555">
            <v>1</v>
          </cell>
          <cell r="Z555">
            <v>1401342384821.95</v>
          </cell>
          <cell r="AA555">
            <v>5375646341.4634104</v>
          </cell>
          <cell r="AB555">
            <v>0.12123299999999999</v>
          </cell>
          <cell r="AC555" t="str">
            <v>Mid Cap</v>
          </cell>
          <cell r="AD555">
            <v>0</v>
          </cell>
          <cell r="AE555" t="str">
            <v>Chấp nhận từng phần - Ngoại trừ</v>
          </cell>
          <cell r="AF555" t="str">
            <v>Xây dựng và Bất động sản</v>
          </cell>
          <cell r="AG555" t="str">
            <v>Phát triển bất động sản</v>
          </cell>
          <cell r="AH555" t="str">
            <v>Phát triển bất động sản</v>
          </cell>
          <cell r="AI555" t="str">
            <v>Phát triển bất động sản</v>
          </cell>
          <cell r="AJ555" t="str">
            <v>Bất động sản</v>
          </cell>
          <cell r="AK555">
            <v>2663732603443</v>
          </cell>
          <cell r="AL555">
            <v>2598547515251</v>
          </cell>
          <cell r="AM555">
            <v>1277677911956</v>
          </cell>
          <cell r="AN555">
            <v>25.390088445</v>
          </cell>
          <cell r="AO555">
            <v>26.674168392999999</v>
          </cell>
          <cell r="AP555">
            <v>-4.813945571165304E-2</v>
          </cell>
          <cell r="AQ555">
            <v>127</v>
          </cell>
          <cell r="AR555">
            <v>12072</v>
          </cell>
          <cell r="AS555">
            <v>26.01</v>
          </cell>
          <cell r="AT555">
            <v>0.27</v>
          </cell>
          <cell r="AU555">
            <v>1.08</v>
          </cell>
          <cell r="AV555">
            <v>1.22</v>
          </cell>
          <cell r="AW555">
            <v>1</v>
          </cell>
          <cell r="AX555">
            <v>0</v>
          </cell>
          <cell r="AY555">
            <v>0</v>
          </cell>
          <cell r="AZ555">
            <v>0</v>
          </cell>
          <cell r="BA555">
            <v>0</v>
          </cell>
          <cell r="BB555" t="str">
            <v>Mid Cap</v>
          </cell>
          <cell r="BC555" t="str">
            <v>EVG</v>
          </cell>
          <cell r="BD555">
            <v>0</v>
          </cell>
          <cell r="BE555">
            <v>1</v>
          </cell>
          <cell r="BF555">
            <v>1</v>
          </cell>
          <cell r="BG555">
            <v>2</v>
          </cell>
          <cell r="BH555">
            <v>0</v>
          </cell>
          <cell r="BI555">
            <v>2</v>
          </cell>
          <cell r="BJ555">
            <v>0</v>
          </cell>
          <cell r="BK555">
            <v>0</v>
          </cell>
          <cell r="BL555">
            <v>0</v>
          </cell>
          <cell r="BM555" t="str">
            <v>HOSE</v>
          </cell>
        </row>
        <row r="556">
          <cell r="B556" t="str">
            <v>LEC</v>
          </cell>
          <cell r="C556" t="str">
            <v>HOSE</v>
          </cell>
          <cell r="D556" t="str">
            <v>CTCP Bất động sản Điện lực Miền Trung</v>
          </cell>
          <cell r="E556">
            <v>42900</v>
          </cell>
          <cell r="F556" t="str">
            <v>https://finance.vietstock.vn/SCR-ctcp-dia-oc-sai-gon-thuong-tin.htm</v>
          </cell>
          <cell r="G556" t="str">
            <v>Không đạt</v>
          </cell>
          <cell r="H556">
            <v>1</v>
          </cell>
          <cell r="I556">
            <v>0</v>
          </cell>
          <cell r="J556">
            <v>0</v>
          </cell>
          <cell r="K556">
            <v>0</v>
          </cell>
          <cell r="L556">
            <v>1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242950417682.92599</v>
          </cell>
          <cell r="AA556">
            <v>24067073.170731001</v>
          </cell>
          <cell r="AB556">
            <v>1.1532000000000001E-2</v>
          </cell>
          <cell r="AC556" t="str">
            <v>Small&amp;Micro Cap</v>
          </cell>
          <cell r="AD556">
            <v>0</v>
          </cell>
          <cell r="AE556" t="str">
            <v>Chấp nhận toàn phần</v>
          </cell>
          <cell r="AF556" t="str">
            <v>Xây dựng và Bất động sản</v>
          </cell>
          <cell r="AG556" t="str">
            <v>Xây dựng nhà cửa, cao ốc</v>
          </cell>
          <cell r="AH556" t="str">
            <v>Xây dựng nhà ở, khu dân cư, cao ốc</v>
          </cell>
          <cell r="AI556" t="str">
            <v>Xây dựng nhà cửa, cao ốc</v>
          </cell>
          <cell r="AJ556" t="str">
            <v>Xây dựng</v>
          </cell>
          <cell r="AK556">
            <v>1265488238756</v>
          </cell>
          <cell r="AL556">
            <v>426109374344</v>
          </cell>
          <cell r="AM556">
            <v>181032883513</v>
          </cell>
          <cell r="AN556">
            <v>-9.6304849350000001</v>
          </cell>
          <cell r="AO556">
            <v>-9.9456062799999998</v>
          </cell>
          <cell r="AP556">
            <v>3.1684478163356337E-2</v>
          </cell>
          <cell r="AQ556">
            <v>-369</v>
          </cell>
          <cell r="AR556">
            <v>16326</v>
          </cell>
          <cell r="AS556">
            <v>-15.01</v>
          </cell>
          <cell r="AT556">
            <v>0.34</v>
          </cell>
          <cell r="AU556">
            <v>-0.86</v>
          </cell>
          <cell r="AV556">
            <v>-2.15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  <cell r="BA556">
            <v>0</v>
          </cell>
          <cell r="BB556" t="str">
            <v>Small&amp;Micro Cap</v>
          </cell>
          <cell r="BC556" t="str">
            <v>LEC</v>
          </cell>
          <cell r="BD556">
            <v>0</v>
          </cell>
          <cell r="BE556">
            <v>0</v>
          </cell>
          <cell r="BF556">
            <v>0</v>
          </cell>
          <cell r="BG556">
            <v>0</v>
          </cell>
          <cell r="BH556">
            <v>0</v>
          </cell>
          <cell r="BI556">
            <v>0</v>
          </cell>
          <cell r="BJ556">
            <v>0</v>
          </cell>
          <cell r="BK556">
            <v>0</v>
          </cell>
          <cell r="BL556">
            <v>0</v>
          </cell>
          <cell r="BM556" t="str">
            <v>HOSE</v>
          </cell>
        </row>
        <row r="557">
          <cell r="B557" t="str">
            <v>THI</v>
          </cell>
          <cell r="C557" t="str">
            <v>HOSE</v>
          </cell>
          <cell r="D557" t="str">
            <v>CTCP Thiết bị Điện</v>
          </cell>
          <cell r="E557">
            <v>42901</v>
          </cell>
          <cell r="F557" t="str">
            <v>https://finance.vietstock.vn/AAA-ctcp-nhua-an-phat-xanh.htm</v>
          </cell>
          <cell r="G557" t="str">
            <v>Đạt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1235712560975.6001</v>
          </cell>
          <cell r="AA557">
            <v>527320121.95121902</v>
          </cell>
          <cell r="AB557">
            <v>6.1226999999999997E-2</v>
          </cell>
          <cell r="AC557" t="str">
            <v>Mid Cap</v>
          </cell>
          <cell r="AD557">
            <v>0</v>
          </cell>
          <cell r="AE557" t="str">
            <v>Chấp nhận toàn phần</v>
          </cell>
          <cell r="AF557" t="str">
            <v>Sản xuất</v>
          </cell>
          <cell r="AG557" t="str">
            <v>Sản xuất thiết bị, máy móc</v>
          </cell>
          <cell r="AH557" t="str">
            <v>Sản xuất thiết bị, máy móc công nghiệp</v>
          </cell>
          <cell r="AI557" t="str">
            <v>Sản xuất thiết bị, máy móc</v>
          </cell>
          <cell r="AJ557" t="str">
            <v>SX Thiết bị, máy móc</v>
          </cell>
          <cell r="AK557">
            <v>2270422501053</v>
          </cell>
          <cell r="AL557">
            <v>1325909736546</v>
          </cell>
          <cell r="AM557">
            <v>1561108117606</v>
          </cell>
          <cell r="AN557">
            <v>44.243565879000002</v>
          </cell>
          <cell r="AO557">
            <v>44.243565879000002</v>
          </cell>
          <cell r="AP557">
            <v>0</v>
          </cell>
          <cell r="AQ557">
            <v>909</v>
          </cell>
          <cell r="AR557">
            <v>27170</v>
          </cell>
          <cell r="AS557">
            <v>28.32</v>
          </cell>
          <cell r="AT557">
            <v>0.95</v>
          </cell>
          <cell r="AU557">
            <v>1.6</v>
          </cell>
          <cell r="AV557">
            <v>3.19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  <cell r="BA557">
            <v>1</v>
          </cell>
          <cell r="BB557" t="str">
            <v>Mid Cap</v>
          </cell>
          <cell r="BC557" t="str">
            <v>THI</v>
          </cell>
          <cell r="BD557">
            <v>0</v>
          </cell>
          <cell r="BE557">
            <v>0</v>
          </cell>
          <cell r="BF557">
            <v>0</v>
          </cell>
          <cell r="BG557">
            <v>0</v>
          </cell>
          <cell r="BH557">
            <v>0</v>
          </cell>
          <cell r="BI557">
            <v>0</v>
          </cell>
          <cell r="BJ557">
            <v>0</v>
          </cell>
          <cell r="BK557">
            <v>0</v>
          </cell>
          <cell r="BL557">
            <v>0</v>
          </cell>
          <cell r="BM557" t="str">
            <v>HOSE</v>
          </cell>
        </row>
        <row r="558">
          <cell r="B558" t="str">
            <v>TDG</v>
          </cell>
          <cell r="C558" t="str">
            <v>HOSE</v>
          </cell>
          <cell r="D558" t="str">
            <v>CTCP Đầu tư TDG GLOBAL</v>
          </cell>
          <cell r="E558">
            <v>42901</v>
          </cell>
          <cell r="F558" t="str">
            <v>https://finance.vietstock.vn/APG-ctcp-chung-khoan-apg.htm</v>
          </cell>
          <cell r="G558" t="str">
            <v>Đạt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109194785771.737</v>
          </cell>
          <cell r="AA558">
            <v>2569625000</v>
          </cell>
          <cell r="AB558">
            <v>0.54759599999999997</v>
          </cell>
          <cell r="AC558" t="str">
            <v>Small&amp;Micro Cap</v>
          </cell>
          <cell r="AD558">
            <v>0</v>
          </cell>
          <cell r="AE558" t="str">
            <v>Chấp nhận toàn phần</v>
          </cell>
          <cell r="AF558" t="str">
            <v>Bán buôn</v>
          </cell>
          <cell r="AG558" t="str">
            <v>Bán buôn hàng tiêu dùng</v>
          </cell>
          <cell r="AH558" t="str">
            <v>Bán buôn dầu và các sản phẩm dầu khí</v>
          </cell>
          <cell r="AI558" t="str">
            <v>Bán buôn hàng tiêu dùng</v>
          </cell>
          <cell r="AJ558" t="str">
            <v>Bán buôn</v>
          </cell>
          <cell r="AK558">
            <v>577288510022</v>
          </cell>
          <cell r="AL558">
            <v>225569018302</v>
          </cell>
          <cell r="AM558">
            <v>1304480196691</v>
          </cell>
          <cell r="AN558">
            <v>11.263530356</v>
          </cell>
          <cell r="AO558">
            <v>12.405637956</v>
          </cell>
          <cell r="AP558">
            <v>-9.2063592702833777E-2</v>
          </cell>
          <cell r="AQ558">
            <v>672</v>
          </cell>
          <cell r="AR558">
            <v>13451</v>
          </cell>
          <cell r="AS558">
            <v>5.49</v>
          </cell>
          <cell r="AT558">
            <v>0.27</v>
          </cell>
          <cell r="AU558">
            <v>1.96</v>
          </cell>
          <cell r="AV558">
            <v>5.12</v>
          </cell>
          <cell r="AW558">
            <v>0</v>
          </cell>
          <cell r="AX558">
            <v>0</v>
          </cell>
          <cell r="AY558">
            <v>0</v>
          </cell>
          <cell r="AZ558">
            <v>0</v>
          </cell>
          <cell r="BA558">
            <v>0</v>
          </cell>
          <cell r="BB558" t="str">
            <v>Small&amp;Micro Cap</v>
          </cell>
          <cell r="BC558" t="str">
            <v>TDG</v>
          </cell>
          <cell r="BD558">
            <v>0</v>
          </cell>
          <cell r="BE558">
            <v>0</v>
          </cell>
          <cell r="BF558">
            <v>0</v>
          </cell>
          <cell r="BG558">
            <v>0</v>
          </cell>
          <cell r="BH558">
            <v>0</v>
          </cell>
          <cell r="BI558">
            <v>0</v>
          </cell>
          <cell r="BJ558">
            <v>0</v>
          </cell>
          <cell r="BK558">
            <v>0</v>
          </cell>
          <cell r="BL558">
            <v>0</v>
          </cell>
          <cell r="BM558" t="str">
            <v>HOSE</v>
          </cell>
        </row>
        <row r="559">
          <cell r="B559" t="str">
            <v>SSI</v>
          </cell>
          <cell r="C559" t="str">
            <v>HOSE</v>
          </cell>
          <cell r="D559" t="str">
            <v>CTCP Chứng khoán SSI</v>
          </cell>
          <cell r="E559">
            <v>39384</v>
          </cell>
          <cell r="F559" t="str">
            <v>https://finance.vietstock.vn/DST-ctcp-dau-tu-sao-thang-long.htm</v>
          </cell>
          <cell r="G559" t="str">
            <v>Đạt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31497983676160.199</v>
          </cell>
          <cell r="AA559">
            <v>402058167682.92603</v>
          </cell>
          <cell r="AB559">
            <v>38.327696000000003</v>
          </cell>
          <cell r="AC559" t="str">
            <v>Large Cap</v>
          </cell>
          <cell r="AD559">
            <v>0</v>
          </cell>
          <cell r="AE559" t="str">
            <v>Chấp nhận toàn phần</v>
          </cell>
          <cell r="AF559" t="str">
            <v>Tài chính và bảo hiểm</v>
          </cell>
          <cell r="AG559" t="str">
            <v>Môi giới chứng khoán, hàng hóa, đầu tư tài chính khác và các hoạt động liên quan</v>
          </cell>
          <cell r="AH559" t="str">
            <v>Môi giới chứng khoán và hàng hóa</v>
          </cell>
          <cell r="AI559" t="str">
            <v>Môi giới chứng khoán, hàng hóa, đầu tư tài chính khác và các hoạt động liên quan</v>
          </cell>
          <cell r="AJ559" t="str">
            <v>Chứng khoán</v>
          </cell>
          <cell r="AK559">
            <v>52226382886481</v>
          </cell>
          <cell r="AL559">
            <v>22383881964660</v>
          </cell>
          <cell r="AM559">
            <v>6335823057960</v>
          </cell>
          <cell r="AN559">
            <v>1699.3198962229999</v>
          </cell>
          <cell r="AO559">
            <v>1699.3198962229999</v>
          </cell>
          <cell r="AP559">
            <v>0</v>
          </cell>
          <cell r="AQ559">
            <v>1427</v>
          </cell>
          <cell r="AR559">
            <v>15031</v>
          </cell>
          <cell r="AS559">
            <v>12.4</v>
          </cell>
          <cell r="AT559">
            <v>1.18</v>
          </cell>
          <cell r="AU559">
            <v>3.3</v>
          </cell>
          <cell r="AV559">
            <v>9.2799999999999994</v>
          </cell>
          <cell r="AW559">
            <v>0</v>
          </cell>
          <cell r="AX559">
            <v>0</v>
          </cell>
          <cell r="AY559">
            <v>0</v>
          </cell>
          <cell r="AZ559">
            <v>0</v>
          </cell>
          <cell r="BA559">
            <v>1</v>
          </cell>
          <cell r="BB559" t="str">
            <v>Mid Cap</v>
          </cell>
          <cell r="BC559" t="str">
            <v>CTS</v>
          </cell>
          <cell r="BD559">
            <v>0</v>
          </cell>
          <cell r="BE559">
            <v>0</v>
          </cell>
          <cell r="BF559">
            <v>0</v>
          </cell>
          <cell r="BG559">
            <v>0</v>
          </cell>
          <cell r="BH559">
            <v>0</v>
          </cell>
          <cell r="BI559">
            <v>0</v>
          </cell>
          <cell r="BJ559">
            <v>0</v>
          </cell>
          <cell r="BK559">
            <v>0</v>
          </cell>
          <cell r="BL559">
            <v>0</v>
          </cell>
          <cell r="BM559" t="str">
            <v>HOSE</v>
          </cell>
        </row>
        <row r="560">
          <cell r="B560" t="str">
            <v>HII</v>
          </cell>
          <cell r="C560" t="str">
            <v>HOSE</v>
          </cell>
          <cell r="D560" t="str">
            <v>CTCP An Tiến Industries</v>
          </cell>
          <cell r="E560">
            <v>42908</v>
          </cell>
          <cell r="F560" t="str">
            <v>https://finance.vietstock.vn/CDN-ctcp-cang-da-nang.htm</v>
          </cell>
          <cell r="G560" t="str">
            <v>Đạt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488337510871.341</v>
          </cell>
          <cell r="AA560">
            <v>3712756097.5609698</v>
          </cell>
          <cell r="AB560">
            <v>0.82434300000000005</v>
          </cell>
          <cell r="AC560" t="str">
            <v>Small&amp;Micro Cap</v>
          </cell>
          <cell r="AD560">
            <v>0</v>
          </cell>
          <cell r="AE560" t="str">
            <v>Chấp nhận toàn phần</v>
          </cell>
          <cell r="AF560" t="str">
            <v>Sản xuất</v>
          </cell>
          <cell r="AG560" t="str">
            <v>Sản xuất hóa chất, dược phẩm</v>
          </cell>
          <cell r="AH560" t="str">
            <v>Sản xuất nhựa, cao su tổng hợp, sợi tổng hợp nhân tạo</v>
          </cell>
          <cell r="AI560" t="str">
            <v>Sản xuất hóa chất, dược phẩm</v>
          </cell>
          <cell r="AJ560" t="str">
            <v>SX Nhựa - Hóa chất</v>
          </cell>
          <cell r="AK560">
            <v>2387773721451</v>
          </cell>
          <cell r="AL560">
            <v>883929122610</v>
          </cell>
          <cell r="AM560">
            <v>10665429158438</v>
          </cell>
          <cell r="AN560">
            <v>-50.772768956</v>
          </cell>
          <cell r="AO560">
            <v>-49.551446779000003</v>
          </cell>
          <cell r="AP560">
            <v>-2.4647558373968533E-2</v>
          </cell>
          <cell r="AQ560">
            <v>-802</v>
          </cell>
          <cell r="AR560">
            <v>12000</v>
          </cell>
          <cell r="AS560">
            <v>-5.15</v>
          </cell>
          <cell r="AT560">
            <v>0.34</v>
          </cell>
          <cell r="AU560">
            <v>-2.2000000000000002</v>
          </cell>
          <cell r="AV560">
            <v>-6.62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  <cell r="BA560">
            <v>1</v>
          </cell>
          <cell r="BB560" t="str">
            <v>Small&amp;Micro Cap</v>
          </cell>
          <cell r="BC560" t="str">
            <v>HII</v>
          </cell>
          <cell r="BD560">
            <v>0</v>
          </cell>
          <cell r="BE560">
            <v>0</v>
          </cell>
          <cell r="BF560">
            <v>0</v>
          </cell>
          <cell r="BG560">
            <v>0</v>
          </cell>
          <cell r="BH560">
            <v>0</v>
          </cell>
          <cell r="BI560">
            <v>0</v>
          </cell>
          <cell r="BJ560">
            <v>0</v>
          </cell>
          <cell r="BK560">
            <v>0</v>
          </cell>
          <cell r="BL560">
            <v>0</v>
          </cell>
          <cell r="BM560" t="str">
            <v>HOSE</v>
          </cell>
        </row>
        <row r="561">
          <cell r="B561" t="str">
            <v>SJF</v>
          </cell>
          <cell r="C561" t="str">
            <v>HOSE</v>
          </cell>
          <cell r="D561" t="str">
            <v>CTCP Đầu tư Sao Thái Dương</v>
          </cell>
          <cell r="E561">
            <v>42921</v>
          </cell>
          <cell r="F561" t="str">
            <v>https://finance.vietstock.vn/SAB-tong-cong-ty-co-phan-bia-ruou-nuoc-giai-khat-sai-gon.htm</v>
          </cell>
          <cell r="G561" t="str">
            <v>Không đạt</v>
          </cell>
          <cell r="H561">
            <v>13</v>
          </cell>
          <cell r="I561">
            <v>0</v>
          </cell>
          <cell r="J561">
            <v>2</v>
          </cell>
          <cell r="K561">
            <v>0</v>
          </cell>
          <cell r="L561">
            <v>2</v>
          </cell>
          <cell r="M561">
            <v>2</v>
          </cell>
          <cell r="N561">
            <v>2</v>
          </cell>
          <cell r="O561">
            <v>0</v>
          </cell>
          <cell r="P561">
            <v>2</v>
          </cell>
          <cell r="Q561">
            <v>1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2</v>
          </cell>
          <cell r="X561">
            <v>0</v>
          </cell>
          <cell r="Y561">
            <v>2</v>
          </cell>
          <cell r="Z561">
            <v>568484560975.60901</v>
          </cell>
          <cell r="AA561">
            <v>10495777439.0243</v>
          </cell>
          <cell r="AB561">
            <v>0.52111700000000005</v>
          </cell>
          <cell r="AC561" t="str">
            <v>Small&amp;Micro Cap</v>
          </cell>
          <cell r="AD561">
            <v>0</v>
          </cell>
          <cell r="AE561" t="str">
            <v>Chấp nhận từng phần - Ngoại trừ</v>
          </cell>
          <cell r="AF561" t="str">
            <v>Sản xuất nông nghiệp</v>
          </cell>
          <cell r="AG561" t="str">
            <v>Trồng trọt</v>
          </cell>
          <cell r="AH561" t="str">
            <v>Trồng trọt các loại cây khác</v>
          </cell>
          <cell r="AI561" t="str">
            <v>Trồng trọt</v>
          </cell>
          <cell r="AJ561" t="str">
            <v>Nông - Lâm - Ngư</v>
          </cell>
          <cell r="AK561">
            <v>1013072454576</v>
          </cell>
          <cell r="AL561">
            <v>815181259677</v>
          </cell>
          <cell r="AM561">
            <v>172565351656</v>
          </cell>
          <cell r="AN561">
            <v>-31.880357653000001</v>
          </cell>
          <cell r="AO561">
            <v>-8.0226677049999999</v>
          </cell>
          <cell r="AP561">
            <v>-2.9737851329840166</v>
          </cell>
          <cell r="AQ561">
            <v>-403</v>
          </cell>
          <cell r="AR561">
            <v>10293</v>
          </cell>
          <cell r="AS561">
            <v>-8.07</v>
          </cell>
          <cell r="AT561">
            <v>0.32</v>
          </cell>
          <cell r="AU561">
            <v>-2.93</v>
          </cell>
          <cell r="AV561">
            <v>-3.88</v>
          </cell>
          <cell r="AW561">
            <v>1</v>
          </cell>
          <cell r="AX561">
            <v>0</v>
          </cell>
          <cell r="AY561">
            <v>0</v>
          </cell>
          <cell r="AZ561">
            <v>0</v>
          </cell>
          <cell r="BA561">
            <v>0</v>
          </cell>
          <cell r="BB561" t="str">
            <v>Small&amp;Micro Cap</v>
          </cell>
          <cell r="BC561" t="str">
            <v>SJF</v>
          </cell>
          <cell r="BD561">
            <v>2</v>
          </cell>
          <cell r="BE561">
            <v>0</v>
          </cell>
          <cell r="BF561">
            <v>2</v>
          </cell>
          <cell r="BG561">
            <v>2</v>
          </cell>
          <cell r="BH561">
            <v>0</v>
          </cell>
          <cell r="BI561">
            <v>2</v>
          </cell>
          <cell r="BJ561">
            <v>0</v>
          </cell>
          <cell r="BK561">
            <v>0</v>
          </cell>
          <cell r="BL561">
            <v>0</v>
          </cell>
          <cell r="BM561" t="str">
            <v>HOSE</v>
          </cell>
        </row>
        <row r="562">
          <cell r="B562" t="str">
            <v>TVB</v>
          </cell>
          <cell r="C562" t="str">
            <v>HOSE</v>
          </cell>
          <cell r="D562" t="str">
            <v>CTCP Chứng khoán Trí Việt</v>
          </cell>
          <cell r="E562">
            <v>43280</v>
          </cell>
          <cell r="F562" t="str">
            <v>https://finance.vietstock.vn/IBC-ctcp-dau-tu-apax-holdings.htm</v>
          </cell>
          <cell r="G562" t="str">
            <v>Không đạt</v>
          </cell>
          <cell r="H562">
            <v>4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1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1</v>
          </cell>
          <cell r="U562">
            <v>0</v>
          </cell>
          <cell r="V562">
            <v>0</v>
          </cell>
          <cell r="W562">
            <v>2</v>
          </cell>
          <cell r="X562">
            <v>0</v>
          </cell>
          <cell r="Y562">
            <v>2</v>
          </cell>
          <cell r="Z562">
            <v>1042805898461.25</v>
          </cell>
          <cell r="AA562">
            <v>8065570121.95121</v>
          </cell>
          <cell r="AB562">
            <v>2.1711369999999999</v>
          </cell>
          <cell r="AC562" t="str">
            <v>Mid Cap</v>
          </cell>
          <cell r="AD562">
            <v>0</v>
          </cell>
          <cell r="AE562">
            <v>0</v>
          </cell>
          <cell r="AF562" t="str">
            <v>Tài chính và bảo hiểm</v>
          </cell>
          <cell r="AG562" t="str">
            <v>Môi giới chứng khoán, hàng hóa, đầu tư tài chính khác và các hoạt động liên quan</v>
          </cell>
          <cell r="AH562" t="str">
            <v>Môi giới chứng khoán và hàng hóa</v>
          </cell>
          <cell r="AI562" t="str">
            <v>Môi giới chứng khoán, hàng hóa, đầu tư tài chính khác và các hoạt động liên quan</v>
          </cell>
          <cell r="AJ562" t="str">
            <v>Chứng khoán</v>
          </cell>
          <cell r="AK562">
            <v>1335924049453</v>
          </cell>
          <cell r="AL562">
            <v>1204213752469</v>
          </cell>
          <cell r="AM562">
            <v>153713864808</v>
          </cell>
          <cell r="AN562">
            <v>17.374055973000001</v>
          </cell>
          <cell r="AO562">
            <v>17.374055973000001</v>
          </cell>
          <cell r="AP562">
            <v>0</v>
          </cell>
          <cell r="AQ562">
            <v>155</v>
          </cell>
          <cell r="AR562">
            <v>10743</v>
          </cell>
          <cell r="AS562">
            <v>23.86</v>
          </cell>
          <cell r="AT562">
            <v>0.34</v>
          </cell>
          <cell r="AU562">
            <v>1.1100000000000001</v>
          </cell>
          <cell r="AV562">
            <v>1.35</v>
          </cell>
          <cell r="AW562">
            <v>1</v>
          </cell>
          <cell r="AX562">
            <v>0</v>
          </cell>
          <cell r="AY562">
            <v>0</v>
          </cell>
          <cell r="AZ562">
            <v>1</v>
          </cell>
          <cell r="BA562">
            <v>1</v>
          </cell>
          <cell r="BB562" t="str">
            <v>Large Cap</v>
          </cell>
          <cell r="BC562" t="str">
            <v>VCI</v>
          </cell>
          <cell r="BD562">
            <v>0</v>
          </cell>
          <cell r="BE562">
            <v>0</v>
          </cell>
          <cell r="BF562">
            <v>0</v>
          </cell>
          <cell r="BG562">
            <v>0</v>
          </cell>
          <cell r="BH562">
            <v>0</v>
          </cell>
          <cell r="BI562">
            <v>0</v>
          </cell>
          <cell r="BJ562">
            <v>0</v>
          </cell>
          <cell r="BK562">
            <v>0</v>
          </cell>
          <cell r="BL562">
            <v>0</v>
          </cell>
          <cell r="BM562" t="str">
            <v>HOSE</v>
          </cell>
        </row>
        <row r="563">
          <cell r="B563" t="str">
            <v>TVT</v>
          </cell>
          <cell r="C563" t="str">
            <v>HOSE</v>
          </cell>
          <cell r="D563" t="str">
            <v>Tổng Công ty Việt Thắng - CTCP</v>
          </cell>
          <cell r="E563">
            <v>42933</v>
          </cell>
          <cell r="F563" t="str">
            <v>https://finance.vietstock.vn/PIC-ctcp-dau-tu-dien-luc-3.htm</v>
          </cell>
          <cell r="G563" t="str">
            <v>Đạt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582055335365.85303</v>
          </cell>
          <cell r="AA563">
            <v>190990853.65853599</v>
          </cell>
          <cell r="AB563">
            <v>3.0586660000000001</v>
          </cell>
          <cell r="AC563" t="str">
            <v>Small&amp;Micro Cap</v>
          </cell>
          <cell r="AD563">
            <v>0</v>
          </cell>
          <cell r="AE563" t="str">
            <v>Chấp nhận toàn phần</v>
          </cell>
          <cell r="AF563" t="str">
            <v>Sản xuất</v>
          </cell>
          <cell r="AG563" t="str">
            <v>Sản xuất sợi, vải</v>
          </cell>
          <cell r="AH563" t="str">
            <v>Sản xuất sợi, vải thành phẩm</v>
          </cell>
          <cell r="AI563" t="str">
            <v>Sản xuất sợi, vải</v>
          </cell>
          <cell r="AJ563" t="str">
            <v>SX Hàng gia dụng</v>
          </cell>
          <cell r="AK563">
            <v>1813280222657</v>
          </cell>
          <cell r="AL563">
            <v>621995800660</v>
          </cell>
          <cell r="AM563">
            <v>1956769395580</v>
          </cell>
          <cell r="AN563">
            <v>54.998680942</v>
          </cell>
          <cell r="AO563">
            <v>54.061366716000002</v>
          </cell>
          <cell r="AP563">
            <v>1.7337967627122357E-2</v>
          </cell>
          <cell r="AQ563">
            <v>2619</v>
          </cell>
          <cell r="AR563">
            <v>29619</v>
          </cell>
          <cell r="AS563">
            <v>8.86</v>
          </cell>
          <cell r="AT563">
            <v>0.78</v>
          </cell>
          <cell r="AU563">
            <v>3.43</v>
          </cell>
          <cell r="AV563">
            <v>8.7899999999999991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  <cell r="BA563">
            <v>0</v>
          </cell>
          <cell r="BB563" t="str">
            <v>Small&amp;Micro Cap</v>
          </cell>
          <cell r="BC563" t="str">
            <v>TVT</v>
          </cell>
          <cell r="BD563">
            <v>0</v>
          </cell>
          <cell r="BE563">
            <v>0</v>
          </cell>
          <cell r="BF563">
            <v>0</v>
          </cell>
          <cell r="BG563">
            <v>0</v>
          </cell>
          <cell r="BH563">
            <v>0</v>
          </cell>
          <cell r="BI563">
            <v>0</v>
          </cell>
          <cell r="BJ563">
            <v>0</v>
          </cell>
          <cell r="BK563">
            <v>0</v>
          </cell>
          <cell r="BL563">
            <v>0</v>
          </cell>
          <cell r="BM563" t="str">
            <v>HOSE</v>
          </cell>
        </row>
        <row r="564">
          <cell r="B564" t="str">
            <v>GKM</v>
          </cell>
          <cell r="C564" t="str">
            <v>HNX</v>
          </cell>
          <cell r="D564" t="str">
            <v>CTCP Khang Minh Group</v>
          </cell>
          <cell r="E564">
            <v>42933</v>
          </cell>
          <cell r="F564" t="str">
            <v>https://finance.vietstock.vn/HKT-ctcp-dau-tu-ego-viet-nam.htm</v>
          </cell>
          <cell r="G564" t="str">
            <v>Đạt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988760018121.95105</v>
          </cell>
          <cell r="AA564">
            <v>10931906300.9146</v>
          </cell>
          <cell r="AB564">
            <v>-0.229986</v>
          </cell>
          <cell r="AC564" t="str">
            <v>Small&amp;Micro Cap</v>
          </cell>
          <cell r="AD564">
            <v>0</v>
          </cell>
          <cell r="AE564" t="str">
            <v>Chấp nhận toàn phần</v>
          </cell>
          <cell r="AF564" t="str">
            <v>Sản xuất</v>
          </cell>
          <cell r="AG564" t="str">
            <v>Sản xuất sản phẩm khoáng chất phi kim</v>
          </cell>
          <cell r="AH564" t="str">
            <v>Sản xuất các sản phẩm từ đất sét và vật liệu chịu nhiệt</v>
          </cell>
          <cell r="AI564" t="str">
            <v>Sản xuất sản phẩm khoáng chất phi kim</v>
          </cell>
          <cell r="AJ564" t="str">
            <v>Vật liệu xây dựng</v>
          </cell>
          <cell r="AK564">
            <v>634243131212</v>
          </cell>
          <cell r="AL564">
            <v>330868774873</v>
          </cell>
          <cell r="AM564">
            <v>311807372886</v>
          </cell>
          <cell r="AN564">
            <v>18.060758487000001</v>
          </cell>
          <cell r="AO564">
            <v>18.313638319999999</v>
          </cell>
          <cell r="AP564">
            <v>-1.3808279304273054E-2</v>
          </cell>
          <cell r="AQ564">
            <v>758</v>
          </cell>
          <cell r="AR564">
            <v>13894</v>
          </cell>
          <cell r="AS564">
            <v>37.97</v>
          </cell>
          <cell r="AT564">
            <v>2.0699999999999998</v>
          </cell>
          <cell r="AU564">
            <v>3.05</v>
          </cell>
          <cell r="AV564">
            <v>5.74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  <cell r="BA564">
            <v>0</v>
          </cell>
          <cell r="BB564" t="str">
            <v>Small&amp;Micro Cap</v>
          </cell>
          <cell r="BC564" t="str">
            <v>GKM</v>
          </cell>
          <cell r="BD564">
            <v>0</v>
          </cell>
          <cell r="BE564">
            <v>0</v>
          </cell>
          <cell r="BF564">
            <v>0</v>
          </cell>
          <cell r="BG564">
            <v>0</v>
          </cell>
          <cell r="BH564">
            <v>0</v>
          </cell>
          <cell r="BI564">
            <v>0</v>
          </cell>
          <cell r="BJ564">
            <v>0</v>
          </cell>
          <cell r="BK564">
            <v>0</v>
          </cell>
          <cell r="BL564">
            <v>0</v>
          </cell>
          <cell r="BM564" t="str">
            <v>HNX</v>
          </cell>
        </row>
        <row r="565">
          <cell r="B565" t="str">
            <v>VSM</v>
          </cell>
          <cell r="C565" t="str">
            <v>HNX</v>
          </cell>
          <cell r="D565" t="str">
            <v>CTCP Container Miền Trung</v>
          </cell>
          <cell r="E565">
            <v>42933</v>
          </cell>
          <cell r="F565" t="str">
            <v>https://finance.vietstock.vn/FTS-ctcp-chung-khoan-fpt.htm</v>
          </cell>
          <cell r="G565" t="str">
            <v>Không đạt</v>
          </cell>
          <cell r="H565">
            <v>1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1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72193852402.438995</v>
          </cell>
          <cell r="AA565">
            <v>13369039.329267999</v>
          </cell>
          <cell r="AB565">
            <v>0.32128400000000001</v>
          </cell>
          <cell r="AC565" t="str">
            <v>Small&amp;Micro Cap</v>
          </cell>
          <cell r="AD565">
            <v>0</v>
          </cell>
          <cell r="AE565" t="str">
            <v>Chấp nhận toàn phần</v>
          </cell>
          <cell r="AF565" t="str">
            <v>Vận tải và kho bãi</v>
          </cell>
          <cell r="AG565" t="str">
            <v>Vận tải đường bộ</v>
          </cell>
          <cell r="AH565" t="str">
            <v xml:space="preserve">Vận tải đường bộ </v>
          </cell>
          <cell r="AI565" t="str">
            <v>Vận tải đường bộ</v>
          </cell>
          <cell r="AJ565" t="str">
            <v>Vận tải - Kho bãi</v>
          </cell>
          <cell r="AK565">
            <v>136388891361</v>
          </cell>
          <cell r="AL565">
            <v>75867189033</v>
          </cell>
          <cell r="AM565">
            <v>324314392132</v>
          </cell>
          <cell r="AN565">
            <v>15.138612010999999</v>
          </cell>
          <cell r="AO565">
            <v>15.138612010999999</v>
          </cell>
          <cell r="AP565">
            <v>0</v>
          </cell>
          <cell r="AQ565">
            <v>4963</v>
          </cell>
          <cell r="AR565">
            <v>24874</v>
          </cell>
          <cell r="AS565">
            <v>3.43</v>
          </cell>
          <cell r="AT565">
            <v>0.68</v>
          </cell>
          <cell r="AU565">
            <v>12.08</v>
          </cell>
          <cell r="AV565">
            <v>21.73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  <cell r="BA565">
            <v>0</v>
          </cell>
          <cell r="BB565" t="str">
            <v>Small&amp;Micro Cap</v>
          </cell>
          <cell r="BC565" t="str">
            <v>VSM</v>
          </cell>
          <cell r="BD565">
            <v>0</v>
          </cell>
          <cell r="BE565">
            <v>0</v>
          </cell>
          <cell r="BF565">
            <v>0</v>
          </cell>
          <cell r="BG565">
            <v>0</v>
          </cell>
          <cell r="BH565">
            <v>0</v>
          </cell>
          <cell r="BI565">
            <v>0</v>
          </cell>
          <cell r="BJ565">
            <v>0</v>
          </cell>
          <cell r="BK565">
            <v>0</v>
          </cell>
          <cell r="BL565">
            <v>0</v>
          </cell>
          <cell r="BM565" t="str">
            <v>HNX</v>
          </cell>
        </row>
        <row r="566">
          <cell r="B566" t="str">
            <v>TVS</v>
          </cell>
          <cell r="C566" t="str">
            <v>HOSE</v>
          </cell>
          <cell r="D566" t="str">
            <v>CTCP Chứng khoán Thiên Việt</v>
          </cell>
          <cell r="E566">
            <v>42019</v>
          </cell>
          <cell r="F566" t="str">
            <v>https://finance.vietstock.vn/THS-ctcp-thanh-hoa-song-da.htm</v>
          </cell>
          <cell r="G566" t="str">
            <v>Đạt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3394706406985.5098</v>
          </cell>
          <cell r="AA566">
            <v>3045560975.6097498</v>
          </cell>
          <cell r="AB566">
            <v>28.866738999999999</v>
          </cell>
          <cell r="AC566" t="str">
            <v>Mid Cap</v>
          </cell>
          <cell r="AD566">
            <v>0</v>
          </cell>
          <cell r="AE566" t="str">
            <v>Chấp nhận toàn phần</v>
          </cell>
          <cell r="AF566" t="str">
            <v>Tài chính và bảo hiểm</v>
          </cell>
          <cell r="AG566" t="str">
            <v>Môi giới chứng khoán, hàng hóa, đầu tư tài chính khác và các hoạt động liên quan</v>
          </cell>
          <cell r="AH566" t="str">
            <v>Môi giới chứng khoán và hàng hóa</v>
          </cell>
          <cell r="AI566" t="str">
            <v>Môi giới chứng khoán, hàng hóa, đầu tư tài chính khác và các hoạt động liên quan</v>
          </cell>
          <cell r="AJ566" t="str">
            <v>Chứng khoán</v>
          </cell>
          <cell r="AK566">
            <v>9459575377956</v>
          </cell>
          <cell r="AL566">
            <v>1768482391097</v>
          </cell>
          <cell r="AM566">
            <v>1022130310362</v>
          </cell>
          <cell r="AN566">
            <v>43.651464288</v>
          </cell>
          <cell r="AO566">
            <v>66.773418728999999</v>
          </cell>
          <cell r="AP566">
            <v>-0.34627483332612458</v>
          </cell>
          <cell r="AQ566">
            <v>408</v>
          </cell>
          <cell r="AR566">
            <v>16516</v>
          </cell>
          <cell r="AS566">
            <v>61.32</v>
          </cell>
          <cell r="AT566">
            <v>1.51</v>
          </cell>
          <cell r="AU566">
            <v>0.52</v>
          </cell>
          <cell r="AV566">
            <v>2.5099999999999998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  <cell r="BA566">
            <v>1</v>
          </cell>
          <cell r="BB566" t="str">
            <v>Mid Cap</v>
          </cell>
          <cell r="BC566" t="str">
            <v>VDS</v>
          </cell>
          <cell r="BD566">
            <v>0</v>
          </cell>
          <cell r="BE566">
            <v>0</v>
          </cell>
          <cell r="BF566">
            <v>0</v>
          </cell>
          <cell r="BG566">
            <v>0</v>
          </cell>
          <cell r="BH566">
            <v>0</v>
          </cell>
          <cell r="BI566">
            <v>0</v>
          </cell>
          <cell r="BJ566">
            <v>0</v>
          </cell>
          <cell r="BK566">
            <v>0</v>
          </cell>
          <cell r="BL566">
            <v>0</v>
          </cell>
          <cell r="BM566" t="str">
            <v>HOSE</v>
          </cell>
        </row>
        <row r="567">
          <cell r="B567" t="str">
            <v>BWE</v>
          </cell>
          <cell r="C567" t="str">
            <v>HOSE</v>
          </cell>
          <cell r="D567" t="str">
            <v>CTCP Nước - Môi trường Bình Dương</v>
          </cell>
          <cell r="E567">
            <v>42936</v>
          </cell>
          <cell r="F567" t="str">
            <v>https://finance.vietstock.vn/BHN-tong-cong-ty-co-phan-bia-ruou-nuoc-giai-khat-ha-noi.htm</v>
          </cell>
          <cell r="G567" t="str">
            <v>Không đạt</v>
          </cell>
          <cell r="H567">
            <v>1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1</v>
          </cell>
          <cell r="X567">
            <v>0</v>
          </cell>
          <cell r="Y567">
            <v>1</v>
          </cell>
          <cell r="Z567">
            <v>9146025469512.1895</v>
          </cell>
          <cell r="AA567">
            <v>10853435975.609699</v>
          </cell>
          <cell r="AB567">
            <v>18.461034999999999</v>
          </cell>
          <cell r="AC567" t="str">
            <v>Mid Cap</v>
          </cell>
          <cell r="AD567">
            <v>0</v>
          </cell>
          <cell r="AE567" t="str">
            <v>Chấp nhận toàn phần - Có đoạn ghi thêm ý kiến</v>
          </cell>
          <cell r="AF567" t="str">
            <v>Tiện ích</v>
          </cell>
          <cell r="AG567" t="str">
            <v>Nước, chất thải và các hệ thống khác</v>
          </cell>
          <cell r="AH567" t="str">
            <v>Hệ thống thủy lợi và cung cấp nước</v>
          </cell>
          <cell r="AI567" t="str">
            <v>Nước, chất thải và các hệ thống khác</v>
          </cell>
          <cell r="AJ567" t="str">
            <v>Tiện ích</v>
          </cell>
          <cell r="AK567">
            <v>9987292157923</v>
          </cell>
          <cell r="AL567">
            <v>4537838456287</v>
          </cell>
          <cell r="AM567">
            <v>3483746674741</v>
          </cell>
          <cell r="AN567">
            <v>742.84220678700001</v>
          </cell>
          <cell r="AO567">
            <v>742.72299229500004</v>
          </cell>
          <cell r="AP567">
            <v>1.6051003299574532E-4</v>
          </cell>
          <cell r="AQ567">
            <v>3851</v>
          </cell>
          <cell r="AR567">
            <v>23522</v>
          </cell>
          <cell r="AS567">
            <v>12.86</v>
          </cell>
          <cell r="AT567">
            <v>2.1</v>
          </cell>
          <cell r="AU567">
            <v>7.79</v>
          </cell>
          <cell r="AV567">
            <v>17.55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  <cell r="BA567">
            <v>0</v>
          </cell>
          <cell r="BB567" t="str">
            <v>Mid Cap</v>
          </cell>
          <cell r="BC567" t="str">
            <v>BWE</v>
          </cell>
          <cell r="BD567">
            <v>0</v>
          </cell>
          <cell r="BE567">
            <v>0</v>
          </cell>
          <cell r="BF567">
            <v>0</v>
          </cell>
          <cell r="BG567">
            <v>0</v>
          </cell>
          <cell r="BH567">
            <v>0</v>
          </cell>
          <cell r="BI567">
            <v>0</v>
          </cell>
          <cell r="BJ567">
            <v>0</v>
          </cell>
          <cell r="BK567">
            <v>0</v>
          </cell>
          <cell r="BL567">
            <v>0</v>
          </cell>
          <cell r="BM567" t="str">
            <v>HOSE</v>
          </cell>
        </row>
        <row r="568">
          <cell r="B568" t="str">
            <v>CET</v>
          </cell>
          <cell r="C568" t="str">
            <v>HNX</v>
          </cell>
          <cell r="D568" t="str">
            <v>CTCP HTC Holding</v>
          </cell>
          <cell r="E568">
            <v>42944</v>
          </cell>
          <cell r="F568" t="str">
            <v>https://finance.vietstock.vn/FTM-ctcp-dau-tu-va-phat-trien-duc-quan.htm</v>
          </cell>
          <cell r="G568" t="str">
            <v>Không đạt</v>
          </cell>
          <cell r="H568">
            <v>3</v>
          </cell>
          <cell r="I568">
            <v>0</v>
          </cell>
          <cell r="J568">
            <v>1</v>
          </cell>
          <cell r="K568">
            <v>0</v>
          </cell>
          <cell r="L568">
            <v>0</v>
          </cell>
          <cell r="M568">
            <v>1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1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33557210365.8536</v>
          </cell>
          <cell r="AA568">
            <v>124818593.902439</v>
          </cell>
          <cell r="AB568">
            <v>0.10592799999999999</v>
          </cell>
          <cell r="AC568" t="str">
            <v>Small&amp;Micro Cap</v>
          </cell>
          <cell r="AD568">
            <v>0</v>
          </cell>
          <cell r="AE568" t="str">
            <v>Chấp nhận toàn phần - Có đoạn ghi thêm ý kiến</v>
          </cell>
          <cell r="AF568" t="str">
            <v>Sản xuất</v>
          </cell>
          <cell r="AG568" t="str">
            <v>Sản xuất khác</v>
          </cell>
          <cell r="AH568" t="str">
            <v>Sản xuất khác</v>
          </cell>
          <cell r="AI568" t="str">
            <v>Sản xuất khác</v>
          </cell>
          <cell r="AJ568" t="str">
            <v>SX Phụ trợ</v>
          </cell>
          <cell r="AK568">
            <v>75086596443</v>
          </cell>
          <cell r="AL568">
            <v>67228678330</v>
          </cell>
          <cell r="AM568">
            <v>97793150000</v>
          </cell>
          <cell r="AN568">
            <v>0.99276718600000002</v>
          </cell>
          <cell r="AO568">
            <v>1.069381758</v>
          </cell>
          <cell r="AP568">
            <v>-7.1643799257701563E-2</v>
          </cell>
          <cell r="AQ568">
            <v>164</v>
          </cell>
          <cell r="AR568">
            <v>11112</v>
          </cell>
          <cell r="AS568">
            <v>19.5</v>
          </cell>
          <cell r="AT568">
            <v>0.28999999999999998</v>
          </cell>
          <cell r="AU568">
            <v>1.33</v>
          </cell>
          <cell r="AV568">
            <v>1.49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  <cell r="BA568">
            <v>0</v>
          </cell>
          <cell r="BB568" t="str">
            <v>Small&amp;Micro Cap</v>
          </cell>
          <cell r="BC568" t="str">
            <v>CET</v>
          </cell>
          <cell r="BD568">
            <v>1</v>
          </cell>
          <cell r="BE568">
            <v>0</v>
          </cell>
          <cell r="BF568">
            <v>1</v>
          </cell>
          <cell r="BG568">
            <v>0</v>
          </cell>
          <cell r="BH568">
            <v>0</v>
          </cell>
          <cell r="BI568">
            <v>0</v>
          </cell>
          <cell r="BJ568">
            <v>0</v>
          </cell>
          <cell r="BK568">
            <v>0</v>
          </cell>
          <cell r="BL568">
            <v>0</v>
          </cell>
          <cell r="BM568" t="str">
            <v>HNX</v>
          </cell>
        </row>
        <row r="569">
          <cell r="B569" t="str">
            <v>NSH</v>
          </cell>
          <cell r="C569" t="str">
            <v>HNX</v>
          </cell>
          <cell r="D569" t="str">
            <v>CTCP Tập Đoàn Nhôm Sông Hồng Shalumi</v>
          </cell>
          <cell r="E569">
            <v>42947</v>
          </cell>
          <cell r="F569" t="str">
            <v>https://finance.vietstock.vn/VJC-ctcp-hang-khong-vietjet.htm</v>
          </cell>
          <cell r="G569" t="str">
            <v>Không đạt</v>
          </cell>
          <cell r="H569">
            <v>1</v>
          </cell>
          <cell r="I569">
            <v>0</v>
          </cell>
          <cell r="J569">
            <v>1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154664514650.914</v>
          </cell>
          <cell r="AA569">
            <v>1447326916.76829</v>
          </cell>
          <cell r="AB569">
            <v>0.32237900000000003</v>
          </cell>
          <cell r="AC569" t="str">
            <v>Small&amp;Micro Cap</v>
          </cell>
          <cell r="AD569">
            <v>0</v>
          </cell>
          <cell r="AE569" t="str">
            <v>Chấp nhận toàn phần</v>
          </cell>
          <cell r="AF569" t="str">
            <v>Sản xuất</v>
          </cell>
          <cell r="AG569" t="str">
            <v>Sản xuất các sản phẩm kim loại cơ bản</v>
          </cell>
          <cell r="AH569" t="str">
            <v>Sản xuất và chế biến nhôm</v>
          </cell>
          <cell r="AI569" t="str">
            <v>Sản xuất các sản phẩm kim loại cơ bản</v>
          </cell>
          <cell r="AJ569" t="str">
            <v>Vật liệu xây dựng</v>
          </cell>
          <cell r="AK569">
            <v>827630137471</v>
          </cell>
          <cell r="AL569">
            <v>235837474231</v>
          </cell>
          <cell r="AM569">
            <v>1101118544290</v>
          </cell>
          <cell r="AN569">
            <v>3.4145089770000001</v>
          </cell>
          <cell r="AO569">
            <v>3.422680497</v>
          </cell>
          <cell r="AP569">
            <v>-2.3874621096425046E-3</v>
          </cell>
          <cell r="AQ569">
            <v>165</v>
          </cell>
          <cell r="AR569">
            <v>11397</v>
          </cell>
          <cell r="AS569">
            <v>25.45</v>
          </cell>
          <cell r="AT569">
            <v>0.37</v>
          </cell>
          <cell r="AU569">
            <v>0.41</v>
          </cell>
          <cell r="AV569">
            <v>1.46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  <cell r="BA569">
            <v>0</v>
          </cell>
          <cell r="BB569" t="str">
            <v>Small&amp;Micro Cap</v>
          </cell>
          <cell r="BC569" t="str">
            <v>NSH</v>
          </cell>
          <cell r="BD569">
            <v>1</v>
          </cell>
          <cell r="BE569">
            <v>0</v>
          </cell>
          <cell r="BF569">
            <v>1</v>
          </cell>
          <cell r="BG569">
            <v>0</v>
          </cell>
          <cell r="BH569">
            <v>0</v>
          </cell>
          <cell r="BI569">
            <v>0</v>
          </cell>
          <cell r="BJ569">
            <v>0</v>
          </cell>
          <cell r="BK569">
            <v>0</v>
          </cell>
          <cell r="BL569">
            <v>0</v>
          </cell>
          <cell r="BM569" t="str">
            <v>HNX</v>
          </cell>
        </row>
        <row r="570">
          <cell r="B570" t="str">
            <v>VDP</v>
          </cell>
          <cell r="C570" t="str">
            <v>HOSE</v>
          </cell>
          <cell r="D570" t="str">
            <v>CTCP Dược phẩm Trung ương VIDIPHA</v>
          </cell>
          <cell r="E570">
            <v>42962</v>
          </cell>
          <cell r="F570" t="str">
            <v>https://finance.vietstock.vn/TNI-ctcp-tap-doan-thanh-nam.htm</v>
          </cell>
          <cell r="G570" t="str">
            <v>Không đạt</v>
          </cell>
          <cell r="H570">
            <v>5</v>
          </cell>
          <cell r="I570">
            <v>0</v>
          </cell>
          <cell r="J570">
            <v>1</v>
          </cell>
          <cell r="K570">
            <v>0</v>
          </cell>
          <cell r="L570">
            <v>0</v>
          </cell>
          <cell r="M570">
            <v>1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3</v>
          </cell>
          <cell r="X570">
            <v>0</v>
          </cell>
          <cell r="Y570">
            <v>3</v>
          </cell>
          <cell r="Z570">
            <v>627731852385.36499</v>
          </cell>
          <cell r="AA570">
            <v>65798780.487804003</v>
          </cell>
          <cell r="AB570">
            <v>0.347418</v>
          </cell>
          <cell r="AC570" t="str">
            <v>Small&amp;Micro Cap</v>
          </cell>
          <cell r="AD570">
            <v>0</v>
          </cell>
          <cell r="AE570" t="str">
            <v>Chấp nhận toàn phần</v>
          </cell>
          <cell r="AF570" t="str">
            <v>Sản xuất</v>
          </cell>
          <cell r="AG570" t="str">
            <v>Sản xuất hóa chất, dược phẩm</v>
          </cell>
          <cell r="AH570" t="str">
            <v>Sản xuất thuốc và dược phẩm</v>
          </cell>
          <cell r="AI570" t="str">
            <v>Sản xuất hóa chất, dược phẩm</v>
          </cell>
          <cell r="AJ570" t="str">
            <v>Chăm sóc sức khỏe</v>
          </cell>
          <cell r="AK570">
            <v>1102194442430</v>
          </cell>
          <cell r="AL570">
            <v>626593497605</v>
          </cell>
          <cell r="AM570">
            <v>1007796143797</v>
          </cell>
          <cell r="AN570">
            <v>73.548373764999994</v>
          </cell>
          <cell r="AO570">
            <v>72.671955781999998</v>
          </cell>
          <cell r="AP570">
            <v>1.2059920137956088E-2</v>
          </cell>
          <cell r="AQ570">
            <v>4385</v>
          </cell>
          <cell r="AR570">
            <v>37227</v>
          </cell>
          <cell r="AS570">
            <v>8.5500000000000007</v>
          </cell>
          <cell r="AT570">
            <v>1.01</v>
          </cell>
          <cell r="AU570">
            <v>6.89</v>
          </cell>
          <cell r="AV570">
            <v>12.15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  <cell r="BA570">
            <v>0</v>
          </cell>
          <cell r="BB570" t="str">
            <v>Small&amp;Micro Cap</v>
          </cell>
          <cell r="BC570" t="str">
            <v>VDP</v>
          </cell>
          <cell r="BD570">
            <v>1</v>
          </cell>
          <cell r="BE570">
            <v>0</v>
          </cell>
          <cell r="BF570">
            <v>1</v>
          </cell>
          <cell r="BG570">
            <v>0</v>
          </cell>
          <cell r="BH570">
            <v>0</v>
          </cell>
          <cell r="BI570">
            <v>0</v>
          </cell>
          <cell r="BJ570">
            <v>0</v>
          </cell>
          <cell r="BK570">
            <v>0</v>
          </cell>
          <cell r="BL570">
            <v>0</v>
          </cell>
          <cell r="BM570" t="str">
            <v>HOSE</v>
          </cell>
        </row>
        <row r="571">
          <cell r="B571" t="str">
            <v>VPB</v>
          </cell>
          <cell r="C571" t="str">
            <v>HOSE</v>
          </cell>
          <cell r="D571" t="str">
            <v>Ngân hàng TMCP Việt Nam Thịnh Vượng</v>
          </cell>
          <cell r="E571">
            <v>42964</v>
          </cell>
          <cell r="F571" t="str">
            <v>https://finance.vietstock.vn/BAX-ctcp-tho´ng-nha´t.htm</v>
          </cell>
          <cell r="G571" t="str">
            <v>Đạt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132221870264151</v>
          </cell>
          <cell r="AA571">
            <v>406255310975.60901</v>
          </cell>
          <cell r="AB571">
            <v>17.132580000000001</v>
          </cell>
          <cell r="AC571" t="str">
            <v>Large Cap</v>
          </cell>
          <cell r="AD571">
            <v>0</v>
          </cell>
          <cell r="AE571" t="str">
            <v>Chấp nhận toàn phần</v>
          </cell>
          <cell r="AF571" t="str">
            <v>Tài chính và bảo hiểm</v>
          </cell>
          <cell r="AG571" t="str">
            <v>Trung gian tín dụng và các hoạt động liên quan</v>
          </cell>
          <cell r="AH571" t="str">
            <v>Trung gian tín dụng có nhận tiền gửi</v>
          </cell>
          <cell r="AI571" t="str">
            <v>Trung gian tín dụng và các hoạt động liên quan</v>
          </cell>
          <cell r="AJ571" t="str">
            <v>Ngân hàng</v>
          </cell>
          <cell r="AK571">
            <v>631012886000000</v>
          </cell>
          <cell r="AL571">
            <v>103501920000000</v>
          </cell>
          <cell r="AM571">
            <v>41021058000000</v>
          </cell>
          <cell r="AN571">
            <v>18167.968000000001</v>
          </cell>
          <cell r="AO571">
            <v>18175.234</v>
          </cell>
          <cell r="AP571">
            <v>-3.9977477043759776E-4</v>
          </cell>
          <cell r="AQ571">
            <v>3717</v>
          </cell>
          <cell r="AR571">
            <v>15418</v>
          </cell>
          <cell r="AS571">
            <v>4.82</v>
          </cell>
          <cell r="AT571">
            <v>1.1599999999999999</v>
          </cell>
          <cell r="AU571">
            <v>3.08</v>
          </cell>
          <cell r="AV571">
            <v>19.149999999999999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  <cell r="BA571">
            <v>1</v>
          </cell>
          <cell r="BB571" t="str">
            <v>Large Cap</v>
          </cell>
          <cell r="BC571" t="str">
            <v>VPB</v>
          </cell>
          <cell r="BD571">
            <v>0</v>
          </cell>
          <cell r="BE571">
            <v>0</v>
          </cell>
          <cell r="BF571">
            <v>0</v>
          </cell>
          <cell r="BG571">
            <v>0</v>
          </cell>
          <cell r="BH571">
            <v>0</v>
          </cell>
          <cell r="BI571">
            <v>0</v>
          </cell>
          <cell r="BJ571">
            <v>0</v>
          </cell>
          <cell r="BK571">
            <v>0</v>
          </cell>
          <cell r="BL571">
            <v>0</v>
          </cell>
          <cell r="BM571" t="str">
            <v>HOSE</v>
          </cell>
        </row>
        <row r="572">
          <cell r="B572" t="str">
            <v>VCI</v>
          </cell>
          <cell r="C572" t="str">
            <v>HOSE</v>
          </cell>
          <cell r="D572" t="str">
            <v>CTCP Chứng khoán Vietcap</v>
          </cell>
          <cell r="E572">
            <v>42923</v>
          </cell>
          <cell r="F572" t="str">
            <v>https://finance.vietstock.vn/NVL-ctcp-tap-doan-dau-tu-dia-oc-no-va.htm</v>
          </cell>
          <cell r="G572" t="str">
            <v>Đạt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14025045192610.9</v>
          </cell>
          <cell r="AA572">
            <v>173127661585.36499</v>
          </cell>
          <cell r="AB572">
            <v>19.953531000000002</v>
          </cell>
          <cell r="AC572" t="str">
            <v>Large Cap</v>
          </cell>
          <cell r="AD572">
            <v>0</v>
          </cell>
          <cell r="AE572" t="str">
            <v>Chấp nhận toàn phần</v>
          </cell>
          <cell r="AF572" t="str">
            <v>Tài chính và bảo hiểm</v>
          </cell>
          <cell r="AG572" t="str">
            <v>Môi giới chứng khoán, hàng hóa, đầu tư tài chính khác và các hoạt động liên quan</v>
          </cell>
          <cell r="AH572" t="str">
            <v>Môi giới chứng khoán và hàng hóa</v>
          </cell>
          <cell r="AI572" t="str">
            <v>Môi giới chứng khoán, hàng hóa, đầu tư tài chính khác và các hoạt động liên quan</v>
          </cell>
          <cell r="AJ572" t="str">
            <v>Chứng khoán</v>
          </cell>
          <cell r="AK572">
            <v>14242751316822</v>
          </cell>
          <cell r="AL572">
            <v>6495468171614</v>
          </cell>
          <cell r="AM572">
            <v>3156242736345</v>
          </cell>
          <cell r="AN572">
            <v>868.97818580199998</v>
          </cell>
          <cell r="AO572">
            <v>868.97818580199998</v>
          </cell>
          <cell r="AP572">
            <v>0</v>
          </cell>
          <cell r="AQ572">
            <v>2340</v>
          </cell>
          <cell r="AR572">
            <v>14915</v>
          </cell>
          <cell r="AS572">
            <v>9.94</v>
          </cell>
          <cell r="AT572">
            <v>1.56</v>
          </cell>
          <cell r="AU572">
            <v>5.63</v>
          </cell>
          <cell r="AV572">
            <v>13.33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  <cell r="BA572">
            <v>1</v>
          </cell>
          <cell r="BB572" t="str">
            <v>Large Cap</v>
          </cell>
          <cell r="BC572" t="str">
            <v>VND</v>
          </cell>
          <cell r="BD572">
            <v>0</v>
          </cell>
          <cell r="BE572">
            <v>0</v>
          </cell>
          <cell r="BF572">
            <v>0</v>
          </cell>
          <cell r="BG572">
            <v>0</v>
          </cell>
          <cell r="BH572">
            <v>0</v>
          </cell>
          <cell r="BI572">
            <v>0</v>
          </cell>
          <cell r="BJ572">
            <v>0</v>
          </cell>
          <cell r="BK572">
            <v>0</v>
          </cell>
          <cell r="BL572">
            <v>0</v>
          </cell>
          <cell r="BM572" t="str">
            <v>HOSE</v>
          </cell>
        </row>
        <row r="573">
          <cell r="B573" t="str">
            <v>DS3</v>
          </cell>
          <cell r="C573" t="str">
            <v>HNX</v>
          </cell>
          <cell r="D573" t="str">
            <v>CTCP Quản lý Đường sông Số 3</v>
          </cell>
          <cell r="E573">
            <v>42968</v>
          </cell>
          <cell r="F573" t="str">
            <v>https://finance.vietstock.vn/C69-ctcp-xay-dung-1369.htm</v>
          </cell>
          <cell r="G573" t="str">
            <v>Không đạt</v>
          </cell>
          <cell r="H573">
            <v>10</v>
          </cell>
          <cell r="I573">
            <v>1</v>
          </cell>
          <cell r="J573">
            <v>1</v>
          </cell>
          <cell r="K573">
            <v>0</v>
          </cell>
          <cell r="L573">
            <v>1</v>
          </cell>
          <cell r="M573">
            <v>1</v>
          </cell>
          <cell r="N573">
            <v>1</v>
          </cell>
          <cell r="O573">
            <v>0</v>
          </cell>
          <cell r="P573">
            <v>0</v>
          </cell>
          <cell r="Q573">
            <v>1</v>
          </cell>
          <cell r="R573">
            <v>1</v>
          </cell>
          <cell r="S573">
            <v>1</v>
          </cell>
          <cell r="T573">
            <v>1</v>
          </cell>
          <cell r="U573">
            <v>0</v>
          </cell>
          <cell r="V573">
            <v>0</v>
          </cell>
          <cell r="W573">
            <v>1</v>
          </cell>
          <cell r="X573">
            <v>0</v>
          </cell>
          <cell r="Y573">
            <v>1</v>
          </cell>
          <cell r="Z573">
            <v>62024311557.926804</v>
          </cell>
          <cell r="AA573">
            <v>524813045.73170698</v>
          </cell>
          <cell r="AB573">
            <v>0.69107499999999999</v>
          </cell>
          <cell r="AC573" t="str">
            <v>Small&amp;Micro Cap</v>
          </cell>
          <cell r="AD573">
            <v>0</v>
          </cell>
          <cell r="AE573" t="str">
            <v>Chấp nhận từng phần - Ngoại trừ</v>
          </cell>
          <cell r="AF573" t="str">
            <v>Vận tải và kho bãi</v>
          </cell>
          <cell r="AG573" t="str">
            <v>Hỗ trợ vận tải</v>
          </cell>
          <cell r="AH573" t="str">
            <v>Hoạt động hỗ trợ vận tải đường thủy</v>
          </cell>
          <cell r="AI573" t="str">
            <v>Hỗ trợ vận tải</v>
          </cell>
          <cell r="AJ573" t="str">
            <v>Vận tải - Kho bãi</v>
          </cell>
          <cell r="AK573">
            <v>105661171839</v>
          </cell>
          <cell r="AL573">
            <v>79877471051</v>
          </cell>
          <cell r="AM573">
            <v>3726740909</v>
          </cell>
          <cell r="AN573">
            <v>-36.335035705000003</v>
          </cell>
          <cell r="AO573">
            <v>-7.5298277039999997</v>
          </cell>
          <cell r="AP573">
            <v>-3.8254803606858205</v>
          </cell>
          <cell r="AQ573">
            <v>-3405</v>
          </cell>
          <cell r="AR573">
            <v>7486</v>
          </cell>
          <cell r="AS573">
            <v>-1.41</v>
          </cell>
          <cell r="AT573">
            <v>0.64</v>
          </cell>
          <cell r="AU573">
            <v>-27.95</v>
          </cell>
          <cell r="AV573">
            <v>-36.99</v>
          </cell>
          <cell r="AW573">
            <v>1</v>
          </cell>
          <cell r="AX573">
            <v>0</v>
          </cell>
          <cell r="AY573">
            <v>1</v>
          </cell>
          <cell r="AZ573">
            <v>1</v>
          </cell>
          <cell r="BA573">
            <v>0</v>
          </cell>
          <cell r="BB573" t="str">
            <v>Small&amp;Micro Cap</v>
          </cell>
          <cell r="BC573" t="str">
            <v>DS3</v>
          </cell>
          <cell r="BD573">
            <v>1</v>
          </cell>
          <cell r="BE573">
            <v>0</v>
          </cell>
          <cell r="BF573">
            <v>1</v>
          </cell>
          <cell r="BG573">
            <v>1</v>
          </cell>
          <cell r="BH573">
            <v>0</v>
          </cell>
          <cell r="BI573">
            <v>1</v>
          </cell>
          <cell r="BJ573">
            <v>1</v>
          </cell>
          <cell r="BK573">
            <v>1</v>
          </cell>
          <cell r="BL573">
            <v>2</v>
          </cell>
          <cell r="BM573" t="str">
            <v>HNX</v>
          </cell>
        </row>
        <row r="574">
          <cell r="B574" t="str">
            <v>PLP</v>
          </cell>
          <cell r="C574" t="str">
            <v>HOSE</v>
          </cell>
          <cell r="D574" t="str">
            <v>CTCP Sản xuất và Công nghệ Nhựa Pha Lê</v>
          </cell>
          <cell r="E574">
            <v>42968</v>
          </cell>
          <cell r="F574" t="str">
            <v>https://finance.vietstock.vn/VTJ-ctcp-thuong-mai-va-dau-tu-vi-na-ta-ba.htm</v>
          </cell>
          <cell r="G574" t="str">
            <v>Không đạt</v>
          </cell>
          <cell r="H574">
            <v>5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5</v>
          </cell>
          <cell r="X574">
            <v>0</v>
          </cell>
          <cell r="Y574">
            <v>5</v>
          </cell>
          <cell r="Z574">
            <v>502660282281.646</v>
          </cell>
          <cell r="AA574">
            <v>3761685975.6097498</v>
          </cell>
          <cell r="AB574">
            <v>1.66486</v>
          </cell>
          <cell r="AC574" t="str">
            <v>Small&amp;Micro Cap</v>
          </cell>
          <cell r="AD574">
            <v>0</v>
          </cell>
          <cell r="AE574" t="str">
            <v>Chấp nhận từng phần - Ngoại trừ</v>
          </cell>
          <cell r="AF574" t="str">
            <v>Sản xuất</v>
          </cell>
          <cell r="AG574" t="str">
            <v>Sản xuất hóa chất, dược phẩm</v>
          </cell>
          <cell r="AH574" t="str">
            <v>Sản xuất nhựa, cao su tổng hợp, sợi tổng hợp nhân tạo</v>
          </cell>
          <cell r="AI574" t="str">
            <v>Sản xuất hóa chất, dược phẩm</v>
          </cell>
          <cell r="AJ574" t="str">
            <v>SX Nhựa - Hóa chất</v>
          </cell>
          <cell r="AK574">
            <v>2720655895017</v>
          </cell>
          <cell r="AL574">
            <v>1135925289513</v>
          </cell>
          <cell r="AM574">
            <v>2857491331728</v>
          </cell>
          <cell r="AN574">
            <v>33.197153649000001</v>
          </cell>
          <cell r="AO574">
            <v>9.0911128720000001</v>
          </cell>
          <cell r="AP574">
            <v>2.6516050473033879</v>
          </cell>
          <cell r="AQ574">
            <v>548</v>
          </cell>
          <cell r="AR574">
            <v>16228</v>
          </cell>
          <cell r="AS574">
            <v>7.48</v>
          </cell>
          <cell r="AT574">
            <v>0.25</v>
          </cell>
          <cell r="AU574">
            <v>1.24</v>
          </cell>
          <cell r="AV574">
            <v>3.51</v>
          </cell>
          <cell r="AW574">
            <v>1</v>
          </cell>
          <cell r="AX574">
            <v>0</v>
          </cell>
          <cell r="AY574">
            <v>0</v>
          </cell>
          <cell r="AZ574">
            <v>0</v>
          </cell>
          <cell r="BA574">
            <v>0</v>
          </cell>
          <cell r="BB574" t="str">
            <v>Small&amp;Micro Cap</v>
          </cell>
          <cell r="BC574" t="str">
            <v>PLP</v>
          </cell>
          <cell r="BD574">
            <v>0</v>
          </cell>
          <cell r="BE574">
            <v>0</v>
          </cell>
          <cell r="BF574">
            <v>0</v>
          </cell>
          <cell r="BG574">
            <v>0</v>
          </cell>
          <cell r="BH574">
            <v>0</v>
          </cell>
          <cell r="BI574">
            <v>0</v>
          </cell>
          <cell r="BJ574">
            <v>0</v>
          </cell>
          <cell r="BK574">
            <v>0</v>
          </cell>
          <cell r="BL574">
            <v>0</v>
          </cell>
          <cell r="BM574" t="str">
            <v>HOSE</v>
          </cell>
        </row>
        <row r="575">
          <cell r="B575" t="str">
            <v>MEL</v>
          </cell>
          <cell r="C575" t="str">
            <v>HNX</v>
          </cell>
          <cell r="D575" t="str">
            <v>CTCP Thép Mê Lin</v>
          </cell>
          <cell r="E575">
            <v>43005</v>
          </cell>
          <cell r="F575" t="str">
            <v>https://finance.vietstock.vn/CEE-ctcp-xay-dung-ha-tang-cii.htm</v>
          </cell>
          <cell r="G575" t="str">
            <v>Không đạt</v>
          </cell>
          <cell r="H575">
            <v>2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1</v>
          </cell>
          <cell r="R575">
            <v>1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172628048780.487</v>
          </cell>
          <cell r="AA575">
            <v>30011671.341463</v>
          </cell>
          <cell r="AB575">
            <v>1.1443999999999999E-2</v>
          </cell>
          <cell r="AC575" t="str">
            <v>Small&amp;Micro Cap</v>
          </cell>
          <cell r="AD575">
            <v>0</v>
          </cell>
          <cell r="AE575" t="str">
            <v>Chấp nhận toàn phần</v>
          </cell>
          <cell r="AF575" t="str">
            <v>Bán buôn</v>
          </cell>
          <cell r="AG575" t="str">
            <v>Bán buôn hàng lâu bền</v>
          </cell>
          <cell r="AH575" t="str">
            <v>Bán buôn kim loại và khoáng sản (trừ dầu khí)</v>
          </cell>
          <cell r="AI575" t="str">
            <v>Bán buôn hàng lâu bền</v>
          </cell>
          <cell r="AJ575" t="str">
            <v>Bán buôn</v>
          </cell>
          <cell r="AK575">
            <v>643451985265</v>
          </cell>
          <cell r="AL575">
            <v>246748241204</v>
          </cell>
          <cell r="AM575">
            <v>773750792800</v>
          </cell>
          <cell r="AN575">
            <v>5.6759522670000004</v>
          </cell>
          <cell r="AO575">
            <v>5.6885912039999997</v>
          </cell>
          <cell r="AP575">
            <v>-2.2218044058275937E-3</v>
          </cell>
          <cell r="AQ575">
            <v>378</v>
          </cell>
          <cell r="AR575">
            <v>16450</v>
          </cell>
          <cell r="AS575">
            <v>20.350000000000001</v>
          </cell>
          <cell r="AT575">
            <v>0.47</v>
          </cell>
          <cell r="AU575">
            <v>0.84</v>
          </cell>
          <cell r="AV575">
            <v>2.2599999999999998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  <cell r="BA575">
            <v>0</v>
          </cell>
          <cell r="BB575" t="str">
            <v>Small&amp;Micro Cap</v>
          </cell>
          <cell r="BC575" t="str">
            <v>MEL</v>
          </cell>
          <cell r="BD575">
            <v>0</v>
          </cell>
          <cell r="BE575">
            <v>0</v>
          </cell>
          <cell r="BF575">
            <v>0</v>
          </cell>
          <cell r="BG575">
            <v>0</v>
          </cell>
          <cell r="BH575">
            <v>0</v>
          </cell>
          <cell r="BI575">
            <v>0</v>
          </cell>
          <cell r="BJ575">
            <v>0</v>
          </cell>
          <cell r="BK575">
            <v>0</v>
          </cell>
          <cell r="BL575">
            <v>0</v>
          </cell>
          <cell r="BM575" t="str">
            <v>HNX</v>
          </cell>
        </row>
        <row r="576">
          <cell r="B576" t="str">
            <v>CVT</v>
          </cell>
          <cell r="C576" t="str">
            <v>HOSE</v>
          </cell>
          <cell r="D576" t="str">
            <v>CTCP CMC</v>
          </cell>
          <cell r="E576">
            <v>43013</v>
          </cell>
          <cell r="F576" t="str">
            <v>https://finance.vietstock.vn/SBV-ctcp-siam-brothers-viet-nam.htm</v>
          </cell>
          <cell r="G576" t="str">
            <v>Không đạt</v>
          </cell>
          <cell r="H576">
            <v>1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1</v>
          </cell>
          <cell r="W576">
            <v>0</v>
          </cell>
          <cell r="X576">
            <v>0</v>
          </cell>
          <cell r="Y576">
            <v>0</v>
          </cell>
          <cell r="Z576">
            <v>1563893127144.8101</v>
          </cell>
          <cell r="AA576">
            <v>105871951.219512</v>
          </cell>
          <cell r="AB576">
            <v>0.47879100000000002</v>
          </cell>
          <cell r="AC576" t="str">
            <v>Mid Cap</v>
          </cell>
          <cell r="AD576">
            <v>0</v>
          </cell>
          <cell r="AE576" t="str">
            <v>Chấp nhận toàn phần</v>
          </cell>
          <cell r="AF576" t="str">
            <v>Sản xuất</v>
          </cell>
          <cell r="AG576" t="str">
            <v>Sản xuất sản phẩm khoáng chất phi kim</v>
          </cell>
          <cell r="AH576" t="str">
            <v>Sản xuất các sản phẩm từ đất sét và vật liệu chịu nhiệt</v>
          </cell>
          <cell r="AI576" t="str">
            <v>Sản xuất sản phẩm khoáng chất phi kim</v>
          </cell>
          <cell r="AJ576" t="str">
            <v>Vật liệu xây dựng</v>
          </cell>
          <cell r="AK576">
            <v>3372478210996</v>
          </cell>
          <cell r="AL576">
            <v>866453029796</v>
          </cell>
          <cell r="AM576">
            <v>2021541459020</v>
          </cell>
          <cell r="AN576">
            <v>94.937904086000003</v>
          </cell>
          <cell r="AO576">
            <v>98.772588358999997</v>
          </cell>
          <cell r="AP576">
            <v>-3.8823365234313852E-2</v>
          </cell>
          <cell r="AQ576">
            <v>2588</v>
          </cell>
          <cell r="AR576">
            <v>23615</v>
          </cell>
          <cell r="AS576">
            <v>16.02</v>
          </cell>
          <cell r="AT576">
            <v>1.76</v>
          </cell>
          <cell r="AU576">
            <v>3.27</v>
          </cell>
          <cell r="AV576">
            <v>11.51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  <cell r="BA576">
            <v>1</v>
          </cell>
          <cell r="BB576" t="str">
            <v>Mid Cap</v>
          </cell>
          <cell r="BC576" t="str">
            <v>CVT</v>
          </cell>
          <cell r="BD576">
            <v>0</v>
          </cell>
          <cell r="BE576">
            <v>0</v>
          </cell>
          <cell r="BF576">
            <v>0</v>
          </cell>
          <cell r="BG576">
            <v>0</v>
          </cell>
          <cell r="BH576">
            <v>0</v>
          </cell>
          <cell r="BI576">
            <v>0</v>
          </cell>
          <cell r="BJ576">
            <v>0</v>
          </cell>
          <cell r="BK576">
            <v>0</v>
          </cell>
          <cell r="BL576">
            <v>0</v>
          </cell>
          <cell r="BM576" t="str">
            <v>HOSE</v>
          </cell>
        </row>
        <row r="577">
          <cell r="B577" t="str">
            <v>VRE</v>
          </cell>
          <cell r="C577" t="str">
            <v>HOSE</v>
          </cell>
          <cell r="D577" t="str">
            <v>CTCP Vincom Retail</v>
          </cell>
          <cell r="E577">
            <v>43045</v>
          </cell>
          <cell r="F577" t="str">
            <v>https://finance.vietstock.vn/TCD-ctcp-dau-tu-phat-trien-cong-nghiep-va-van-tai.htm</v>
          </cell>
          <cell r="G577" t="str">
            <v>Đạt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66088094780839.898</v>
          </cell>
          <cell r="AA577">
            <v>97784198170.731705</v>
          </cell>
          <cell r="AB577">
            <v>31.484289</v>
          </cell>
          <cell r="AC577" t="str">
            <v>Large Cap</v>
          </cell>
          <cell r="AD577">
            <v>0</v>
          </cell>
          <cell r="AE577" t="str">
            <v>Chấp nhận toàn phần</v>
          </cell>
          <cell r="AF577" t="str">
            <v>Xây dựng và Bất động sản</v>
          </cell>
          <cell r="AG577" t="str">
            <v xml:space="preserve">Bất động sản </v>
          </cell>
          <cell r="AH577" t="str">
            <v>Cho thuê bất động sản</v>
          </cell>
          <cell r="AI577" t="str">
            <v xml:space="preserve">Bất động sản </v>
          </cell>
          <cell r="AJ577" t="str">
            <v>Bất động sản</v>
          </cell>
          <cell r="AK577">
            <v>42701088000000</v>
          </cell>
          <cell r="AL577">
            <v>33424690000000</v>
          </cell>
          <cell r="AM577">
            <v>7361437000000</v>
          </cell>
          <cell r="AN577">
            <v>2776.0569999999998</v>
          </cell>
          <cell r="AO577">
            <v>2734.7950000000001</v>
          </cell>
          <cell r="AP577">
            <v>1.5087785373309412E-2</v>
          </cell>
          <cell r="AQ577">
            <v>1222</v>
          </cell>
          <cell r="AR577">
            <v>14710</v>
          </cell>
          <cell r="AS577">
            <v>21.53</v>
          </cell>
          <cell r="AT577">
            <v>1.79</v>
          </cell>
          <cell r="AU577">
            <v>6.89</v>
          </cell>
          <cell r="AV577">
            <v>8.66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  <cell r="BA577">
            <v>1</v>
          </cell>
          <cell r="BB577" t="str">
            <v>Large Cap</v>
          </cell>
          <cell r="BC577" t="str">
            <v>VRE</v>
          </cell>
          <cell r="BD577">
            <v>0</v>
          </cell>
          <cell r="BE577">
            <v>0</v>
          </cell>
          <cell r="BF577">
            <v>0</v>
          </cell>
          <cell r="BG577">
            <v>0</v>
          </cell>
          <cell r="BH577">
            <v>0</v>
          </cell>
          <cell r="BI577">
            <v>0</v>
          </cell>
          <cell r="BJ577">
            <v>0</v>
          </cell>
          <cell r="BK577">
            <v>0</v>
          </cell>
          <cell r="BL577">
            <v>0</v>
          </cell>
          <cell r="BM577" t="str">
            <v>HOSE</v>
          </cell>
        </row>
        <row r="578">
          <cell r="B578" t="str">
            <v>NBW</v>
          </cell>
          <cell r="C578" t="str">
            <v>HNX</v>
          </cell>
          <cell r="D578" t="str">
            <v>CTCP Cấp nước Nhà Bè</v>
          </cell>
          <cell r="E578">
            <v>43053</v>
          </cell>
          <cell r="F578" t="str">
            <v>https://finance.vietstock.vn/CTF-ctcp-city-auto.htm</v>
          </cell>
          <cell r="G578" t="str">
            <v>Không đạt</v>
          </cell>
          <cell r="H578">
            <v>1</v>
          </cell>
          <cell r="I578">
            <v>0</v>
          </cell>
          <cell r="J578">
            <v>0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240627469512.19501</v>
          </cell>
          <cell r="AA578">
            <v>14815657.621951001</v>
          </cell>
          <cell r="AB578">
            <v>4.2950619999999997</v>
          </cell>
          <cell r="AC578" t="str">
            <v>Small&amp;Micro Cap</v>
          </cell>
          <cell r="AD578">
            <v>0</v>
          </cell>
          <cell r="AE578" t="str">
            <v>Chấp nhận toàn phần</v>
          </cell>
          <cell r="AF578" t="str">
            <v>Tiện ích</v>
          </cell>
          <cell r="AG578" t="str">
            <v>Nước, chất thải và các hệ thống khác</v>
          </cell>
          <cell r="AH578" t="str">
            <v>Hệ thống thủy lợi và cung cấp nước</v>
          </cell>
          <cell r="AI578" t="str">
            <v>Nước, chất thải và các hệ thống khác</v>
          </cell>
          <cell r="AJ578" t="str">
            <v>Tiện ích</v>
          </cell>
          <cell r="AK578">
            <v>301180853530</v>
          </cell>
          <cell r="AL578">
            <v>181894333485</v>
          </cell>
          <cell r="AM578">
            <v>853429971366</v>
          </cell>
          <cell r="AN578">
            <v>20.756031337</v>
          </cell>
          <cell r="AO578">
            <v>20.756031337</v>
          </cell>
          <cell r="AP578">
            <v>0</v>
          </cell>
          <cell r="AQ578">
            <v>1904</v>
          </cell>
          <cell r="AR578">
            <v>16688</v>
          </cell>
          <cell r="AS578">
            <v>9.4499999999999993</v>
          </cell>
          <cell r="AT578">
            <v>1.08</v>
          </cell>
          <cell r="AU578">
            <v>7.42</v>
          </cell>
          <cell r="AV578">
            <v>11.83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  <cell r="BA578">
            <v>0</v>
          </cell>
          <cell r="BB578" t="str">
            <v>Small&amp;Micro Cap</v>
          </cell>
          <cell r="BC578" t="str">
            <v>NBW</v>
          </cell>
          <cell r="BD578">
            <v>0</v>
          </cell>
          <cell r="BE578">
            <v>1</v>
          </cell>
          <cell r="BF578">
            <v>1</v>
          </cell>
          <cell r="BG578">
            <v>0</v>
          </cell>
          <cell r="BH578">
            <v>0</v>
          </cell>
          <cell r="BI578">
            <v>0</v>
          </cell>
          <cell r="BJ578">
            <v>0</v>
          </cell>
          <cell r="BK578">
            <v>0</v>
          </cell>
          <cell r="BL578">
            <v>0</v>
          </cell>
          <cell r="BM578" t="str">
            <v>HNX</v>
          </cell>
        </row>
        <row r="579">
          <cell r="B579" t="str">
            <v>BTW</v>
          </cell>
          <cell r="C579" t="str">
            <v>HNX</v>
          </cell>
          <cell r="D579" t="str">
            <v>CTCP Cấp nước Bến Thành</v>
          </cell>
          <cell r="E579">
            <v>43053</v>
          </cell>
          <cell r="F579" t="str">
            <v>https://finance.vietstock.vn/TTT-ctcp-du-lich-thuong-mai-tay-ninh.htm</v>
          </cell>
          <cell r="G579" t="str">
            <v>Không đạt</v>
          </cell>
          <cell r="H579">
            <v>1</v>
          </cell>
          <cell r="I579">
            <v>0</v>
          </cell>
          <cell r="J579">
            <v>1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296746243902.43903</v>
          </cell>
          <cell r="AA579">
            <v>27794757.926828999</v>
          </cell>
          <cell r="AB579">
            <v>21.391227000000001</v>
          </cell>
          <cell r="AC579" t="str">
            <v>Small&amp;Micro Cap</v>
          </cell>
          <cell r="AD579">
            <v>0</v>
          </cell>
          <cell r="AE579" t="str">
            <v>Chấp nhận toàn phần</v>
          </cell>
          <cell r="AF579" t="str">
            <v>Tiện ích</v>
          </cell>
          <cell r="AG579" t="str">
            <v>Nước, chất thải và các hệ thống khác</v>
          </cell>
          <cell r="AH579" t="str">
            <v>Hệ thống thủy lợi và cung cấp nước</v>
          </cell>
          <cell r="AI579" t="str">
            <v>Nước, chất thải và các hệ thống khác</v>
          </cell>
          <cell r="AJ579" t="str">
            <v>Tiện ích</v>
          </cell>
          <cell r="AK579">
            <v>382890444640</v>
          </cell>
          <cell r="AL579">
            <v>246197850968</v>
          </cell>
          <cell r="AM579">
            <v>468747514020</v>
          </cell>
          <cell r="AN579">
            <v>40.881859642000002</v>
          </cell>
          <cell r="AO579">
            <v>39.230081315</v>
          </cell>
          <cell r="AP579">
            <v>4.2104891747150902E-2</v>
          </cell>
          <cell r="AQ579">
            <v>4368</v>
          </cell>
          <cell r="AR579">
            <v>26303</v>
          </cell>
          <cell r="AS579">
            <v>6.2</v>
          </cell>
          <cell r="AT579">
            <v>1.03</v>
          </cell>
          <cell r="AU579">
            <v>12.04</v>
          </cell>
          <cell r="AV579">
            <v>17.600000000000001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  <cell r="BA579">
            <v>0</v>
          </cell>
          <cell r="BB579" t="str">
            <v>Small&amp;Micro Cap</v>
          </cell>
          <cell r="BC579" t="str">
            <v>BTW</v>
          </cell>
          <cell r="BD579">
            <v>1</v>
          </cell>
          <cell r="BE579">
            <v>0</v>
          </cell>
          <cell r="BF579">
            <v>1</v>
          </cell>
          <cell r="BG579">
            <v>0</v>
          </cell>
          <cell r="BH579">
            <v>0</v>
          </cell>
          <cell r="BI579">
            <v>0</v>
          </cell>
          <cell r="BJ579">
            <v>0</v>
          </cell>
          <cell r="BK579">
            <v>0</v>
          </cell>
          <cell r="BL579">
            <v>0</v>
          </cell>
          <cell r="BM579" t="str">
            <v>HNX</v>
          </cell>
        </row>
        <row r="580">
          <cell r="B580" t="str">
            <v>DTD</v>
          </cell>
          <cell r="C580" t="str">
            <v>HNX</v>
          </cell>
          <cell r="D580" t="str">
            <v>CTCP Đầu tư Phát triển Thành Đạt</v>
          </cell>
          <cell r="E580">
            <v>43055</v>
          </cell>
          <cell r="F580" t="str">
            <v>https://finance.vietstock.vn/EVG-ctcp-tap-doan-everland.htm</v>
          </cell>
          <cell r="G580" t="str">
            <v>Đạt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798095964705.18201</v>
          </cell>
          <cell r="AA580">
            <v>5986502187.5</v>
          </cell>
          <cell r="AB580">
            <v>0.55879299999999998</v>
          </cell>
          <cell r="AC580" t="str">
            <v>Small&amp;Micro Cap</v>
          </cell>
          <cell r="AD580">
            <v>0</v>
          </cell>
          <cell r="AE580" t="str">
            <v>Chấp nhận toàn phần</v>
          </cell>
          <cell r="AF580" t="str">
            <v>Xây dựng và Bất động sản</v>
          </cell>
          <cell r="AG580" t="str">
            <v>Xây dựng nhà cửa, cao ốc</v>
          </cell>
          <cell r="AH580" t="str">
            <v>Xây dựng công trình khác</v>
          </cell>
          <cell r="AI580" t="str">
            <v>Xây dựng nhà cửa, cao ốc</v>
          </cell>
          <cell r="AJ580" t="str">
            <v>Xây dựng</v>
          </cell>
          <cell r="AK580">
            <v>2035745244016</v>
          </cell>
          <cell r="AL580">
            <v>953713779896</v>
          </cell>
          <cell r="AM580">
            <v>581934969016</v>
          </cell>
          <cell r="AN580">
            <v>106.076386564</v>
          </cell>
          <cell r="AO580">
            <v>93.334035588999996</v>
          </cell>
          <cell r="AP580">
            <v>0.13652416178714738</v>
          </cell>
          <cell r="AQ580">
            <v>3265</v>
          </cell>
          <cell r="AR580">
            <v>22485</v>
          </cell>
          <cell r="AS580">
            <v>3.34</v>
          </cell>
          <cell r="AT580">
            <v>0.48</v>
          </cell>
          <cell r="AU580">
            <v>5.33</v>
          </cell>
          <cell r="AV580">
            <v>12.2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  <cell r="BA580">
            <v>0</v>
          </cell>
          <cell r="BB580" t="str">
            <v>Small&amp;Micro Cap</v>
          </cell>
          <cell r="BC580" t="str">
            <v>DTD</v>
          </cell>
          <cell r="BD580">
            <v>0</v>
          </cell>
          <cell r="BE580">
            <v>0</v>
          </cell>
          <cell r="BF580">
            <v>0</v>
          </cell>
          <cell r="BG580">
            <v>0</v>
          </cell>
          <cell r="BH580">
            <v>0</v>
          </cell>
          <cell r="BI580">
            <v>0</v>
          </cell>
          <cell r="BJ580">
            <v>0</v>
          </cell>
          <cell r="BK580">
            <v>0</v>
          </cell>
          <cell r="BL580">
            <v>0</v>
          </cell>
          <cell r="BM580" t="str">
            <v>HNX</v>
          </cell>
        </row>
        <row r="581">
          <cell r="B581" t="str">
            <v>CIA</v>
          </cell>
          <cell r="C581" t="str">
            <v>HNX</v>
          </cell>
          <cell r="D581" t="str">
            <v>CTCP Dịch vụ Sân bay Quốc tế Cam Ranh</v>
          </cell>
          <cell r="E581">
            <v>43068</v>
          </cell>
          <cell r="F581" t="str">
            <v>https://finance.vietstock.vn/LEC-ctcp-bat-dong-san-dien-luc-mien-trung.htm</v>
          </cell>
          <cell r="G581" t="str">
            <v>Đạt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236950302744.207</v>
          </cell>
          <cell r="AA581">
            <v>311802738.10975599</v>
          </cell>
          <cell r="AB581">
            <v>0.967082</v>
          </cell>
          <cell r="AC581" t="str">
            <v>Small&amp;Micro Cap</v>
          </cell>
          <cell r="AD581">
            <v>0</v>
          </cell>
          <cell r="AE581" t="str">
            <v>Chấp nhận toàn phần - Có đoạn ghi thêm ý kiến</v>
          </cell>
          <cell r="AF581" t="str">
            <v>Bán lẻ</v>
          </cell>
          <cell r="AG581" t="str">
            <v>Của hàng hàng hóa tổng hợp</v>
          </cell>
          <cell r="AH581" t="str">
            <v>Các cửa hàng hàng hóa khác</v>
          </cell>
          <cell r="AI581" t="str">
            <v>Của hàng hàng hóa tổng hợp</v>
          </cell>
          <cell r="AJ581" t="str">
            <v>Bán lẻ</v>
          </cell>
          <cell r="AK581">
            <v>336823697580</v>
          </cell>
          <cell r="AL581">
            <v>323563659448</v>
          </cell>
          <cell r="AM581">
            <v>106147531408</v>
          </cell>
          <cell r="AN581">
            <v>65.517154719999994</v>
          </cell>
          <cell r="AO581">
            <v>65.890714028000005</v>
          </cell>
          <cell r="AP581">
            <v>-5.6693771422976066E-3</v>
          </cell>
          <cell r="AQ581">
            <v>3517</v>
          </cell>
          <cell r="AR581">
            <v>17339</v>
          </cell>
          <cell r="AS581">
            <v>2.9</v>
          </cell>
          <cell r="AT581">
            <v>0.59</v>
          </cell>
          <cell r="AU581">
            <v>19.600000000000001</v>
          </cell>
          <cell r="AV581">
            <v>22.55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  <cell r="BA581">
            <v>0</v>
          </cell>
          <cell r="BB581" t="str">
            <v>Small&amp;Micro Cap</v>
          </cell>
          <cell r="BC581" t="str">
            <v>CIA</v>
          </cell>
          <cell r="BD581">
            <v>0</v>
          </cell>
          <cell r="BE581">
            <v>0</v>
          </cell>
          <cell r="BF581">
            <v>0</v>
          </cell>
          <cell r="BG581">
            <v>0</v>
          </cell>
          <cell r="BH581">
            <v>0</v>
          </cell>
          <cell r="BI581">
            <v>0</v>
          </cell>
          <cell r="BJ581">
            <v>0</v>
          </cell>
          <cell r="BK581">
            <v>0</v>
          </cell>
          <cell r="BL581">
            <v>0</v>
          </cell>
          <cell r="BM581" t="str">
            <v>HNX</v>
          </cell>
        </row>
        <row r="582">
          <cell r="B582" t="str">
            <v>CAG</v>
          </cell>
          <cell r="C582" t="str">
            <v>HNX</v>
          </cell>
          <cell r="D582" t="str">
            <v>CTCP Cảng An Giang</v>
          </cell>
          <cell r="E582">
            <v>43073</v>
          </cell>
          <cell r="F582" t="str">
            <v>https://finance.vietstock.vn/THI-ctcp-thiet-bi-dien.htm</v>
          </cell>
          <cell r="G582" t="str">
            <v>Đạt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172188658536.58499</v>
          </cell>
          <cell r="AA582">
            <v>275584556.09755999</v>
          </cell>
          <cell r="AB582">
            <v>2.7597260000000001</v>
          </cell>
          <cell r="AC582" t="str">
            <v>Small&amp;Micro Cap</v>
          </cell>
          <cell r="AD582">
            <v>0</v>
          </cell>
          <cell r="AE582" t="str">
            <v>Chấp nhận toàn phần</v>
          </cell>
          <cell r="AF582" t="str">
            <v>Vận tải và kho bãi</v>
          </cell>
          <cell r="AG582" t="str">
            <v>Hỗ trợ vận tải</v>
          </cell>
          <cell r="AH582" t="str">
            <v>Sắp xếp vận tải hàng hóa</v>
          </cell>
          <cell r="AI582" t="str">
            <v>Hỗ trợ vận tải</v>
          </cell>
          <cell r="AJ582" t="str">
            <v>Vận tải - Kho bãi</v>
          </cell>
          <cell r="AK582">
            <v>157475749022</v>
          </cell>
          <cell r="AL582">
            <v>149691981052</v>
          </cell>
          <cell r="AM582">
            <v>74995839709</v>
          </cell>
          <cell r="AN582">
            <v>6.2769016669999997</v>
          </cell>
          <cell r="AO582">
            <v>6.2769016669999997</v>
          </cell>
          <cell r="AP582">
            <v>0</v>
          </cell>
          <cell r="AQ582">
            <v>455</v>
          </cell>
          <cell r="AR582">
            <v>10847</v>
          </cell>
          <cell r="AS582">
            <v>17.37</v>
          </cell>
          <cell r="AT582">
            <v>0.73</v>
          </cell>
          <cell r="AU582">
            <v>4.01</v>
          </cell>
          <cell r="AV582">
            <v>4.21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  <cell r="BA582">
            <v>0</v>
          </cell>
          <cell r="BB582" t="str">
            <v>Small&amp;Micro Cap</v>
          </cell>
          <cell r="BC582" t="str">
            <v>CAG</v>
          </cell>
          <cell r="BD582">
            <v>0</v>
          </cell>
          <cell r="BE582">
            <v>0</v>
          </cell>
          <cell r="BF582">
            <v>0</v>
          </cell>
          <cell r="BG582">
            <v>0</v>
          </cell>
          <cell r="BH582">
            <v>0</v>
          </cell>
          <cell r="BI582">
            <v>0</v>
          </cell>
          <cell r="BJ582">
            <v>0</v>
          </cell>
          <cell r="BK582">
            <v>0</v>
          </cell>
          <cell r="BL582">
            <v>0</v>
          </cell>
          <cell r="BM582" t="str">
            <v>HNX</v>
          </cell>
        </row>
        <row r="583">
          <cell r="B583" t="str">
            <v>TLD</v>
          </cell>
          <cell r="C583" t="str">
            <v>HOSE</v>
          </cell>
          <cell r="D583" t="str">
            <v>CTCP Đầu tư Xây dựng và Phát triển Đô thị Thăng Long</v>
          </cell>
          <cell r="E583">
            <v>43076</v>
          </cell>
          <cell r="F583" t="str">
            <v>https://finance.vietstock.vn/TDG-ctcp-dau-tu-tdg-global.htm</v>
          </cell>
          <cell r="G583" t="str">
            <v>Không đạt</v>
          </cell>
          <cell r="H583">
            <v>6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6</v>
          </cell>
          <cell r="X583">
            <v>0</v>
          </cell>
          <cell r="Y583">
            <v>6</v>
          </cell>
          <cell r="Z583">
            <v>330544969522.74298</v>
          </cell>
          <cell r="AA583">
            <v>2046670731.70731</v>
          </cell>
          <cell r="AB583">
            <v>0.99846400000000002</v>
          </cell>
          <cell r="AC583" t="str">
            <v>Small&amp;Micro Cap</v>
          </cell>
          <cell r="AD583">
            <v>0</v>
          </cell>
          <cell r="AE583" t="str">
            <v>Chấp nhận toàn phần</v>
          </cell>
          <cell r="AF583" t="str">
            <v>Sản xuất</v>
          </cell>
          <cell r="AG583" t="str">
            <v>Sản xuất các sản phẩm gỗ</v>
          </cell>
          <cell r="AH583" t="str">
            <v>Sản xuất gỗ ốp, ván ép và các sản phẩm gỗ lắp ghép</v>
          </cell>
          <cell r="AI583" t="str">
            <v>Sản xuất các sản phẩm gỗ</v>
          </cell>
          <cell r="AJ583" t="str">
            <v>SX Phụ trợ</v>
          </cell>
          <cell r="AK583">
            <v>1039401920342</v>
          </cell>
          <cell r="AL583">
            <v>790425930290</v>
          </cell>
          <cell r="AM583">
            <v>537584468851</v>
          </cell>
          <cell r="AN583">
            <v>13.67281524</v>
          </cell>
          <cell r="AO583">
            <v>14.557220128000001</v>
          </cell>
          <cell r="AP583">
            <v>-6.0753693371641548E-2</v>
          </cell>
          <cell r="AQ583">
            <v>245</v>
          </cell>
          <cell r="AR583">
            <v>10574</v>
          </cell>
          <cell r="AS583">
            <v>11.98</v>
          </cell>
          <cell r="AT583">
            <v>0.28000000000000003</v>
          </cell>
          <cell r="AU583">
            <v>1.64</v>
          </cell>
          <cell r="AV583">
            <v>2.19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  <cell r="BA583">
            <v>0</v>
          </cell>
          <cell r="BB583" t="str">
            <v>Small&amp;Micro Cap</v>
          </cell>
          <cell r="BC583" t="str">
            <v>TLD</v>
          </cell>
          <cell r="BD583">
            <v>0</v>
          </cell>
          <cell r="BE583">
            <v>0</v>
          </cell>
          <cell r="BF583">
            <v>0</v>
          </cell>
          <cell r="BG583">
            <v>0</v>
          </cell>
          <cell r="BH583">
            <v>0</v>
          </cell>
          <cell r="BI583">
            <v>0</v>
          </cell>
          <cell r="BJ583">
            <v>0</v>
          </cell>
          <cell r="BK583">
            <v>0</v>
          </cell>
          <cell r="BL583">
            <v>0</v>
          </cell>
          <cell r="BM583" t="str">
            <v>HOSE</v>
          </cell>
        </row>
        <row r="584">
          <cell r="B584" t="str">
            <v>KOS</v>
          </cell>
          <cell r="C584" t="str">
            <v>HOSE</v>
          </cell>
          <cell r="D584" t="str">
            <v>CTCP KOSY</v>
          </cell>
          <cell r="E584">
            <v>43077</v>
          </cell>
          <cell r="F584" t="str">
            <v>https://finance.vietstock.vn/CTS-ctcp-chung-khoan-ngan-hang-cong-thuong-viet-nam.htm</v>
          </cell>
          <cell r="G584" t="str">
            <v>Đạt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7721123614728.6504</v>
          </cell>
          <cell r="AA584">
            <v>13275295731.7073</v>
          </cell>
          <cell r="AB584">
            <v>0.116103</v>
          </cell>
          <cell r="AC584" t="str">
            <v>Mid Cap</v>
          </cell>
          <cell r="AD584">
            <v>0</v>
          </cell>
          <cell r="AE584" t="str">
            <v>Chấp nhận toàn phần</v>
          </cell>
          <cell r="AF584" t="str">
            <v>Xây dựng và Bất động sản</v>
          </cell>
          <cell r="AG584" t="str">
            <v xml:space="preserve">Bất động sản </v>
          </cell>
          <cell r="AH584" t="str">
            <v>Các hoạt động liên quan đến bất động sản</v>
          </cell>
          <cell r="AI584" t="str">
            <v xml:space="preserve">Bất động sản </v>
          </cell>
          <cell r="AJ584" t="str">
            <v>Bất động sản</v>
          </cell>
          <cell r="AK584">
            <v>4835564262546</v>
          </cell>
          <cell r="AL584">
            <v>2285227096088</v>
          </cell>
          <cell r="AM584">
            <v>1343460401347</v>
          </cell>
          <cell r="AN584">
            <v>21.719114209000001</v>
          </cell>
          <cell r="AO584">
            <v>21.723507409</v>
          </cell>
          <cell r="AP584">
            <v>-2.0223253626985692E-4</v>
          </cell>
          <cell r="AQ584">
            <v>100</v>
          </cell>
          <cell r="AR584">
            <v>10556</v>
          </cell>
          <cell r="AS584">
            <v>378.76</v>
          </cell>
          <cell r="AT584">
            <v>3.6</v>
          </cell>
          <cell r="AU584">
            <v>0.5</v>
          </cell>
          <cell r="AV584">
            <v>0.95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  <cell r="BA584">
            <v>0</v>
          </cell>
          <cell r="BB584" t="str">
            <v>Mid Cap</v>
          </cell>
          <cell r="BC584" t="str">
            <v>KOS</v>
          </cell>
          <cell r="BD584">
            <v>0</v>
          </cell>
          <cell r="BE584">
            <v>0</v>
          </cell>
          <cell r="BF584">
            <v>0</v>
          </cell>
          <cell r="BG584">
            <v>0</v>
          </cell>
          <cell r="BH584">
            <v>0</v>
          </cell>
          <cell r="BI584">
            <v>0</v>
          </cell>
          <cell r="BJ584">
            <v>0</v>
          </cell>
          <cell r="BK584">
            <v>0</v>
          </cell>
          <cell r="BL584">
            <v>0</v>
          </cell>
          <cell r="BM584" t="str">
            <v>HOSE</v>
          </cell>
        </row>
        <row r="585">
          <cell r="B585" t="str">
            <v>IBC</v>
          </cell>
          <cell r="C585" t="str">
            <v>HOSE</v>
          </cell>
          <cell r="D585" t="str">
            <v>CTCP Đầu tư Apax Holdings</v>
          </cell>
          <cell r="E585">
            <v>43084</v>
          </cell>
          <cell r="F585" t="str">
            <v>https://finance.vietstock.vn/HII-ctcp-an-tien-industries.htm</v>
          </cell>
          <cell r="G585" t="str">
            <v>Không đạt</v>
          </cell>
          <cell r="H585">
            <v>22</v>
          </cell>
          <cell r="I585">
            <v>2</v>
          </cell>
          <cell r="J585">
            <v>0</v>
          </cell>
          <cell r="K585">
            <v>0</v>
          </cell>
          <cell r="L585">
            <v>2</v>
          </cell>
          <cell r="M585">
            <v>2</v>
          </cell>
          <cell r="N585">
            <v>0</v>
          </cell>
          <cell r="O585">
            <v>1</v>
          </cell>
          <cell r="P585">
            <v>0</v>
          </cell>
          <cell r="Q585">
            <v>1</v>
          </cell>
          <cell r="R585">
            <v>0</v>
          </cell>
          <cell r="S585">
            <v>0</v>
          </cell>
          <cell r="T585">
            <v>1</v>
          </cell>
          <cell r="U585">
            <v>0</v>
          </cell>
          <cell r="V585">
            <v>1</v>
          </cell>
          <cell r="W585">
            <v>12</v>
          </cell>
          <cell r="X585">
            <v>0</v>
          </cell>
          <cell r="Y585">
            <v>12</v>
          </cell>
          <cell r="Z585">
            <v>1203316818726.3999</v>
          </cell>
          <cell r="AA585">
            <v>3973939024.3902402</v>
          </cell>
          <cell r="AB585">
            <v>0.19412699999999999</v>
          </cell>
          <cell r="AC585" t="str">
            <v>Mid Cap</v>
          </cell>
          <cell r="AD585">
            <v>0</v>
          </cell>
          <cell r="AE585">
            <v>0</v>
          </cell>
          <cell r="AF585" t="str">
            <v>Dịch vụ chuyên môn, khoa học và công nghệ</v>
          </cell>
          <cell r="AG585" t="str">
            <v>Dịch vụ tư vấn quản lý, khoa học và kỹ thuật</v>
          </cell>
          <cell r="AH585" t="str">
            <v>Dịch vụ tư vấn quản lý</v>
          </cell>
          <cell r="AI585" t="str">
            <v>Dịch vụ tư vấn quản lý, khoa học và kỹ thuật</v>
          </cell>
          <cell r="AJ585" t="str">
            <v>Dịch vụ tư vấn, hỗ trợ</v>
          </cell>
          <cell r="AK585">
            <v>4596541235372</v>
          </cell>
          <cell r="AL585">
            <v>1520446219248</v>
          </cell>
          <cell r="AM585">
            <v>1335974940915</v>
          </cell>
          <cell r="AN585">
            <v>-86.803255527000005</v>
          </cell>
          <cell r="AO585">
            <v>-86.803255527000005</v>
          </cell>
          <cell r="AP585">
            <v>0</v>
          </cell>
          <cell r="AQ585">
            <v>-1044</v>
          </cell>
          <cell r="AR585">
            <v>18285</v>
          </cell>
          <cell r="AS585">
            <v>-2.64</v>
          </cell>
          <cell r="AT585">
            <v>0.15</v>
          </cell>
          <cell r="AU585">
            <v>-1.88</v>
          </cell>
          <cell r="AV585">
            <v>-5.65</v>
          </cell>
          <cell r="AW585">
            <v>1</v>
          </cell>
          <cell r="AX585">
            <v>0</v>
          </cell>
          <cell r="AY585">
            <v>0</v>
          </cell>
          <cell r="AZ585">
            <v>1</v>
          </cell>
          <cell r="BA585">
            <v>0</v>
          </cell>
          <cell r="BB585" t="str">
            <v>Mid Cap</v>
          </cell>
          <cell r="BC585" t="str">
            <v>IBC</v>
          </cell>
          <cell r="BD585">
            <v>0</v>
          </cell>
          <cell r="BE585">
            <v>0</v>
          </cell>
          <cell r="BF585">
            <v>0</v>
          </cell>
          <cell r="BG585">
            <v>0</v>
          </cell>
          <cell r="BH585">
            <v>1</v>
          </cell>
          <cell r="BI585">
            <v>1</v>
          </cell>
          <cell r="BJ585">
            <v>0</v>
          </cell>
          <cell r="BK585">
            <v>1</v>
          </cell>
          <cell r="BL585">
            <v>1</v>
          </cell>
          <cell r="BM585" t="str">
            <v>HOSE</v>
          </cell>
        </row>
        <row r="586">
          <cell r="B586" t="str">
            <v>KHS</v>
          </cell>
          <cell r="C586" t="str">
            <v>HNX</v>
          </cell>
          <cell r="D586" t="str">
            <v>CTCP Kiên Hùng</v>
          </cell>
          <cell r="E586">
            <v>43095</v>
          </cell>
          <cell r="F586" t="str">
            <v>https://finance.vietstock.vn/SJF-ctcp-dau-tu-sao-thai-duong.htm</v>
          </cell>
          <cell r="G586" t="str">
            <v>Đạt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275961622340.85303</v>
          </cell>
          <cell r="AA586">
            <v>21862916.463413998</v>
          </cell>
          <cell r="AB586">
            <v>0.45833499999999999</v>
          </cell>
          <cell r="AC586" t="str">
            <v>Small&amp;Micro Cap</v>
          </cell>
          <cell r="AD586">
            <v>0</v>
          </cell>
          <cell r="AE586" t="str">
            <v>Chấp nhận toàn phần</v>
          </cell>
          <cell r="AF586" t="str">
            <v>Sản xuất</v>
          </cell>
          <cell r="AG586" t="str">
            <v>Sản xuất thực phẩm</v>
          </cell>
          <cell r="AH586" t="str">
            <v>Sơ chế và đóng gói thủy sản</v>
          </cell>
          <cell r="AI586" t="str">
            <v>Sản xuất thực phẩm</v>
          </cell>
          <cell r="AJ586" t="str">
            <v>Chế biến thủy sản</v>
          </cell>
          <cell r="AK586">
            <v>585362240153</v>
          </cell>
          <cell r="AL586">
            <v>240513321226</v>
          </cell>
          <cell r="AM586">
            <v>950773158458</v>
          </cell>
          <cell r="AN586">
            <v>38.075991997000003</v>
          </cell>
          <cell r="AO586">
            <v>38.034578496999998</v>
          </cell>
          <cell r="AP586">
            <v>1.0888381477205261E-3</v>
          </cell>
          <cell r="AQ586">
            <v>3149</v>
          </cell>
          <cell r="AR586">
            <v>19892</v>
          </cell>
          <cell r="AS586">
            <v>5.4</v>
          </cell>
          <cell r="AT586">
            <v>0.85</v>
          </cell>
          <cell r="AU586">
            <v>6.61</v>
          </cell>
          <cell r="AV586">
            <v>15.81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  <cell r="BA586">
            <v>0</v>
          </cell>
          <cell r="BB586" t="str">
            <v>Small&amp;Micro Cap</v>
          </cell>
          <cell r="BC586" t="str">
            <v>KHS</v>
          </cell>
          <cell r="BD586">
            <v>0</v>
          </cell>
          <cell r="BE586">
            <v>0</v>
          </cell>
          <cell r="BF586">
            <v>0</v>
          </cell>
          <cell r="BG586">
            <v>0</v>
          </cell>
          <cell r="BH586">
            <v>0</v>
          </cell>
          <cell r="BI586">
            <v>0</v>
          </cell>
          <cell r="BJ586">
            <v>0</v>
          </cell>
          <cell r="BK586">
            <v>0</v>
          </cell>
          <cell r="BL586">
            <v>0</v>
          </cell>
          <cell r="BM586" t="str">
            <v>HNX</v>
          </cell>
        </row>
        <row r="587">
          <cell r="B587" t="str">
            <v>AST</v>
          </cell>
          <cell r="C587" t="str">
            <v>HOSE</v>
          </cell>
          <cell r="D587" t="str">
            <v>CTCP Dịch vụ Hàng không Taseco</v>
          </cell>
          <cell r="E587">
            <v>43104</v>
          </cell>
          <cell r="F587" t="str">
            <v>https://finance.vietstock.vn/VCI-ctcp-chung-khoan-ban-viet.htm</v>
          </cell>
          <cell r="G587" t="str">
            <v>Đạt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2551733231707.3101</v>
          </cell>
          <cell r="AA587">
            <v>1418393292.68292</v>
          </cell>
          <cell r="AB587">
            <v>43.466119999999997</v>
          </cell>
          <cell r="AC587" t="str">
            <v>Mid Cap</v>
          </cell>
          <cell r="AD587">
            <v>0</v>
          </cell>
          <cell r="AE587" t="str">
            <v>Chấp nhận toàn phần</v>
          </cell>
          <cell r="AF587" t="str">
            <v>Bán lẻ</v>
          </cell>
          <cell r="AG587" t="str">
            <v>Của hàng hàng hóa tổng hợp</v>
          </cell>
          <cell r="AH587" t="str">
            <v>Cửa hàng tổng hợp</v>
          </cell>
          <cell r="AI587" t="str">
            <v>Của hàng hàng hóa tổng hợp</v>
          </cell>
          <cell r="AJ587" t="str">
            <v>Bán lẻ</v>
          </cell>
          <cell r="AK587">
            <v>578865632447</v>
          </cell>
          <cell r="AL587">
            <v>455473982746</v>
          </cell>
          <cell r="AM587">
            <v>603589731224</v>
          </cell>
          <cell r="AN587">
            <v>23.147273239</v>
          </cell>
          <cell r="AO587">
            <v>23.147273239</v>
          </cell>
          <cell r="AP587">
            <v>0</v>
          </cell>
          <cell r="AQ587">
            <v>514</v>
          </cell>
          <cell r="AR587">
            <v>10122</v>
          </cell>
          <cell r="AS587">
            <v>110.81</v>
          </cell>
          <cell r="AT587">
            <v>5.63</v>
          </cell>
          <cell r="AU587">
            <v>4.28</v>
          </cell>
          <cell r="AV587">
            <v>5.33</v>
          </cell>
          <cell r="AW587">
            <v>1</v>
          </cell>
          <cell r="AX587">
            <v>0</v>
          </cell>
          <cell r="AY587">
            <v>0</v>
          </cell>
          <cell r="AZ587">
            <v>0</v>
          </cell>
          <cell r="BA587">
            <v>1</v>
          </cell>
          <cell r="BB587" t="str">
            <v>Mid Cap</v>
          </cell>
          <cell r="BC587" t="str">
            <v>AST</v>
          </cell>
          <cell r="BD587">
            <v>0</v>
          </cell>
          <cell r="BE587">
            <v>0</v>
          </cell>
          <cell r="BF587">
            <v>0</v>
          </cell>
          <cell r="BG587">
            <v>0</v>
          </cell>
          <cell r="BH587">
            <v>0</v>
          </cell>
          <cell r="BI587">
            <v>0</v>
          </cell>
          <cell r="BJ587">
            <v>0</v>
          </cell>
          <cell r="BK587">
            <v>0</v>
          </cell>
          <cell r="BL587">
            <v>0</v>
          </cell>
          <cell r="BM587" t="str">
            <v>HOSE</v>
          </cell>
        </row>
        <row r="588">
          <cell r="B588" t="str">
            <v>HDB</v>
          </cell>
          <cell r="C588" t="str">
            <v>HOSE</v>
          </cell>
          <cell r="D588" t="str">
            <v>Ngân hàng TMCP Phát triển TP. HCM</v>
          </cell>
          <cell r="E588">
            <v>43105</v>
          </cell>
          <cell r="F588" t="str">
            <v>https://finance.vietstock.vn/TVT-tong-cong-ty-viet-thang-ctcp.htm</v>
          </cell>
          <cell r="G588" t="str">
            <v>Đạt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48235027308774.297</v>
          </cell>
          <cell r="AA588">
            <v>68114810975.609703</v>
          </cell>
          <cell r="AB588">
            <v>17.618303999999998</v>
          </cell>
          <cell r="AC588" t="str">
            <v>Large Cap</v>
          </cell>
          <cell r="AD588">
            <v>0</v>
          </cell>
          <cell r="AE588" t="str">
            <v>Chấp nhận toàn phần</v>
          </cell>
          <cell r="AF588" t="str">
            <v>Tài chính và bảo hiểm</v>
          </cell>
          <cell r="AG588" t="str">
            <v>Trung gian tín dụng và các hoạt động liên quan</v>
          </cell>
          <cell r="AH588" t="str">
            <v>Trung gian tín dụng có nhận tiền gửi</v>
          </cell>
          <cell r="AI588" t="str">
            <v>Trung gian tín dụng và các hoạt động liên quan</v>
          </cell>
          <cell r="AJ588" t="str">
            <v>Ngân hàng</v>
          </cell>
          <cell r="AK588">
            <v>416273023000000</v>
          </cell>
          <cell r="AL588">
            <v>38994886000000</v>
          </cell>
          <cell r="AM588">
            <v>18011568000000</v>
          </cell>
          <cell r="AN588">
            <v>7749.7939999999999</v>
          </cell>
          <cell r="AO588">
            <v>7749.7950000000001</v>
          </cell>
          <cell r="AP588">
            <v>-1.2903567129243121E-7</v>
          </cell>
          <cell r="AQ588">
            <v>3675</v>
          </cell>
          <cell r="AR588">
            <v>15503</v>
          </cell>
          <cell r="AS588">
            <v>4.34</v>
          </cell>
          <cell r="AT588">
            <v>1.03</v>
          </cell>
          <cell r="AU588">
            <v>1.96</v>
          </cell>
          <cell r="AV588">
            <v>22.21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  <cell r="BA588">
            <v>1</v>
          </cell>
          <cell r="BB588" t="str">
            <v>Large Cap</v>
          </cell>
          <cell r="BC588" t="str">
            <v>HDB</v>
          </cell>
          <cell r="BD588">
            <v>0</v>
          </cell>
          <cell r="BE588">
            <v>0</v>
          </cell>
          <cell r="BF588">
            <v>0</v>
          </cell>
          <cell r="BG588">
            <v>0</v>
          </cell>
          <cell r="BH588">
            <v>0</v>
          </cell>
          <cell r="BI588">
            <v>0</v>
          </cell>
          <cell r="BJ588">
            <v>0</v>
          </cell>
          <cell r="BK588">
            <v>0</v>
          </cell>
          <cell r="BL588">
            <v>0</v>
          </cell>
          <cell r="BM588" t="str">
            <v>HOSE</v>
          </cell>
        </row>
        <row r="589">
          <cell r="B589" t="str">
            <v>SGR</v>
          </cell>
          <cell r="C589" t="str">
            <v>HOSE</v>
          </cell>
          <cell r="D589" t="str">
            <v>CTCP Tổng CTCP Địa ốc Sài Gòn</v>
          </cell>
          <cell r="E589">
            <v>43115</v>
          </cell>
          <cell r="F589" t="str">
            <v>https://finance.vietstock.vn/GKM-ctcp-khang-minh-group.htm</v>
          </cell>
          <cell r="G589" t="str">
            <v>Đạt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1179813808091</v>
          </cell>
          <cell r="AA589">
            <v>1463841463.4146299</v>
          </cell>
          <cell r="AB589">
            <v>1.5803000000000001E-2</v>
          </cell>
          <cell r="AC589" t="str">
            <v>Mid Cap</v>
          </cell>
          <cell r="AD589">
            <v>0</v>
          </cell>
          <cell r="AE589" t="str">
            <v>Chấp nhận toàn phần</v>
          </cell>
          <cell r="AF589" t="str">
            <v>Xây dựng và Bất động sản</v>
          </cell>
          <cell r="AG589" t="str">
            <v xml:space="preserve">Bất động sản </v>
          </cell>
          <cell r="AH589" t="str">
            <v>Cho thuê bất động sản</v>
          </cell>
          <cell r="AI589" t="str">
            <v xml:space="preserve">Bất động sản </v>
          </cell>
          <cell r="AJ589" t="str">
            <v>Bất động sản</v>
          </cell>
          <cell r="AK589">
            <v>1999084698043</v>
          </cell>
          <cell r="AL589">
            <v>879841392170</v>
          </cell>
          <cell r="AM589">
            <v>654437530026</v>
          </cell>
          <cell r="AN589">
            <v>215.379394072</v>
          </cell>
          <cell r="AO589">
            <v>214.12474691899999</v>
          </cell>
          <cell r="AP589">
            <v>5.8594215337222132E-3</v>
          </cell>
          <cell r="AQ589">
            <v>3590</v>
          </cell>
          <cell r="AR589">
            <v>14664</v>
          </cell>
          <cell r="AS589">
            <v>3.71</v>
          </cell>
          <cell r="AT589">
            <v>0.91</v>
          </cell>
          <cell r="AU589">
            <v>10.78</v>
          </cell>
          <cell r="AV589">
            <v>27.3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  <cell r="BA589">
            <v>0</v>
          </cell>
          <cell r="BB589" t="str">
            <v>Mid Cap</v>
          </cell>
          <cell r="BC589" t="str">
            <v>SGR</v>
          </cell>
          <cell r="BD589">
            <v>0</v>
          </cell>
          <cell r="BE589">
            <v>0</v>
          </cell>
          <cell r="BF589">
            <v>0</v>
          </cell>
          <cell r="BG589">
            <v>0</v>
          </cell>
          <cell r="BH589">
            <v>0</v>
          </cell>
          <cell r="BI589">
            <v>0</v>
          </cell>
          <cell r="BJ589">
            <v>0</v>
          </cell>
          <cell r="BK589">
            <v>0</v>
          </cell>
          <cell r="BL589">
            <v>0</v>
          </cell>
          <cell r="BM589" t="str">
            <v>HOSE</v>
          </cell>
        </row>
        <row r="590">
          <cell r="B590" t="str">
            <v>VPG</v>
          </cell>
          <cell r="C590" t="str">
            <v>HOSE</v>
          </cell>
          <cell r="D590" t="str">
            <v>CTCP Đầu tư Thương mại Xuất nhập khẩu Việt Phát</v>
          </cell>
          <cell r="E590">
            <v>43118</v>
          </cell>
          <cell r="F590" t="str">
            <v>https://finance.vietstock.vn/VSM-ctcp-container-mien-trung.htm</v>
          </cell>
          <cell r="G590" t="str">
            <v>Đạt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2340751058512.1899</v>
          </cell>
          <cell r="AA590">
            <v>31637847560.975601</v>
          </cell>
          <cell r="AB590">
            <v>1.0580179999999999</v>
          </cell>
          <cell r="AC590" t="str">
            <v>Mid Cap</v>
          </cell>
          <cell r="AD590">
            <v>0</v>
          </cell>
          <cell r="AE590" t="str">
            <v>Chấp nhận toàn phần</v>
          </cell>
          <cell r="AF590" t="str">
            <v>Bán buôn</v>
          </cell>
          <cell r="AG590" t="str">
            <v>Bán buôn hàng lâu bền</v>
          </cell>
          <cell r="AH590" t="str">
            <v>Bán buôn kim loại và khoáng sản (trừ dầu khí)</v>
          </cell>
          <cell r="AI590" t="str">
            <v>Bán buôn hàng lâu bền</v>
          </cell>
          <cell r="AJ590" t="str">
            <v>Bán buôn</v>
          </cell>
          <cell r="AK590">
            <v>5977493452307</v>
          </cell>
          <cell r="AL590">
            <v>1480709965045</v>
          </cell>
          <cell r="AM590">
            <v>5524662572578</v>
          </cell>
          <cell r="AN590">
            <v>62.532661441000002</v>
          </cell>
          <cell r="AO590">
            <v>62.532661441000002</v>
          </cell>
          <cell r="AP590">
            <v>0</v>
          </cell>
          <cell r="AQ590">
            <v>828</v>
          </cell>
          <cell r="AR590">
            <v>18463</v>
          </cell>
          <cell r="AS590">
            <v>16.420000000000002</v>
          </cell>
          <cell r="AT590">
            <v>0.74</v>
          </cell>
          <cell r="AU590">
            <v>1.5</v>
          </cell>
          <cell r="AV590">
            <v>5.22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  <cell r="BA590">
            <v>1</v>
          </cell>
          <cell r="BB590" t="str">
            <v>Mid Cap</v>
          </cell>
          <cell r="BC590" t="str">
            <v>VPG</v>
          </cell>
          <cell r="BD590">
            <v>0</v>
          </cell>
          <cell r="BE590">
            <v>0</v>
          </cell>
          <cell r="BF590">
            <v>0</v>
          </cell>
          <cell r="BG590">
            <v>0</v>
          </cell>
          <cell r="BH590">
            <v>0</v>
          </cell>
          <cell r="BI590">
            <v>0</v>
          </cell>
          <cell r="BJ590">
            <v>0</v>
          </cell>
          <cell r="BK590">
            <v>0</v>
          </cell>
          <cell r="BL590">
            <v>0</v>
          </cell>
          <cell r="BM590" t="str">
            <v>HOSE</v>
          </cell>
        </row>
        <row r="591">
          <cell r="B591" t="str">
            <v>GEX</v>
          </cell>
          <cell r="C591" t="str">
            <v>HOSE</v>
          </cell>
          <cell r="D591" t="str">
            <v>CTCP Tập đoàn GELEX</v>
          </cell>
          <cell r="E591">
            <v>43118</v>
          </cell>
          <cell r="F591" t="str">
            <v>https://finance.vietstock.vn/VDS-ctcp-chung-khoan-rong-viet.htm</v>
          </cell>
          <cell r="G591" t="str">
            <v>Đạt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18821951060938.699</v>
          </cell>
          <cell r="AA591">
            <v>304020600609.75598</v>
          </cell>
          <cell r="AB591">
            <v>10.020514</v>
          </cell>
          <cell r="AC591" t="str">
            <v>Large Cap</v>
          </cell>
          <cell r="AD591">
            <v>0</v>
          </cell>
          <cell r="AE591" t="str">
            <v>Chấp nhận toàn phần</v>
          </cell>
          <cell r="AF591" t="str">
            <v>Sản xuất</v>
          </cell>
          <cell r="AG591" t="str">
            <v>Sản xuất trang thiết bị, dụng cụ điện</v>
          </cell>
          <cell r="AH591" t="str">
            <v>Sản xuất thiết bị điện</v>
          </cell>
          <cell r="AI591" t="str">
            <v>Sản xuất trang thiết bị, dụng cụ điện</v>
          </cell>
          <cell r="AJ591" t="str">
            <v>SX Phụ trợ</v>
          </cell>
          <cell r="AK591">
            <v>52384834524135</v>
          </cell>
          <cell r="AL591">
            <v>20996098954198</v>
          </cell>
          <cell r="AM591">
            <v>32088752521984</v>
          </cell>
          <cell r="AN591">
            <v>368.91632261400002</v>
          </cell>
          <cell r="AO591">
            <v>379.70395865500001</v>
          </cell>
          <cell r="AP591">
            <v>-2.8410649389098569E-2</v>
          </cell>
          <cell r="AQ591">
            <v>433</v>
          </cell>
          <cell r="AR591">
            <v>24658</v>
          </cell>
          <cell r="AS591">
            <v>28.62</v>
          </cell>
          <cell r="AT591">
            <v>0.5</v>
          </cell>
          <cell r="AU591">
            <v>0.65</v>
          </cell>
          <cell r="AV591">
            <v>1.78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  <cell r="BA591">
            <v>1</v>
          </cell>
          <cell r="BB591" t="str">
            <v>Large Cap</v>
          </cell>
          <cell r="BC591" t="str">
            <v>GEX</v>
          </cell>
          <cell r="BD591">
            <v>0</v>
          </cell>
          <cell r="BE591">
            <v>0</v>
          </cell>
          <cell r="BF591">
            <v>0</v>
          </cell>
          <cell r="BG591">
            <v>0</v>
          </cell>
          <cell r="BH591">
            <v>0</v>
          </cell>
          <cell r="BI591">
            <v>0</v>
          </cell>
          <cell r="BJ591">
            <v>0</v>
          </cell>
          <cell r="BK591">
            <v>0</v>
          </cell>
          <cell r="BL591">
            <v>0</v>
          </cell>
          <cell r="BM591" t="str">
            <v>HOSE</v>
          </cell>
        </row>
        <row r="592">
          <cell r="B592" t="str">
            <v>TTL</v>
          </cell>
          <cell r="C592" t="str">
            <v>HNX</v>
          </cell>
          <cell r="D592" t="str">
            <v>Tổng Công ty Thăng Long - CTCP</v>
          </cell>
          <cell r="E592">
            <v>43118</v>
          </cell>
          <cell r="F592" t="str">
            <v>https://finance.vietstock.vn/BWE-ctcp-nuoc-moi-truong-binh-duong.htm</v>
          </cell>
          <cell r="G592" t="str">
            <v>Không đạt</v>
          </cell>
          <cell r="H592">
            <v>2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2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524919407591.46301</v>
          </cell>
          <cell r="AA592">
            <v>314474661.280487</v>
          </cell>
          <cell r="AB592">
            <v>2.0181000000000001E-2</v>
          </cell>
          <cell r="AC592" t="str">
            <v>Small&amp;Micro Cap</v>
          </cell>
          <cell r="AD592">
            <v>0</v>
          </cell>
          <cell r="AE592" t="str">
            <v>Chấp nhận toàn phần</v>
          </cell>
          <cell r="AF592" t="str">
            <v>Xây dựng và Bất động sản</v>
          </cell>
          <cell r="AG592" t="str">
            <v>Xây dựng công nghiệp nặng và dân dụng</v>
          </cell>
          <cell r="AH592" t="str">
            <v>Xây dựng cầu đường, đường cao tốc</v>
          </cell>
          <cell r="AI592" t="str">
            <v>Xây dựng công nghiệp nặng và dân dụng</v>
          </cell>
          <cell r="AJ592" t="str">
            <v>Xây dựng</v>
          </cell>
          <cell r="AK592">
            <v>2276602194697</v>
          </cell>
          <cell r="AL592">
            <v>605820317289</v>
          </cell>
          <cell r="AM592">
            <v>1496329026974</v>
          </cell>
          <cell r="AN592">
            <v>4.9203493360000001</v>
          </cell>
          <cell r="AO592">
            <v>4.9203493370000002</v>
          </cell>
          <cell r="AP592">
            <v>-2.0323761876429769E-10</v>
          </cell>
          <cell r="AQ592">
            <v>118</v>
          </cell>
          <cell r="AR592">
            <v>14475</v>
          </cell>
          <cell r="AS592">
            <v>78.260000000000005</v>
          </cell>
          <cell r="AT592">
            <v>0.64</v>
          </cell>
          <cell r="AU592">
            <v>0.22</v>
          </cell>
          <cell r="AV592">
            <v>1.43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  <cell r="BA592">
            <v>0</v>
          </cell>
          <cell r="BB592" t="str">
            <v>Small&amp;Micro Cap</v>
          </cell>
          <cell r="BC592" t="str">
            <v>TTL</v>
          </cell>
          <cell r="BD592">
            <v>0</v>
          </cell>
          <cell r="BE592">
            <v>0</v>
          </cell>
          <cell r="BF592">
            <v>0</v>
          </cell>
          <cell r="BG592">
            <v>0</v>
          </cell>
          <cell r="BH592">
            <v>0</v>
          </cell>
          <cell r="BI592">
            <v>0</v>
          </cell>
          <cell r="BJ592">
            <v>0</v>
          </cell>
          <cell r="BK592">
            <v>0</v>
          </cell>
          <cell r="BL592">
            <v>0</v>
          </cell>
          <cell r="BM592" t="str">
            <v>HNX</v>
          </cell>
        </row>
        <row r="593">
          <cell r="B593" t="str">
            <v>VPD</v>
          </cell>
          <cell r="C593" t="str">
            <v>HOSE</v>
          </cell>
          <cell r="D593" t="str">
            <v>CTCP Phát triển Điện lực Việt Nam</v>
          </cell>
          <cell r="E593">
            <v>43122</v>
          </cell>
          <cell r="F593" t="str">
            <v>https://finance.vietstock.vn/CET-ctcp-htc-holding.htm</v>
          </cell>
          <cell r="G593" t="str">
            <v>Không đạt</v>
          </cell>
          <cell r="H593">
            <v>5</v>
          </cell>
          <cell r="I593">
            <v>1</v>
          </cell>
          <cell r="J593">
            <v>0</v>
          </cell>
          <cell r="K593">
            <v>0</v>
          </cell>
          <cell r="L593">
            <v>1</v>
          </cell>
          <cell r="M593">
            <v>1</v>
          </cell>
          <cell r="N593">
            <v>0</v>
          </cell>
          <cell r="O593">
            <v>0</v>
          </cell>
          <cell r="P593">
            <v>1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1</v>
          </cell>
          <cell r="X593">
            <v>0</v>
          </cell>
          <cell r="Y593">
            <v>1</v>
          </cell>
          <cell r="Z593">
            <v>2317447016121.0298</v>
          </cell>
          <cell r="AA593">
            <v>1071923780.4878</v>
          </cell>
          <cell r="AB593">
            <v>6.8465990000000003</v>
          </cell>
          <cell r="AC593" t="str">
            <v>Mid Cap</v>
          </cell>
          <cell r="AD593">
            <v>0</v>
          </cell>
          <cell r="AE593" t="str">
            <v>Chấp nhận toàn phần</v>
          </cell>
          <cell r="AF593" t="str">
            <v>Tiện ích</v>
          </cell>
          <cell r="AG593" t="str">
            <v>Phát, truyền tải và phân phối điện năng</v>
          </cell>
          <cell r="AH593" t="str">
            <v xml:space="preserve">Truyền tải, kiểm soát và phân phối điện </v>
          </cell>
          <cell r="AI593" t="str">
            <v>Phát, truyền tải và phân phối điện năng</v>
          </cell>
          <cell r="AJ593" t="str">
            <v>Tiện ích</v>
          </cell>
          <cell r="AK593">
            <v>2005785945796</v>
          </cell>
          <cell r="AL593">
            <v>1532850859037</v>
          </cell>
          <cell r="AM593">
            <v>681347518319</v>
          </cell>
          <cell r="AN593">
            <v>284.01922748099997</v>
          </cell>
          <cell r="AO593">
            <v>283.29489160499998</v>
          </cell>
          <cell r="AP593">
            <v>2.5568264640999754E-3</v>
          </cell>
          <cell r="AQ593">
            <v>2665</v>
          </cell>
          <cell r="AR593">
            <v>14381</v>
          </cell>
          <cell r="AS593">
            <v>8.44</v>
          </cell>
          <cell r="AT593">
            <v>1.56</v>
          </cell>
          <cell r="AU593">
            <v>13.94</v>
          </cell>
          <cell r="AV593">
            <v>19.61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  <cell r="BA593">
            <v>0</v>
          </cell>
          <cell r="BB593" t="str">
            <v>Mid Cap</v>
          </cell>
          <cell r="BC593" t="str">
            <v>VPD</v>
          </cell>
          <cell r="BD593">
            <v>0</v>
          </cell>
          <cell r="BE593">
            <v>0</v>
          </cell>
          <cell r="BF593">
            <v>0</v>
          </cell>
          <cell r="BG593">
            <v>0</v>
          </cell>
          <cell r="BH593">
            <v>0</v>
          </cell>
          <cell r="BI593">
            <v>0</v>
          </cell>
          <cell r="BJ593">
            <v>0</v>
          </cell>
          <cell r="BK593">
            <v>0</v>
          </cell>
          <cell r="BL593">
            <v>0</v>
          </cell>
          <cell r="BM593" t="str">
            <v>HOSE</v>
          </cell>
        </row>
        <row r="594">
          <cell r="B594" t="str">
            <v>PMG</v>
          </cell>
          <cell r="C594" t="str">
            <v>HOSE</v>
          </cell>
          <cell r="D594" t="str">
            <v>CTCP Đầu tư và Sản xuất Petro Miền Trung</v>
          </cell>
          <cell r="E594">
            <v>43125</v>
          </cell>
          <cell r="F594" t="str">
            <v>https://finance.vietstock.vn/NSH-ctcp-nhom-song-hong.htm</v>
          </cell>
          <cell r="G594" t="str">
            <v>Đạt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610156956318.84094</v>
          </cell>
          <cell r="AA594">
            <v>21109756.09756</v>
          </cell>
          <cell r="AB594">
            <v>25.181087000000002</v>
          </cell>
          <cell r="AC594" t="str">
            <v>Small&amp;Micro Cap</v>
          </cell>
          <cell r="AD594">
            <v>0</v>
          </cell>
          <cell r="AE594" t="str">
            <v>Chấp nhận toàn phần</v>
          </cell>
          <cell r="AF594" t="str">
            <v>Bán buôn</v>
          </cell>
          <cell r="AG594" t="str">
            <v>Bán buôn hàng tiêu dùng</v>
          </cell>
          <cell r="AH594" t="str">
            <v>Bán buôn dầu và các sản phẩm dầu khí</v>
          </cell>
          <cell r="AI594" t="str">
            <v>Bán buôn hàng tiêu dùng</v>
          </cell>
          <cell r="AJ594" t="str">
            <v>Bán buôn</v>
          </cell>
          <cell r="AK594">
            <v>1597223243159</v>
          </cell>
          <cell r="AL594">
            <v>640522388950</v>
          </cell>
          <cell r="AM594">
            <v>2021513876742</v>
          </cell>
          <cell r="AN594">
            <v>8.3257798530000002</v>
          </cell>
          <cell r="AO594">
            <v>8.9970660690000006</v>
          </cell>
          <cell r="AP594">
            <v>-7.4611680169045597E-2</v>
          </cell>
          <cell r="AQ594">
            <v>180</v>
          </cell>
          <cell r="AR594">
            <v>13823</v>
          </cell>
          <cell r="AS594">
            <v>62.33</v>
          </cell>
          <cell r="AT594">
            <v>0.81</v>
          </cell>
          <cell r="AU594">
            <v>0.5</v>
          </cell>
          <cell r="AV594">
            <v>-2.06</v>
          </cell>
          <cell r="AW594">
            <v>1</v>
          </cell>
          <cell r="AX594">
            <v>0</v>
          </cell>
          <cell r="AY594">
            <v>0</v>
          </cell>
          <cell r="AZ594">
            <v>0</v>
          </cell>
          <cell r="BA594">
            <v>0</v>
          </cell>
          <cell r="BB594" t="str">
            <v>Small&amp;Micro Cap</v>
          </cell>
          <cell r="BC594" t="str">
            <v>PMG</v>
          </cell>
          <cell r="BD594">
            <v>0</v>
          </cell>
          <cell r="BE594">
            <v>0</v>
          </cell>
          <cell r="BF594">
            <v>0</v>
          </cell>
          <cell r="BG594">
            <v>0</v>
          </cell>
          <cell r="BH594">
            <v>0</v>
          </cell>
          <cell r="BI594">
            <v>0</v>
          </cell>
          <cell r="BJ594">
            <v>0</v>
          </cell>
          <cell r="BK594">
            <v>0</v>
          </cell>
          <cell r="BL594">
            <v>0</v>
          </cell>
          <cell r="BM594" t="str">
            <v>HOSE</v>
          </cell>
        </row>
        <row r="595">
          <cell r="B595" t="str">
            <v>X20</v>
          </cell>
          <cell r="C595" t="str">
            <v>HNX</v>
          </cell>
          <cell r="D595" t="str">
            <v>CTCP X20</v>
          </cell>
          <cell r="E595">
            <v>43136</v>
          </cell>
          <cell r="F595" t="str">
            <v>https://finance.vietstock.vn/VDP-ctcp-duoc-pham-trung-uong-vidipha.htm</v>
          </cell>
          <cell r="G595" t="str">
            <v>Đạt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160540701219.51199</v>
          </cell>
          <cell r="AA595">
            <v>6642265.2439019997</v>
          </cell>
          <cell r="AB595">
            <v>0.19587099999999999</v>
          </cell>
          <cell r="AC595" t="str">
            <v>Small&amp;Micro Cap</v>
          </cell>
          <cell r="AD595">
            <v>0</v>
          </cell>
          <cell r="AE595" t="str">
            <v>Chấp nhận toàn phần</v>
          </cell>
          <cell r="AF595" t="str">
            <v>Sản xuất</v>
          </cell>
          <cell r="AG595" t="str">
            <v>Sản xuất các sản phẩm may mặc</v>
          </cell>
          <cell r="AH595" t="str">
            <v>Sản xuất sản phẩm may mặc công nghiệp</v>
          </cell>
          <cell r="AI595" t="str">
            <v>Sản xuất các sản phẩm may mặc</v>
          </cell>
          <cell r="AJ595" t="str">
            <v>SX Hàng gia dụng</v>
          </cell>
          <cell r="AK595">
            <v>552438249106</v>
          </cell>
          <cell r="AL595">
            <v>256547130699</v>
          </cell>
          <cell r="AM595">
            <v>1143871221263</v>
          </cell>
          <cell r="AN595">
            <v>22.162163075999999</v>
          </cell>
          <cell r="AO595">
            <v>22.274483028999999</v>
          </cell>
          <cell r="AP595">
            <v>-5.0425391625819761E-3</v>
          </cell>
          <cell r="AQ595">
            <v>1285</v>
          </cell>
          <cell r="AR595">
            <v>14872</v>
          </cell>
          <cell r="AS595">
            <v>6.15</v>
          </cell>
          <cell r="AT595">
            <v>0.53</v>
          </cell>
          <cell r="AU595">
            <v>3.83</v>
          </cell>
          <cell r="AV595">
            <v>8.66</v>
          </cell>
          <cell r="AW595">
            <v>0</v>
          </cell>
          <cell r="AX595">
            <v>0</v>
          </cell>
          <cell r="AY595">
            <v>0</v>
          </cell>
          <cell r="AZ595">
            <v>0</v>
          </cell>
          <cell r="BA595">
            <v>0</v>
          </cell>
          <cell r="BB595" t="str">
            <v>Small&amp;Micro Cap</v>
          </cell>
          <cell r="BC595" t="str">
            <v>X20</v>
          </cell>
          <cell r="BD595">
            <v>0</v>
          </cell>
          <cell r="BE595">
            <v>0</v>
          </cell>
          <cell r="BF595">
            <v>0</v>
          </cell>
          <cell r="BG595">
            <v>0</v>
          </cell>
          <cell r="BH595">
            <v>0</v>
          </cell>
          <cell r="BI595">
            <v>0</v>
          </cell>
          <cell r="BJ595">
            <v>0</v>
          </cell>
          <cell r="BK595">
            <v>0</v>
          </cell>
          <cell r="BL595">
            <v>0</v>
          </cell>
          <cell r="BM595" t="str">
            <v>HNX</v>
          </cell>
        </row>
        <row r="596">
          <cell r="B596" t="str">
            <v>TEG</v>
          </cell>
          <cell r="C596" t="str">
            <v>HOSE</v>
          </cell>
          <cell r="D596" t="str">
            <v>CTCP Năng lượng và Bất động sản Trường Thành</v>
          </cell>
          <cell r="E596">
            <v>43168</v>
          </cell>
          <cell r="F596" t="str">
            <v>https://finance.vietstock.vn/VPB-ngan-hang-tmcp-viet-nam-thinh-vuong.htm</v>
          </cell>
          <cell r="G596" t="str">
            <v>Đạt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677796975410.12097</v>
          </cell>
          <cell r="AA596">
            <v>2937109756.0975599</v>
          </cell>
          <cell r="AB596">
            <v>1.1955849999999999</v>
          </cell>
          <cell r="AC596" t="str">
            <v>Small&amp;Micro Cap</v>
          </cell>
          <cell r="AD596">
            <v>0</v>
          </cell>
          <cell r="AE596" t="str">
            <v>Chấp nhận toàn phần</v>
          </cell>
          <cell r="AF596" t="str">
            <v>Sản xuất</v>
          </cell>
          <cell r="AG596" t="str">
            <v>Sản xuất sản phẩm khoáng chất phi kim</v>
          </cell>
          <cell r="AH596" t="str">
            <v>Sản xuất xi măng và các sản phẩm bê tông</v>
          </cell>
          <cell r="AI596" t="str">
            <v>Sản xuất sản phẩm khoáng chất phi kim</v>
          </cell>
          <cell r="AJ596" t="str">
            <v>Vật liệu xây dựng</v>
          </cell>
          <cell r="AK596">
            <v>1233581460767</v>
          </cell>
          <cell r="AL596">
            <v>961804604929</v>
          </cell>
          <cell r="AM596">
            <v>222414026409</v>
          </cell>
          <cell r="AN596">
            <v>41.122469631999998</v>
          </cell>
          <cell r="AO596">
            <v>44.269496252000003</v>
          </cell>
          <cell r="AP596">
            <v>-7.1087924788794707E-2</v>
          </cell>
          <cell r="AQ596">
            <v>627</v>
          </cell>
          <cell r="AR596">
            <v>14663</v>
          </cell>
          <cell r="AS596">
            <v>13.16</v>
          </cell>
          <cell r="AT596">
            <v>0.56000000000000005</v>
          </cell>
          <cell r="AU596">
            <v>3.35</v>
          </cell>
          <cell r="AV596">
            <v>4.37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  <cell r="BA596">
            <v>0</v>
          </cell>
          <cell r="BB596" t="str">
            <v>Small&amp;Micro Cap</v>
          </cell>
          <cell r="BC596" t="str">
            <v>TEG</v>
          </cell>
          <cell r="BD596">
            <v>0</v>
          </cell>
          <cell r="BE596">
            <v>0</v>
          </cell>
          <cell r="BF596">
            <v>0</v>
          </cell>
          <cell r="BG596">
            <v>0</v>
          </cell>
          <cell r="BH596">
            <v>0</v>
          </cell>
          <cell r="BI596">
            <v>0</v>
          </cell>
          <cell r="BJ596">
            <v>0</v>
          </cell>
          <cell r="BK596">
            <v>0</v>
          </cell>
          <cell r="BL596">
            <v>0</v>
          </cell>
          <cell r="BM596" t="str">
            <v>HOSE</v>
          </cell>
        </row>
        <row r="597">
          <cell r="B597" t="str">
            <v>NAP</v>
          </cell>
          <cell r="C597" t="str">
            <v>HNX</v>
          </cell>
          <cell r="D597" t="str">
            <v>CTCP Cảng Nghệ Tĩnh</v>
          </cell>
          <cell r="E597">
            <v>43186</v>
          </cell>
          <cell r="F597" t="str">
            <v>https://finance.vietstock.vn/VND-ctcp-chung-khoan-vndirect.htm</v>
          </cell>
          <cell r="G597" t="str">
            <v>Không đạt</v>
          </cell>
          <cell r="H597">
            <v>1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1</v>
          </cell>
          <cell r="W597">
            <v>0</v>
          </cell>
          <cell r="X597">
            <v>0</v>
          </cell>
          <cell r="Y597">
            <v>0</v>
          </cell>
          <cell r="Z597">
            <v>244403903414.634</v>
          </cell>
          <cell r="AA597">
            <v>2754148.780487</v>
          </cell>
          <cell r="AB597">
            <v>1.077E-3</v>
          </cell>
          <cell r="AC597" t="str">
            <v>Small&amp;Micro Cap</v>
          </cell>
          <cell r="AD597">
            <v>0</v>
          </cell>
          <cell r="AE597" t="str">
            <v>Chấp nhận toàn phần</v>
          </cell>
          <cell r="AF597" t="str">
            <v>Vận tải và kho bãi</v>
          </cell>
          <cell r="AG597" t="str">
            <v>Hỗ trợ vận tải</v>
          </cell>
          <cell r="AH597" t="str">
            <v>Hoạt động hỗ trợ vận tải đường thủy</v>
          </cell>
          <cell r="AI597" t="str">
            <v>Hỗ trợ vận tải</v>
          </cell>
          <cell r="AJ597" t="str">
            <v>Vận tải - Kho bãi</v>
          </cell>
          <cell r="AK597">
            <v>262117271671</v>
          </cell>
          <cell r="AL597">
            <v>236769031299</v>
          </cell>
          <cell r="AM597">
            <v>191887803457</v>
          </cell>
          <cell r="AN597">
            <v>16.478300151999999</v>
          </cell>
          <cell r="AO597">
            <v>16.569035799000002</v>
          </cell>
          <cell r="AP597">
            <v>-5.4762176930946505E-3</v>
          </cell>
          <cell r="AQ597">
            <v>766</v>
          </cell>
          <cell r="AR597">
            <v>11004</v>
          </cell>
          <cell r="AS597">
            <v>13.19</v>
          </cell>
          <cell r="AT597">
            <v>0.92</v>
          </cell>
          <cell r="AU597">
            <v>6.15</v>
          </cell>
          <cell r="AV597">
            <v>7.04</v>
          </cell>
          <cell r="AW597">
            <v>0</v>
          </cell>
          <cell r="AX597">
            <v>0</v>
          </cell>
          <cell r="AY597">
            <v>0</v>
          </cell>
          <cell r="AZ597">
            <v>0</v>
          </cell>
          <cell r="BA597">
            <v>0</v>
          </cell>
          <cell r="BB597" t="str">
            <v>Small&amp;Micro Cap</v>
          </cell>
          <cell r="BC597" t="str">
            <v>NAP</v>
          </cell>
          <cell r="BD597">
            <v>0</v>
          </cell>
          <cell r="BE597">
            <v>0</v>
          </cell>
          <cell r="BF597">
            <v>0</v>
          </cell>
          <cell r="BG597">
            <v>0</v>
          </cell>
          <cell r="BH597">
            <v>0</v>
          </cell>
          <cell r="BI597">
            <v>0</v>
          </cell>
          <cell r="BJ597">
            <v>0</v>
          </cell>
          <cell r="BK597">
            <v>0</v>
          </cell>
          <cell r="BL597">
            <v>0</v>
          </cell>
          <cell r="BM597" t="str">
            <v>HNX</v>
          </cell>
        </row>
        <row r="598">
          <cell r="B598" t="str">
            <v>NRC</v>
          </cell>
          <cell r="C598" t="str">
            <v>HNX</v>
          </cell>
          <cell r="D598" t="str">
            <v>CTCP Tập Đoàn Danh Khôi</v>
          </cell>
          <cell r="E598">
            <v>43195</v>
          </cell>
          <cell r="F598" t="str">
            <v>https://finance.vietstock.vn/DS3-ctcp-quan-ly-duong-song-so-3.htm</v>
          </cell>
          <cell r="G598" t="str">
            <v>Không đạt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1</v>
          </cell>
          <cell r="X598">
            <v>0</v>
          </cell>
          <cell r="Y598">
            <v>1</v>
          </cell>
          <cell r="Z598">
            <v>1155138317529.26</v>
          </cell>
          <cell r="AA598">
            <v>7010476146.95121</v>
          </cell>
          <cell r="AB598">
            <v>4.5242259999999996</v>
          </cell>
          <cell r="AC598" t="str">
            <v>Mid Cap</v>
          </cell>
          <cell r="AD598">
            <v>0</v>
          </cell>
          <cell r="AE598" t="str">
            <v>Chấp nhận toàn phần</v>
          </cell>
          <cell r="AF598" t="str">
            <v>Xây dựng và Bất động sản</v>
          </cell>
          <cell r="AG598" t="str">
            <v xml:space="preserve">Bất động sản </v>
          </cell>
          <cell r="AH598" t="str">
            <v>Đại lý và môi giới bất động sản</v>
          </cell>
          <cell r="AI598" t="str">
            <v xml:space="preserve">Bất động sản </v>
          </cell>
          <cell r="AJ598" t="str">
            <v>Bất động sản</v>
          </cell>
          <cell r="AK598">
            <v>2276809216488</v>
          </cell>
          <cell r="AL598">
            <v>1282004542458</v>
          </cell>
          <cell r="AM598">
            <v>194244571348</v>
          </cell>
          <cell r="AN598">
            <v>-72.513005421000003</v>
          </cell>
          <cell r="AO598">
            <v>6.6133450820000004</v>
          </cell>
          <cell r="AP598">
            <v>-11.964648679586322</v>
          </cell>
          <cell r="AQ598">
            <v>-808</v>
          </cell>
          <cell r="AR598">
            <v>13845</v>
          </cell>
          <cell r="AS598">
            <v>-5.32</v>
          </cell>
          <cell r="AT598">
            <v>0.31</v>
          </cell>
          <cell r="AU598">
            <v>-3.37</v>
          </cell>
          <cell r="AV598">
            <v>-5.97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  <cell r="BA598">
            <v>0</v>
          </cell>
          <cell r="BB598" t="str">
            <v>Mid Cap</v>
          </cell>
          <cell r="BC598" t="str">
            <v>NRC</v>
          </cell>
          <cell r="BD598">
            <v>0</v>
          </cell>
          <cell r="BE598">
            <v>0</v>
          </cell>
          <cell r="BF598">
            <v>0</v>
          </cell>
          <cell r="BG598">
            <v>0</v>
          </cell>
          <cell r="BH598">
            <v>0</v>
          </cell>
          <cell r="BI598">
            <v>0</v>
          </cell>
          <cell r="BJ598">
            <v>0</v>
          </cell>
          <cell r="BK598">
            <v>0</v>
          </cell>
          <cell r="BL598">
            <v>0</v>
          </cell>
          <cell r="BM598" t="str">
            <v>HNX</v>
          </cell>
        </row>
        <row r="599">
          <cell r="B599" t="str">
            <v>TPB</v>
          </cell>
          <cell r="C599" t="str">
            <v>HOSE</v>
          </cell>
          <cell r="D599" t="str">
            <v>Ngân hàng TMCP Tiên Phong</v>
          </cell>
          <cell r="E599">
            <v>43209</v>
          </cell>
          <cell r="F599" t="str">
            <v>https://finance.vietstock.vn/PLP-ctcp-san-xuat-va-cong-nghe-nhua-pha-le.htm</v>
          </cell>
          <cell r="G599" t="str">
            <v>Đạt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44984306465500.703</v>
          </cell>
          <cell r="AA599">
            <v>131556716463.414</v>
          </cell>
          <cell r="AB599">
            <v>29.914650000000002</v>
          </cell>
          <cell r="AC599" t="str">
            <v>Large Cap</v>
          </cell>
          <cell r="AD599">
            <v>0</v>
          </cell>
          <cell r="AE599" t="str">
            <v>Chấp nhận toàn phần</v>
          </cell>
          <cell r="AF599" t="str">
            <v>Tài chính và bảo hiểm</v>
          </cell>
          <cell r="AG599" t="str">
            <v>Trung gian tín dụng và các hoạt động liên quan</v>
          </cell>
          <cell r="AH599" t="str">
            <v>Trung gian tín dụng có nhận tiền gửi</v>
          </cell>
          <cell r="AI599" t="str">
            <v>Trung gian tín dụng và các hoạt động liên quan</v>
          </cell>
          <cell r="AJ599" t="str">
            <v>Ngân hàng</v>
          </cell>
          <cell r="AK599">
            <v>328634007000000</v>
          </cell>
          <cell r="AL599">
            <v>32238981000000</v>
          </cell>
          <cell r="AM599">
            <v>11386597000000</v>
          </cell>
          <cell r="AN599">
            <v>6260.7439999999997</v>
          </cell>
          <cell r="AO599">
            <v>6260.8149999999996</v>
          </cell>
          <cell r="AP599">
            <v>-1.1340376612296114E-5</v>
          </cell>
          <cell r="AQ599">
            <v>3958</v>
          </cell>
          <cell r="AR599">
            <v>20382</v>
          </cell>
          <cell r="AS599">
            <v>5.32</v>
          </cell>
          <cell r="AT599">
            <v>1.03</v>
          </cell>
          <cell r="AU599">
            <v>2.0099999999999998</v>
          </cell>
          <cell r="AV599">
            <v>21.5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  <cell r="BA599">
            <v>1</v>
          </cell>
          <cell r="BB599" t="str">
            <v>Large Cap</v>
          </cell>
          <cell r="BC599" t="str">
            <v>TPB</v>
          </cell>
          <cell r="BD599">
            <v>0</v>
          </cell>
          <cell r="BE599">
            <v>0</v>
          </cell>
          <cell r="BF599">
            <v>0</v>
          </cell>
          <cell r="BG599">
            <v>0</v>
          </cell>
          <cell r="BH599">
            <v>0</v>
          </cell>
          <cell r="BI599">
            <v>0</v>
          </cell>
          <cell r="BJ599">
            <v>0</v>
          </cell>
          <cell r="BK599">
            <v>0</v>
          </cell>
          <cell r="BL599">
            <v>0</v>
          </cell>
          <cell r="BM599" t="str">
            <v>HOSE</v>
          </cell>
        </row>
        <row r="600">
          <cell r="B600" t="str">
            <v>FRT</v>
          </cell>
          <cell r="C600" t="str">
            <v>HOSE</v>
          </cell>
          <cell r="D600" t="str">
            <v>CTCP Bán lẻ Kỹ thuật số FPT</v>
          </cell>
          <cell r="E600">
            <v>43216</v>
          </cell>
          <cell r="F600" t="str">
            <v>https://finance.vietstock.vn/MEL-ctcp-thep-me-lin.htm</v>
          </cell>
          <cell r="G600" t="str">
            <v>Đạt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9057879601858.5293</v>
          </cell>
          <cell r="AA600">
            <v>115736996951.21899</v>
          </cell>
          <cell r="AB600">
            <v>22.082746</v>
          </cell>
          <cell r="AC600" t="str">
            <v>Mid Cap</v>
          </cell>
          <cell r="AD600">
            <v>0</v>
          </cell>
          <cell r="AE600" t="str">
            <v>Chấp nhận toàn phần</v>
          </cell>
          <cell r="AF600" t="str">
            <v>Bán lẻ</v>
          </cell>
          <cell r="AG600" t="str">
            <v>Cửa hàng thiết bị điện tử gia đình</v>
          </cell>
          <cell r="AH600" t="str">
            <v>Cửa hàng máy tính và phần mềm</v>
          </cell>
          <cell r="AI600" t="str">
            <v>Cửa hàng thiết bị điện tử gia đình</v>
          </cell>
          <cell r="AJ600" t="str">
            <v>Bán lẻ</v>
          </cell>
          <cell r="AK600">
            <v>10523796935046</v>
          </cell>
          <cell r="AL600">
            <v>2049335540169</v>
          </cell>
          <cell r="AM600">
            <v>30165800756670</v>
          </cell>
          <cell r="AN600">
            <v>390.360854577</v>
          </cell>
          <cell r="AO600">
            <v>390.360854577</v>
          </cell>
          <cell r="AP600">
            <v>0</v>
          </cell>
          <cell r="AQ600">
            <v>3864</v>
          </cell>
          <cell r="AR600">
            <v>17298</v>
          </cell>
          <cell r="AS600">
            <v>17.86</v>
          </cell>
          <cell r="AT600">
            <v>3.99</v>
          </cell>
          <cell r="AU600">
            <v>3.66</v>
          </cell>
          <cell r="AV600">
            <v>20.94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  <cell r="BA600">
            <v>1</v>
          </cell>
          <cell r="BB600" t="str">
            <v>Mid Cap</v>
          </cell>
          <cell r="BC600" t="str">
            <v>FRT</v>
          </cell>
          <cell r="BD600">
            <v>0</v>
          </cell>
          <cell r="BE600">
            <v>0</v>
          </cell>
          <cell r="BF600">
            <v>0</v>
          </cell>
          <cell r="BG600">
            <v>0</v>
          </cell>
          <cell r="BH600">
            <v>0</v>
          </cell>
          <cell r="BI600">
            <v>0</v>
          </cell>
          <cell r="BJ600">
            <v>0</v>
          </cell>
          <cell r="BK600">
            <v>0</v>
          </cell>
          <cell r="BL600">
            <v>0</v>
          </cell>
          <cell r="BM600" t="str">
            <v>HOSE</v>
          </cell>
        </row>
        <row r="601">
          <cell r="B601" t="str">
            <v>HSL</v>
          </cell>
          <cell r="C601" t="str">
            <v>HOSE</v>
          </cell>
          <cell r="D601" t="str">
            <v>CTCP Đầu tư Phát triển Thực phẩm Hồng Hà</v>
          </cell>
          <cell r="E601">
            <v>43230</v>
          </cell>
          <cell r="F601" t="str">
            <v>https://finance.vietstock.vn/CVT-ctcp-cmc.htm</v>
          </cell>
          <cell r="G601" t="str">
            <v>Không đạt</v>
          </cell>
          <cell r="H601">
            <v>1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1</v>
          </cell>
          <cell r="W601">
            <v>0</v>
          </cell>
          <cell r="X601">
            <v>0</v>
          </cell>
          <cell r="Y601">
            <v>0</v>
          </cell>
          <cell r="Z601">
            <v>199080992649.51199</v>
          </cell>
          <cell r="AA601">
            <v>1375018292.68292</v>
          </cell>
          <cell r="AB601">
            <v>2.0894870000000001</v>
          </cell>
          <cell r="AC601" t="str">
            <v>Small&amp;Micro Cap</v>
          </cell>
          <cell r="AD601">
            <v>0</v>
          </cell>
          <cell r="AE601" t="str">
            <v>Chấp nhận toàn phần</v>
          </cell>
          <cell r="AF601" t="str">
            <v>Sản xuất nông nghiệp</v>
          </cell>
          <cell r="AG601" t="str">
            <v>Trồng trọt</v>
          </cell>
          <cell r="AH601" t="str">
            <v>Trồng trọt cây lương thực và các loại hạt có dầu</v>
          </cell>
          <cell r="AI601" t="str">
            <v>Trồng trọt</v>
          </cell>
          <cell r="AJ601" t="str">
            <v>Nông - Lâm - Ngư</v>
          </cell>
          <cell r="AK601">
            <v>488636107154</v>
          </cell>
          <cell r="AL601">
            <v>429107212011</v>
          </cell>
          <cell r="AM601">
            <v>466135416350</v>
          </cell>
          <cell r="AN601">
            <v>15.504956526000001</v>
          </cell>
          <cell r="AO601">
            <v>15.129499750000001</v>
          </cell>
          <cell r="AP601">
            <v>2.4816205572163748E-2</v>
          </cell>
          <cell r="AQ601">
            <v>502</v>
          </cell>
          <cell r="AR601">
            <v>12127</v>
          </cell>
          <cell r="AS601">
            <v>8.6999999999999993</v>
          </cell>
          <cell r="AT601">
            <v>0.36</v>
          </cell>
          <cell r="AU601">
            <v>3.8</v>
          </cell>
          <cell r="AV601">
            <v>4.49</v>
          </cell>
          <cell r="AW601">
            <v>0</v>
          </cell>
          <cell r="AX601">
            <v>0</v>
          </cell>
          <cell r="AY601">
            <v>0</v>
          </cell>
          <cell r="AZ601">
            <v>0</v>
          </cell>
          <cell r="BA601">
            <v>0</v>
          </cell>
          <cell r="BB601" t="str">
            <v>Small&amp;Micro Cap</v>
          </cell>
          <cell r="BC601" t="str">
            <v>HSL</v>
          </cell>
          <cell r="BD601">
            <v>0</v>
          </cell>
          <cell r="BE601">
            <v>0</v>
          </cell>
          <cell r="BF601">
            <v>0</v>
          </cell>
          <cell r="BG601">
            <v>0</v>
          </cell>
          <cell r="BH601">
            <v>0</v>
          </cell>
          <cell r="BI601">
            <v>0</v>
          </cell>
          <cell r="BJ601">
            <v>0</v>
          </cell>
          <cell r="BK601">
            <v>0</v>
          </cell>
          <cell r="BL601">
            <v>0</v>
          </cell>
          <cell r="BM601" t="str">
            <v>HOSE</v>
          </cell>
        </row>
        <row r="602">
          <cell r="B602" t="str">
            <v>VHM</v>
          </cell>
          <cell r="C602" t="str">
            <v>HOSE</v>
          </cell>
          <cell r="D602" t="str">
            <v>CTCP Vinhomes</v>
          </cell>
          <cell r="E602">
            <v>43237</v>
          </cell>
          <cell r="F602" t="str">
            <v>https://finance.vietstock.vn/VRE-ctcp-vincom-retail.htm</v>
          </cell>
          <cell r="G602" t="str">
            <v>Đạt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259323824727414</v>
          </cell>
          <cell r="AA602">
            <v>200521167682.92599</v>
          </cell>
          <cell r="AB602">
            <v>23.668198</v>
          </cell>
          <cell r="AC602" t="str">
            <v>Large Cap</v>
          </cell>
          <cell r="AD602">
            <v>0</v>
          </cell>
          <cell r="AE602" t="str">
            <v>Chấp nhận toàn phần</v>
          </cell>
          <cell r="AF602" t="str">
            <v>Xây dựng và Bất động sản</v>
          </cell>
          <cell r="AG602" t="str">
            <v>Phát triển bất động sản</v>
          </cell>
          <cell r="AH602" t="str">
            <v>Phát triển bất động sản</v>
          </cell>
          <cell r="AI602" t="str">
            <v>Phát triển bất động sản</v>
          </cell>
          <cell r="AJ602" t="str">
            <v>Bất động sản</v>
          </cell>
          <cell r="AK602">
            <v>361812647000000</v>
          </cell>
          <cell r="AL602">
            <v>148521843000000</v>
          </cell>
          <cell r="AM602">
            <v>62392603000000</v>
          </cell>
          <cell r="AN602">
            <v>28830.868999999999</v>
          </cell>
          <cell r="AO602">
            <v>28628.187000000002</v>
          </cell>
          <cell r="AP602">
            <v>7.0798056474899035E-3</v>
          </cell>
          <cell r="AQ602">
            <v>6621</v>
          </cell>
          <cell r="AR602">
            <v>34109</v>
          </cell>
          <cell r="AS602">
            <v>7.25</v>
          </cell>
          <cell r="AT602">
            <v>1.41</v>
          </cell>
          <cell r="AU602">
            <v>9.73</v>
          </cell>
          <cell r="AV602">
            <v>20.6</v>
          </cell>
          <cell r="AW602">
            <v>0</v>
          </cell>
          <cell r="AX602">
            <v>0</v>
          </cell>
          <cell r="AY602">
            <v>0</v>
          </cell>
          <cell r="AZ602">
            <v>0</v>
          </cell>
          <cell r="BA602">
            <v>1</v>
          </cell>
          <cell r="BB602" t="str">
            <v>Large Cap</v>
          </cell>
          <cell r="BC602" t="str">
            <v>VHM</v>
          </cell>
          <cell r="BD602">
            <v>0</v>
          </cell>
          <cell r="BE602">
            <v>0</v>
          </cell>
          <cell r="BF602">
            <v>0</v>
          </cell>
          <cell r="BG602">
            <v>0</v>
          </cell>
          <cell r="BH602">
            <v>0</v>
          </cell>
          <cell r="BI602">
            <v>0</v>
          </cell>
          <cell r="BJ602">
            <v>0</v>
          </cell>
          <cell r="BK602">
            <v>0</v>
          </cell>
          <cell r="BL602">
            <v>0</v>
          </cell>
          <cell r="BM602" t="str">
            <v>HOSE</v>
          </cell>
        </row>
        <row r="603">
          <cell r="B603" t="str">
            <v>DPG</v>
          </cell>
          <cell r="C603" t="str">
            <v>HOSE</v>
          </cell>
          <cell r="D603" t="str">
            <v>CTCP Tập đoàn Đạt Phương</v>
          </cell>
          <cell r="E603">
            <v>43242</v>
          </cell>
          <cell r="F603" t="str">
            <v>https://finance.vietstock.vn/NBW-ctcp-cap-nuoc-nha-be.htm</v>
          </cell>
          <cell r="G603" t="str">
            <v>Không đạt</v>
          </cell>
          <cell r="H603">
            <v>3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1</v>
          </cell>
          <cell r="U603">
            <v>0</v>
          </cell>
          <cell r="V603">
            <v>0</v>
          </cell>
          <cell r="W603">
            <v>2</v>
          </cell>
          <cell r="X603">
            <v>0</v>
          </cell>
          <cell r="Y603">
            <v>2</v>
          </cell>
          <cell r="Z603">
            <v>2811086196714.6299</v>
          </cell>
          <cell r="AA603">
            <v>38660628048.780403</v>
          </cell>
          <cell r="AB603">
            <v>1.1848449999999999</v>
          </cell>
          <cell r="AC603" t="str">
            <v>Mid Cap</v>
          </cell>
          <cell r="AD603">
            <v>0</v>
          </cell>
          <cell r="AE603" t="str">
            <v>Chấp nhận toàn phần</v>
          </cell>
          <cell r="AF603" t="str">
            <v>Xây dựng và Bất động sản</v>
          </cell>
          <cell r="AG603" t="str">
            <v>Xây dựng công nghiệp nặng và dân dụng</v>
          </cell>
          <cell r="AH603" t="str">
            <v>Xây dựng công nghiệp nặng và dân dụng khác</v>
          </cell>
          <cell r="AI603" t="str">
            <v>Xây dựng công nghiệp nặng và dân dụng</v>
          </cell>
          <cell r="AJ603" t="str">
            <v>Xây dựng</v>
          </cell>
          <cell r="AK603">
            <v>6138985381151</v>
          </cell>
          <cell r="AL603">
            <v>2206810770547</v>
          </cell>
          <cell r="AM603">
            <v>3319477249236</v>
          </cell>
          <cell r="AN603">
            <v>383.25518320100002</v>
          </cell>
          <cell r="AO603">
            <v>393.10125114300001</v>
          </cell>
          <cell r="AP603">
            <v>-2.5047154933674445E-2</v>
          </cell>
          <cell r="AQ603">
            <v>6083</v>
          </cell>
          <cell r="AR603">
            <v>35029</v>
          </cell>
          <cell r="AS603">
            <v>4.68</v>
          </cell>
          <cell r="AT603">
            <v>0.81</v>
          </cell>
          <cell r="AU603">
            <v>6.34</v>
          </cell>
          <cell r="AV603">
            <v>19.22</v>
          </cell>
          <cell r="AW603">
            <v>0</v>
          </cell>
          <cell r="AX603">
            <v>0</v>
          </cell>
          <cell r="AY603">
            <v>0</v>
          </cell>
          <cell r="AZ603">
            <v>1</v>
          </cell>
          <cell r="BA603">
            <v>0</v>
          </cell>
          <cell r="BB603" t="str">
            <v>Mid Cap</v>
          </cell>
          <cell r="BC603" t="str">
            <v>DPG</v>
          </cell>
          <cell r="BD603">
            <v>0</v>
          </cell>
          <cell r="BE603">
            <v>0</v>
          </cell>
          <cell r="BF603">
            <v>0</v>
          </cell>
          <cell r="BG603">
            <v>0</v>
          </cell>
          <cell r="BH603">
            <v>0</v>
          </cell>
          <cell r="BI603">
            <v>0</v>
          </cell>
          <cell r="BJ603">
            <v>0</v>
          </cell>
          <cell r="BK603">
            <v>1</v>
          </cell>
          <cell r="BL603">
            <v>1</v>
          </cell>
          <cell r="BM603" t="str">
            <v>HOSE</v>
          </cell>
        </row>
        <row r="604">
          <cell r="B604" t="str">
            <v>TGG</v>
          </cell>
          <cell r="C604" t="str">
            <v>HOSE</v>
          </cell>
          <cell r="D604" t="str">
            <v>CTCP The Golden Group</v>
          </cell>
          <cell r="E604">
            <v>43245</v>
          </cell>
          <cell r="F604" t="str">
            <v>https://finance.vietstock.vn/BTW-ctcp-cap-nuoc-ben-thanh.htm</v>
          </cell>
          <cell r="G604" t="str">
            <v>Không đạt</v>
          </cell>
          <cell r="H604">
            <v>5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1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1</v>
          </cell>
          <cell r="U604">
            <v>0</v>
          </cell>
          <cell r="V604">
            <v>0</v>
          </cell>
          <cell r="W604">
            <v>3</v>
          </cell>
          <cell r="X604">
            <v>0</v>
          </cell>
          <cell r="Y604">
            <v>3</v>
          </cell>
          <cell r="Z604">
            <v>228366913300.30399</v>
          </cell>
          <cell r="AA604">
            <v>7255304878.0487804</v>
          </cell>
          <cell r="AB604">
            <v>7.1939000000000003E-2</v>
          </cell>
          <cell r="AC604" t="str">
            <v>Small&amp;Micro Cap</v>
          </cell>
          <cell r="AD604">
            <v>0</v>
          </cell>
          <cell r="AE604">
            <v>0</v>
          </cell>
          <cell r="AF604" t="str">
            <v>Xây dựng và Bất động sản</v>
          </cell>
          <cell r="AG604" t="str">
            <v>Xây dựng công nghiệp nặng và dân dụng</v>
          </cell>
          <cell r="AH604" t="str">
            <v>Xây dựng công nghiệp nặng và dân dụng khác</v>
          </cell>
          <cell r="AI604" t="str">
            <v>Xây dựng công nghiệp nặng và dân dụng</v>
          </cell>
          <cell r="AJ604" t="str">
            <v>Xây dựng</v>
          </cell>
          <cell r="AK604">
            <v>483816391657</v>
          </cell>
          <cell r="AL604">
            <v>367026883175</v>
          </cell>
          <cell r="AM604">
            <v>576622153005</v>
          </cell>
          <cell r="AN604">
            <v>-22.470818062999999</v>
          </cell>
          <cell r="AO604">
            <v>-22.470818062999999</v>
          </cell>
          <cell r="AP604">
            <v>0</v>
          </cell>
          <cell r="AQ604">
            <v>-823</v>
          </cell>
          <cell r="AR604">
            <v>13444</v>
          </cell>
          <cell r="AS604">
            <v>-4.47</v>
          </cell>
          <cell r="AT604">
            <v>0.27</v>
          </cell>
          <cell r="AU604">
            <v>-3.4</v>
          </cell>
          <cell r="AV604">
            <v>-5.71</v>
          </cell>
          <cell r="AW604">
            <v>1</v>
          </cell>
          <cell r="AX604">
            <v>0</v>
          </cell>
          <cell r="AY604">
            <v>0</v>
          </cell>
          <cell r="AZ604">
            <v>1</v>
          </cell>
          <cell r="BA604">
            <v>0</v>
          </cell>
          <cell r="BB604" t="str">
            <v>Small&amp;Micro Cap</v>
          </cell>
          <cell r="BC604" t="str">
            <v>TGG</v>
          </cell>
          <cell r="BD604">
            <v>0</v>
          </cell>
          <cell r="BE604">
            <v>0</v>
          </cell>
          <cell r="BF604">
            <v>0</v>
          </cell>
          <cell r="BG604">
            <v>0</v>
          </cell>
          <cell r="BH604">
            <v>1</v>
          </cell>
          <cell r="BI604">
            <v>1</v>
          </cell>
          <cell r="BJ604">
            <v>0</v>
          </cell>
          <cell r="BK604">
            <v>1</v>
          </cell>
          <cell r="BL604">
            <v>1</v>
          </cell>
          <cell r="BM604" t="str">
            <v>HOSE</v>
          </cell>
        </row>
        <row r="605">
          <cell r="B605" t="str">
            <v>TCB</v>
          </cell>
          <cell r="C605" t="str">
            <v>HOSE</v>
          </cell>
          <cell r="D605" t="str">
            <v>Ngân hàng TMCP Kỹ thương Việt Nam</v>
          </cell>
          <cell r="E605">
            <v>43255</v>
          </cell>
          <cell r="F605" t="str">
            <v>https://finance.vietstock.vn/DTD-ctcp-dau-tu-phat-trien-thanh-dat.htm</v>
          </cell>
          <cell r="G605" t="str">
            <v>Đạt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124419311089882</v>
          </cell>
          <cell r="AA605">
            <v>219207884146.341</v>
          </cell>
          <cell r="AB605">
            <v>22.995056000000002</v>
          </cell>
          <cell r="AC605" t="str">
            <v>Large Cap</v>
          </cell>
          <cell r="AD605">
            <v>0</v>
          </cell>
          <cell r="AE605" t="str">
            <v>Chấp nhận toàn phần</v>
          </cell>
          <cell r="AF605" t="str">
            <v>Tài chính và bảo hiểm</v>
          </cell>
          <cell r="AG605" t="str">
            <v>Trung gian tín dụng và các hoạt động liên quan</v>
          </cell>
          <cell r="AH605" t="str">
            <v>Trung gian tín dụng có nhận tiền gửi</v>
          </cell>
          <cell r="AI605" t="str">
            <v>Trung gian tín dụng và các hoạt động liên quan</v>
          </cell>
          <cell r="AJ605" t="str">
            <v>Ngân hàng</v>
          </cell>
          <cell r="AK605">
            <v>699032544000000</v>
          </cell>
          <cell r="AL605">
            <v>113424966000000</v>
          </cell>
          <cell r="AM605">
            <v>30289775000000</v>
          </cell>
          <cell r="AN605">
            <v>20150.377</v>
          </cell>
          <cell r="AO605">
            <v>20150.377</v>
          </cell>
          <cell r="AP605">
            <v>0</v>
          </cell>
          <cell r="AQ605">
            <v>5736</v>
          </cell>
          <cell r="AR605">
            <v>32248</v>
          </cell>
          <cell r="AS605">
            <v>4.51</v>
          </cell>
          <cell r="AT605">
            <v>0.8</v>
          </cell>
          <cell r="AU605">
            <v>3.18</v>
          </cell>
          <cell r="AV605">
            <v>19.52</v>
          </cell>
          <cell r="AW605">
            <v>0</v>
          </cell>
          <cell r="AX605">
            <v>0</v>
          </cell>
          <cell r="AY605">
            <v>0</v>
          </cell>
          <cell r="AZ605">
            <v>0</v>
          </cell>
          <cell r="BA605">
            <v>1</v>
          </cell>
          <cell r="BB605" t="str">
            <v>Large Cap</v>
          </cell>
          <cell r="BC605" t="str">
            <v>TCB</v>
          </cell>
          <cell r="BD605">
            <v>0</v>
          </cell>
          <cell r="BE605">
            <v>0</v>
          </cell>
          <cell r="BF605">
            <v>0</v>
          </cell>
          <cell r="BG605">
            <v>0</v>
          </cell>
          <cell r="BH605">
            <v>0</v>
          </cell>
          <cell r="BI605">
            <v>0</v>
          </cell>
          <cell r="BJ605">
            <v>0</v>
          </cell>
          <cell r="BK605">
            <v>0</v>
          </cell>
          <cell r="BL605">
            <v>0</v>
          </cell>
          <cell r="BM605" t="str">
            <v>HOSE</v>
          </cell>
        </row>
        <row r="606">
          <cell r="B606" t="str">
            <v>DBD</v>
          </cell>
          <cell r="C606" t="str">
            <v>HOSE</v>
          </cell>
          <cell r="D606" t="str">
            <v>CTCP Dược - Trang thiết bị Y tế Bình Định (BIDIPHAR)</v>
          </cell>
          <cell r="E606">
            <v>43266</v>
          </cell>
          <cell r="F606" t="str">
            <v>https://finance.vietstock.vn/CIA-ctcp-dich-vu-san-bay-quoc-te-cam-ranh.htm</v>
          </cell>
          <cell r="G606" t="str">
            <v>Đạt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3039753311946.1802</v>
          </cell>
          <cell r="AA606">
            <v>3700542682.9268198</v>
          </cell>
          <cell r="AB606">
            <v>6.8495679999999997</v>
          </cell>
          <cell r="AC606" t="str">
            <v>Mid Cap</v>
          </cell>
          <cell r="AD606">
            <v>0</v>
          </cell>
          <cell r="AE606" t="str">
            <v>Chấp nhận toàn phần</v>
          </cell>
          <cell r="AF606" t="str">
            <v>Sản xuất</v>
          </cell>
          <cell r="AG606" t="str">
            <v>Sản xuất hóa chất, dược phẩm</v>
          </cell>
          <cell r="AH606" t="str">
            <v>Sản xuất thuốc và dược phẩm</v>
          </cell>
          <cell r="AI606" t="str">
            <v>Sản xuất hóa chất, dược phẩm</v>
          </cell>
          <cell r="AJ606" t="str">
            <v>Chăm sóc sức khỏe</v>
          </cell>
          <cell r="AK606">
            <v>1895717209447</v>
          </cell>
          <cell r="AL606">
            <v>1348954109596</v>
          </cell>
          <cell r="AM606">
            <v>1554821495216</v>
          </cell>
          <cell r="AN606">
            <v>243.55511697399999</v>
          </cell>
          <cell r="AO606">
            <v>243.89460947000001</v>
          </cell>
          <cell r="AP606">
            <v>-1.3919639172745987E-3</v>
          </cell>
          <cell r="AQ606">
            <v>3642</v>
          </cell>
          <cell r="AR606">
            <v>18024</v>
          </cell>
          <cell r="AS606">
            <v>10.83</v>
          </cell>
          <cell r="AT606">
            <v>2.19</v>
          </cell>
          <cell r="AU606">
            <v>14.1</v>
          </cell>
          <cell r="AV606">
            <v>19.52</v>
          </cell>
          <cell r="AW606">
            <v>0</v>
          </cell>
          <cell r="AX606">
            <v>0</v>
          </cell>
          <cell r="AY606">
            <v>0</v>
          </cell>
          <cell r="AZ606">
            <v>0</v>
          </cell>
          <cell r="BA606">
            <v>1</v>
          </cell>
          <cell r="BB606" t="str">
            <v>Mid Cap</v>
          </cell>
          <cell r="BC606" t="str">
            <v>DBD</v>
          </cell>
          <cell r="BD606">
            <v>0</v>
          </cell>
          <cell r="BE606">
            <v>0</v>
          </cell>
          <cell r="BF606">
            <v>0</v>
          </cell>
          <cell r="BG606">
            <v>0</v>
          </cell>
          <cell r="BH606">
            <v>0</v>
          </cell>
          <cell r="BI606">
            <v>0</v>
          </cell>
          <cell r="BJ606">
            <v>0</v>
          </cell>
          <cell r="BK606">
            <v>0</v>
          </cell>
          <cell r="BL606">
            <v>0</v>
          </cell>
          <cell r="BM606" t="str">
            <v>HOSE</v>
          </cell>
        </row>
        <row r="607">
          <cell r="B607" t="str">
            <v>AAV</v>
          </cell>
          <cell r="C607" t="str">
            <v>HNX</v>
          </cell>
          <cell r="D607" t="str">
            <v>CTCP AAV Group</v>
          </cell>
          <cell r="E607">
            <v>43276</v>
          </cell>
          <cell r="F607" t="str">
            <v>https://finance.vietstock.vn/CAG-ctcp-cang-an-giang.htm</v>
          </cell>
          <cell r="G607" t="str">
            <v>Đạt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692234188492.073</v>
          </cell>
          <cell r="AA607">
            <v>3829966535.0609698</v>
          </cell>
          <cell r="AB607">
            <v>3.0394999999999998E-2</v>
          </cell>
          <cell r="AC607" t="str">
            <v>Small&amp;Micro Cap</v>
          </cell>
          <cell r="AD607">
            <v>0</v>
          </cell>
          <cell r="AE607" t="str">
            <v>Chấp nhận toàn phần</v>
          </cell>
          <cell r="AF607" t="str">
            <v>Bán buôn</v>
          </cell>
          <cell r="AG607" t="str">
            <v>Bán buôn hàng tiêu dùng</v>
          </cell>
          <cell r="AH607" t="str">
            <v>Bán buôn thực phẩm, tạp hóa và các sản phẩm có liên quan</v>
          </cell>
          <cell r="AI607" t="str">
            <v>Bán buôn hàng tiêu dùng</v>
          </cell>
          <cell r="AJ607" t="str">
            <v>Bán buôn</v>
          </cell>
          <cell r="AK607">
            <v>1079605282967</v>
          </cell>
          <cell r="AL607">
            <v>809076035879</v>
          </cell>
          <cell r="AM607">
            <v>496455980482</v>
          </cell>
          <cell r="AN607">
            <v>1.507973402</v>
          </cell>
          <cell r="AO607">
            <v>1.5079734</v>
          </cell>
          <cell r="AP607">
            <v>1.3262833040928555E-9</v>
          </cell>
          <cell r="AQ607">
            <v>22</v>
          </cell>
          <cell r="AR607">
            <v>11728</v>
          </cell>
          <cell r="AS607">
            <v>192.71</v>
          </cell>
          <cell r="AT607">
            <v>0.37</v>
          </cell>
          <cell r="AU607">
            <v>0.15</v>
          </cell>
          <cell r="AV607">
            <v>0.19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  <cell r="BA607">
            <v>0</v>
          </cell>
          <cell r="BB607" t="str">
            <v>Small&amp;Micro Cap</v>
          </cell>
          <cell r="BC607" t="str">
            <v>AAV</v>
          </cell>
          <cell r="BD607">
            <v>0</v>
          </cell>
          <cell r="BE607">
            <v>0</v>
          </cell>
          <cell r="BF607">
            <v>0</v>
          </cell>
          <cell r="BG607">
            <v>0</v>
          </cell>
          <cell r="BH607">
            <v>0</v>
          </cell>
          <cell r="BI607">
            <v>0</v>
          </cell>
          <cell r="BJ607">
            <v>0</v>
          </cell>
          <cell r="BK607">
            <v>0</v>
          </cell>
          <cell r="BL607">
            <v>0</v>
          </cell>
          <cell r="BM607" t="str">
            <v>HNX</v>
          </cell>
        </row>
        <row r="608">
          <cell r="B608" t="str">
            <v>YEG</v>
          </cell>
          <cell r="C608" t="str">
            <v>HOSE</v>
          </cell>
          <cell r="D608" t="str">
            <v>CTCP Tập đoàn Yeah1</v>
          </cell>
          <cell r="E608">
            <v>43277</v>
          </cell>
          <cell r="F608" t="str">
            <v>https://finance.vietstock.vn/TLD-ctcp-dau-tu-xay-dung-va-phat-trien-do-thi-thang-long.htm</v>
          </cell>
          <cell r="G608" t="str">
            <v>Đạt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539353431158.04797</v>
          </cell>
          <cell r="AA608">
            <v>5293304878.0487804</v>
          </cell>
          <cell r="AB608">
            <v>17.703548000000001</v>
          </cell>
          <cell r="AC608" t="str">
            <v>Small&amp;Micro Cap</v>
          </cell>
          <cell r="AD608">
            <v>0</v>
          </cell>
          <cell r="AE608" t="str">
            <v>Chấp nhận toàn phần</v>
          </cell>
          <cell r="AF608" t="str">
            <v>Dịch vụ chuyên môn, khoa học và công nghệ</v>
          </cell>
          <cell r="AG608" t="str">
            <v>Quảng cáo, quan hệ công chúng và dịch vụ liên quan</v>
          </cell>
          <cell r="AH608" t="str">
            <v>Các dịch vụ khác liên quan đến quảng cáo</v>
          </cell>
          <cell r="AI608" t="str">
            <v>Quảng cáo, quan hệ công chúng và dịch vụ liên quan</v>
          </cell>
          <cell r="AJ608" t="str">
            <v>Khác</v>
          </cell>
          <cell r="AK608">
            <v>1240977883060</v>
          </cell>
          <cell r="AL608">
            <v>906780179732</v>
          </cell>
          <cell r="AM608">
            <v>314124306314</v>
          </cell>
          <cell r="AN608">
            <v>10.903987112999999</v>
          </cell>
          <cell r="AO608">
            <v>18.688009442999999</v>
          </cell>
          <cell r="AP608">
            <v>-0.41652495701813091</v>
          </cell>
          <cell r="AQ608">
            <v>349</v>
          </cell>
          <cell r="AR608">
            <v>28989</v>
          </cell>
          <cell r="AS608">
            <v>25.56</v>
          </cell>
          <cell r="AT608">
            <v>0.31</v>
          </cell>
          <cell r="AU608">
            <v>0.83</v>
          </cell>
          <cell r="AV608">
            <v>2.79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  <cell r="BA608">
            <v>1</v>
          </cell>
          <cell r="BB608" t="str">
            <v>Small&amp;Micro Cap</v>
          </cell>
          <cell r="BC608" t="str">
            <v>YEG</v>
          </cell>
          <cell r="BD608">
            <v>0</v>
          </cell>
          <cell r="BE608">
            <v>0</v>
          </cell>
          <cell r="BF608">
            <v>0</v>
          </cell>
          <cell r="BG608">
            <v>0</v>
          </cell>
          <cell r="BH608">
            <v>0</v>
          </cell>
          <cell r="BI608">
            <v>0</v>
          </cell>
          <cell r="BJ608">
            <v>0</v>
          </cell>
          <cell r="BK608">
            <v>0</v>
          </cell>
          <cell r="BL608">
            <v>0</v>
          </cell>
          <cell r="BM608" t="str">
            <v>HOSE</v>
          </cell>
        </row>
        <row r="609">
          <cell r="B609" t="str">
            <v>VPI</v>
          </cell>
          <cell r="C609" t="str">
            <v>HOSE</v>
          </cell>
          <cell r="D609" t="str">
            <v>CTCP Đầu tư Văn Phú - INVEST</v>
          </cell>
          <cell r="E609">
            <v>43280</v>
          </cell>
          <cell r="F609" t="str">
            <v>https://finance.vietstock.vn/KOS-ctcp-kosy.htm</v>
          </cell>
          <cell r="G609" t="str">
            <v>Đạt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13438992106743.199</v>
          </cell>
          <cell r="AA609">
            <v>57292137195.121902</v>
          </cell>
          <cell r="AB609">
            <v>1.2567349999999999</v>
          </cell>
          <cell r="AC609" t="str">
            <v>Large Cap</v>
          </cell>
          <cell r="AD609">
            <v>0</v>
          </cell>
          <cell r="AE609" t="str">
            <v>Chấp nhận toàn phần</v>
          </cell>
          <cell r="AF609" t="str">
            <v>Xây dựng và Bất động sản</v>
          </cell>
          <cell r="AG609" t="str">
            <v>Phát triển bất động sản</v>
          </cell>
          <cell r="AH609" t="str">
            <v>Phát triển bất động sản</v>
          </cell>
          <cell r="AI609" t="str">
            <v>Phát triển bất động sản</v>
          </cell>
          <cell r="AJ609" t="str">
            <v>Bất động sản</v>
          </cell>
          <cell r="AK609">
            <v>11095990357248</v>
          </cell>
          <cell r="AL609">
            <v>3758706656184</v>
          </cell>
          <cell r="AM609">
            <v>2152085505762</v>
          </cell>
          <cell r="AN609">
            <v>539.69010034099995</v>
          </cell>
          <cell r="AO609">
            <v>490.87919705100001</v>
          </cell>
          <cell r="AP609">
            <v>9.9435672937936134E-2</v>
          </cell>
          <cell r="AQ609">
            <v>2407</v>
          </cell>
          <cell r="AR609">
            <v>15532</v>
          </cell>
          <cell r="AS609">
            <v>22.35</v>
          </cell>
          <cell r="AT609">
            <v>3.46</v>
          </cell>
          <cell r="AU609">
            <v>5.16</v>
          </cell>
          <cell r="AV609">
            <v>13.77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  <cell r="BA609">
            <v>1</v>
          </cell>
          <cell r="BB609" t="str">
            <v>Large Cap</v>
          </cell>
          <cell r="BC609" t="str">
            <v>VPI</v>
          </cell>
          <cell r="BD609">
            <v>0</v>
          </cell>
          <cell r="BE609">
            <v>0</v>
          </cell>
          <cell r="BF609">
            <v>0</v>
          </cell>
          <cell r="BG609">
            <v>0</v>
          </cell>
          <cell r="BH609">
            <v>0</v>
          </cell>
          <cell r="BI609">
            <v>0</v>
          </cell>
          <cell r="BJ609">
            <v>0</v>
          </cell>
          <cell r="BK609">
            <v>0</v>
          </cell>
          <cell r="BL609">
            <v>0</v>
          </cell>
          <cell r="BM609" t="str">
            <v>HOSE</v>
          </cell>
        </row>
        <row r="610">
          <cell r="B610" t="str">
            <v>VDS</v>
          </cell>
          <cell r="C610" t="str">
            <v>HOSE</v>
          </cell>
          <cell r="D610" t="str">
            <v>CTCP Chứng khoán Rồng Việt</v>
          </cell>
          <cell r="E610">
            <v>42935</v>
          </cell>
          <cell r="F610" t="str">
            <v>https://finance.vietstock.vn/TMB-ctcp-kinh-doanh-than-mien-bac-vinacomin.htm</v>
          </cell>
          <cell r="G610" t="str">
            <v>Đạt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2249008297512.6201</v>
          </cell>
          <cell r="AA610">
            <v>8679368902.4390202</v>
          </cell>
          <cell r="AB610">
            <v>1.6410979999999999</v>
          </cell>
          <cell r="AC610" t="str">
            <v>Mid Cap</v>
          </cell>
          <cell r="AD610">
            <v>0</v>
          </cell>
          <cell r="AE610" t="str">
            <v>Chấp nhận toàn phần</v>
          </cell>
          <cell r="AF610" t="str">
            <v>Tài chính và bảo hiểm</v>
          </cell>
          <cell r="AG610" t="str">
            <v>Môi giới chứng khoán, hàng hóa, đầu tư tài chính khác và các hoạt động liên quan</v>
          </cell>
          <cell r="AH610" t="str">
            <v>Môi giới chứng khoán và hàng hóa</v>
          </cell>
          <cell r="AI610" t="str">
            <v>Môi giới chứng khoán, hàng hóa, đầu tư tài chính khác và các hoạt động liên quan</v>
          </cell>
          <cell r="AJ610" t="str">
            <v>Chứng khoán</v>
          </cell>
          <cell r="AK610">
            <v>4254126021147</v>
          </cell>
          <cell r="AL610">
            <v>2082911350568</v>
          </cell>
          <cell r="AM610">
            <v>822848392907</v>
          </cell>
          <cell r="AN610">
            <v>-108.551719581</v>
          </cell>
          <cell r="AO610">
            <v>-88.697844359000001</v>
          </cell>
          <cell r="AP610">
            <v>-0.22383717851859455</v>
          </cell>
          <cell r="AQ610">
            <v>-798</v>
          </cell>
          <cell r="AR610">
            <v>9919</v>
          </cell>
          <cell r="AS610">
            <v>-9.19</v>
          </cell>
          <cell r="AT610">
            <v>0.74</v>
          </cell>
          <cell r="AU610">
            <v>-2.62</v>
          </cell>
          <cell r="AV610">
            <v>-6.17</v>
          </cell>
          <cell r="AW610">
            <v>1</v>
          </cell>
          <cell r="AX610">
            <v>0</v>
          </cell>
          <cell r="AY610">
            <v>0</v>
          </cell>
          <cell r="AZ610">
            <v>0</v>
          </cell>
          <cell r="BA610">
            <v>0</v>
          </cell>
          <cell r="BB610" t="str">
            <v>Mid Cap</v>
          </cell>
          <cell r="BC610" t="str">
            <v>TVB</v>
          </cell>
          <cell r="BD610">
            <v>0</v>
          </cell>
          <cell r="BE610">
            <v>0</v>
          </cell>
          <cell r="BF610">
            <v>0</v>
          </cell>
          <cell r="BG610">
            <v>0</v>
          </cell>
          <cell r="BH610">
            <v>1</v>
          </cell>
          <cell r="BI610">
            <v>1</v>
          </cell>
          <cell r="BJ610">
            <v>0</v>
          </cell>
          <cell r="BK610">
            <v>1</v>
          </cell>
          <cell r="BL610">
            <v>1</v>
          </cell>
          <cell r="BM610" t="str">
            <v>HOSE</v>
          </cell>
        </row>
        <row r="611">
          <cell r="B611" t="str">
            <v>TDT</v>
          </cell>
          <cell r="C611" t="str">
            <v>HNX</v>
          </cell>
          <cell r="D611" t="str">
            <v>CTCP Đầu tư và Phát triển TDT</v>
          </cell>
          <cell r="E611">
            <v>43299</v>
          </cell>
          <cell r="F611" t="str">
            <v>https://finance.vietstock.vn/KHS-ctcp-kien-hung.htm</v>
          </cell>
          <cell r="G611" t="str">
            <v>Không đạt</v>
          </cell>
          <cell r="H611">
            <v>2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1</v>
          </cell>
          <cell r="S611">
            <v>0</v>
          </cell>
          <cell r="T611">
            <v>0</v>
          </cell>
          <cell r="U611">
            <v>0</v>
          </cell>
          <cell r="V611">
            <v>1</v>
          </cell>
          <cell r="W611">
            <v>0</v>
          </cell>
          <cell r="X611">
            <v>0</v>
          </cell>
          <cell r="Y611">
            <v>0</v>
          </cell>
          <cell r="Z611">
            <v>213342429557.31699</v>
          </cell>
          <cell r="AA611">
            <v>996572866.46341395</v>
          </cell>
          <cell r="AB611">
            <v>0.14698</v>
          </cell>
          <cell r="AC611" t="str">
            <v>Small&amp;Micro Cap</v>
          </cell>
          <cell r="AD611">
            <v>0</v>
          </cell>
          <cell r="AE611" t="str">
            <v>Chấp nhận toàn phần</v>
          </cell>
          <cell r="AF611" t="str">
            <v>Sản xuất</v>
          </cell>
          <cell r="AG611" t="str">
            <v>Sản xuất các sản phẩm may mặc</v>
          </cell>
          <cell r="AH611" t="str">
            <v>Sản xuất sản phẩm may mặc công nghiệp</v>
          </cell>
          <cell r="AI611" t="str">
            <v>Sản xuất các sản phẩm may mặc</v>
          </cell>
          <cell r="AJ611" t="str">
            <v>SX Hàng gia dụng</v>
          </cell>
          <cell r="AK611">
            <v>491076585604</v>
          </cell>
          <cell r="AL611">
            <v>259646144045</v>
          </cell>
          <cell r="AM611">
            <v>404626133858</v>
          </cell>
          <cell r="AN611">
            <v>18.571315557999998</v>
          </cell>
          <cell r="AO611">
            <v>18.568713979999998</v>
          </cell>
          <cell r="AP611">
            <v>1.4010544848729259E-4</v>
          </cell>
          <cell r="AQ611">
            <v>839</v>
          </cell>
          <cell r="AR611">
            <v>10865</v>
          </cell>
          <cell r="AS611">
            <v>9.2899999999999991</v>
          </cell>
          <cell r="AT611">
            <v>0.72</v>
          </cell>
          <cell r="AU611">
            <v>3.68</v>
          </cell>
          <cell r="AV611">
            <v>7.41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  <cell r="BA611">
            <v>0</v>
          </cell>
          <cell r="BB611" t="str">
            <v>Small&amp;Micro Cap</v>
          </cell>
          <cell r="BC611" t="str">
            <v>TDT</v>
          </cell>
          <cell r="BD611">
            <v>0</v>
          </cell>
          <cell r="BE611">
            <v>0</v>
          </cell>
          <cell r="BF611">
            <v>0</v>
          </cell>
          <cell r="BG611">
            <v>0</v>
          </cell>
          <cell r="BH611">
            <v>0</v>
          </cell>
          <cell r="BI611">
            <v>0</v>
          </cell>
          <cell r="BJ611">
            <v>0</v>
          </cell>
          <cell r="BK611">
            <v>0</v>
          </cell>
          <cell r="BL611">
            <v>0</v>
          </cell>
          <cell r="BM611" t="str">
            <v>HNX</v>
          </cell>
        </row>
        <row r="612">
          <cell r="B612" t="str">
            <v>HPX</v>
          </cell>
          <cell r="C612" t="str">
            <v>HOSE</v>
          </cell>
          <cell r="D612" t="str">
            <v>CTCP Đầu tư Hải Phát</v>
          </cell>
          <cell r="E612">
            <v>43305</v>
          </cell>
          <cell r="F612" t="str">
            <v>https://finance.vietstock.vn/AST-ctcp-dich-vu-hang-khong-taseco.htm</v>
          </cell>
          <cell r="G612" t="str">
            <v>Không đạt</v>
          </cell>
          <cell r="H612">
            <v>13</v>
          </cell>
          <cell r="I612">
            <v>0</v>
          </cell>
          <cell r="J612">
            <v>2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1</v>
          </cell>
          <cell r="P612">
            <v>0</v>
          </cell>
          <cell r="Q612">
            <v>1</v>
          </cell>
          <cell r="R612">
            <v>0</v>
          </cell>
          <cell r="S612">
            <v>0</v>
          </cell>
          <cell r="T612">
            <v>1</v>
          </cell>
          <cell r="U612">
            <v>0</v>
          </cell>
          <cell r="V612">
            <v>0</v>
          </cell>
          <cell r="W612">
            <v>8</v>
          </cell>
          <cell r="X612">
            <v>1</v>
          </cell>
          <cell r="Y612">
            <v>7</v>
          </cell>
          <cell r="Z612">
            <v>6151559168051.6104</v>
          </cell>
          <cell r="AA612">
            <v>28926524390.2439</v>
          </cell>
          <cell r="AB612">
            <v>8.7707709999999999</v>
          </cell>
          <cell r="AC612" t="str">
            <v>Mid Cap</v>
          </cell>
          <cell r="AD612">
            <v>0</v>
          </cell>
          <cell r="AE612">
            <v>0</v>
          </cell>
          <cell r="AF612" t="str">
            <v>Xây dựng và Bất động sản</v>
          </cell>
          <cell r="AG612" t="str">
            <v>Phát triển bất động sản</v>
          </cell>
          <cell r="AH612" t="str">
            <v>Phát triển bất động sản</v>
          </cell>
          <cell r="AI612" t="str">
            <v>Phát triển bất động sản</v>
          </cell>
          <cell r="AJ612" t="str">
            <v>Bất động sản</v>
          </cell>
          <cell r="AK612">
            <v>9293187967031</v>
          </cell>
          <cell r="AL612">
            <v>3653053538061</v>
          </cell>
          <cell r="AM612">
            <v>1634577785612</v>
          </cell>
          <cell r="AN612">
            <v>140.47286789899999</v>
          </cell>
          <cell r="AO612">
            <v>140.47286789899999</v>
          </cell>
          <cell r="AP612">
            <v>0</v>
          </cell>
          <cell r="AQ612">
            <v>462</v>
          </cell>
          <cell r="AR612">
            <v>12010</v>
          </cell>
          <cell r="AS612">
            <v>9.9600000000000009</v>
          </cell>
          <cell r="AT612">
            <v>0.38</v>
          </cell>
          <cell r="AU612">
            <v>1.49</v>
          </cell>
          <cell r="AV612">
            <v>3.91</v>
          </cell>
          <cell r="AW612">
            <v>1</v>
          </cell>
          <cell r="AX612">
            <v>0</v>
          </cell>
          <cell r="AY612">
            <v>0</v>
          </cell>
          <cell r="AZ612">
            <v>1</v>
          </cell>
          <cell r="BA612">
            <v>0</v>
          </cell>
          <cell r="BB612" t="str">
            <v>Mid Cap</v>
          </cell>
          <cell r="BC612" t="str">
            <v>HPX</v>
          </cell>
          <cell r="BD612">
            <v>2</v>
          </cell>
          <cell r="BE612">
            <v>0</v>
          </cell>
          <cell r="BF612">
            <v>2</v>
          </cell>
          <cell r="BG612">
            <v>0</v>
          </cell>
          <cell r="BH612">
            <v>1</v>
          </cell>
          <cell r="BI612">
            <v>1</v>
          </cell>
          <cell r="BJ612">
            <v>0</v>
          </cell>
          <cell r="BK612">
            <v>1</v>
          </cell>
          <cell r="BL612">
            <v>1</v>
          </cell>
          <cell r="BM612" t="str">
            <v>HOSE</v>
          </cell>
        </row>
        <row r="613">
          <cell r="B613" t="str">
            <v>SGN</v>
          </cell>
          <cell r="C613" t="str">
            <v>HOSE</v>
          </cell>
          <cell r="D613" t="str">
            <v>CTCP Phục vụ Mặt đất Sài Gòn</v>
          </cell>
          <cell r="E613">
            <v>43313</v>
          </cell>
          <cell r="F613" t="str">
            <v>https://finance.vietstock.vn/HDB-ngan-hang-tmcp-phat-trien-tp-hcm.htm</v>
          </cell>
          <cell r="G613" t="str">
            <v>Đạt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2313490622014.6299</v>
          </cell>
          <cell r="AA613">
            <v>334250000</v>
          </cell>
          <cell r="AB613">
            <v>2.4580700000000002</v>
          </cell>
          <cell r="AC613" t="str">
            <v>Mid Cap</v>
          </cell>
          <cell r="AD613">
            <v>0</v>
          </cell>
          <cell r="AE613" t="str">
            <v>Chấp nhận toàn phần</v>
          </cell>
          <cell r="AF613" t="str">
            <v>Vận tải và kho bãi</v>
          </cell>
          <cell r="AG613" t="str">
            <v>Hỗ trợ vận tải</v>
          </cell>
          <cell r="AH613" t="str">
            <v>Hoạt động hỗ trợ vận tải đường hàng không</v>
          </cell>
          <cell r="AI613" t="str">
            <v>Hỗ trợ vận tải</v>
          </cell>
          <cell r="AJ613" t="str">
            <v>Vận tải - Kho bãi</v>
          </cell>
          <cell r="AK613">
            <v>1076542733192</v>
          </cell>
          <cell r="AL613">
            <v>861907588281</v>
          </cell>
          <cell r="AM613">
            <v>995163223157</v>
          </cell>
          <cell r="AN613">
            <v>138.00370054000001</v>
          </cell>
          <cell r="AO613">
            <v>138.26304052899999</v>
          </cell>
          <cell r="AP613">
            <v>-1.8757000280605555E-3</v>
          </cell>
          <cell r="AQ613">
            <v>4115</v>
          </cell>
          <cell r="AR613">
            <v>25703</v>
          </cell>
          <cell r="AS613">
            <v>15.24</v>
          </cell>
          <cell r="AT613">
            <v>2.44</v>
          </cell>
          <cell r="AU613">
            <v>13.7</v>
          </cell>
          <cell r="AV613">
            <v>16.41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  <cell r="BA613">
            <v>1</v>
          </cell>
          <cell r="BB613" t="str">
            <v>Mid Cap</v>
          </cell>
          <cell r="BC613" t="str">
            <v>SGN</v>
          </cell>
          <cell r="BD613">
            <v>0</v>
          </cell>
          <cell r="BE613">
            <v>0</v>
          </cell>
          <cell r="BF613">
            <v>0</v>
          </cell>
          <cell r="BG613">
            <v>0</v>
          </cell>
          <cell r="BH613">
            <v>0</v>
          </cell>
          <cell r="BI613">
            <v>0</v>
          </cell>
          <cell r="BJ613">
            <v>0</v>
          </cell>
          <cell r="BK613">
            <v>0</v>
          </cell>
          <cell r="BL613">
            <v>0</v>
          </cell>
          <cell r="BM613" t="str">
            <v>HOSE</v>
          </cell>
        </row>
        <row r="614">
          <cell r="B614" t="str">
            <v>SCS</v>
          </cell>
          <cell r="C614" t="str">
            <v>HOSE</v>
          </cell>
          <cell r="D614" t="str">
            <v>CTCP Dịch vụ Hàng hóa Sài Gòn</v>
          </cell>
          <cell r="E614">
            <v>43315</v>
          </cell>
          <cell r="F614" t="str">
            <v>https://finance.vietstock.vn/SGR-ctcp-tong-ctcp-dia-oc-sai-gon.htm</v>
          </cell>
          <cell r="G614" t="str">
            <v>Không đạt</v>
          </cell>
          <cell r="H614">
            <v>7</v>
          </cell>
          <cell r="I614">
            <v>0</v>
          </cell>
          <cell r="J614">
            <v>1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6</v>
          </cell>
          <cell r="X614">
            <v>0</v>
          </cell>
          <cell r="Y614">
            <v>6</v>
          </cell>
          <cell r="Z614">
            <v>7408709463351.21</v>
          </cell>
          <cell r="AA614">
            <v>2444060975.6097498</v>
          </cell>
          <cell r="AB614">
            <v>28.038143999999999</v>
          </cell>
          <cell r="AC614" t="str">
            <v>Mid Cap</v>
          </cell>
          <cell r="AD614">
            <v>0</v>
          </cell>
          <cell r="AE614" t="str">
            <v>Chấp nhận toàn phần</v>
          </cell>
          <cell r="AF614" t="str">
            <v>Vận tải và kho bãi</v>
          </cell>
          <cell r="AG614" t="str">
            <v>Hỗ trợ vận tải</v>
          </cell>
          <cell r="AH614" t="str">
            <v>Hoạt động hỗ trợ vận tải đường hàng không</v>
          </cell>
          <cell r="AI614" t="str">
            <v>Hỗ trợ vận tải</v>
          </cell>
          <cell r="AJ614" t="str">
            <v>Vận tải - Kho bãi</v>
          </cell>
          <cell r="AK614">
            <v>1555571266692</v>
          </cell>
          <cell r="AL614">
            <v>1433656103622</v>
          </cell>
          <cell r="AM614">
            <v>851017793356</v>
          </cell>
          <cell r="AN614">
            <v>646.14656988199999</v>
          </cell>
          <cell r="AO614">
            <v>646.14881992999995</v>
          </cell>
          <cell r="AP614">
            <v>-3.4822442300436663E-6</v>
          </cell>
          <cell r="AQ614">
            <v>6393</v>
          </cell>
          <cell r="AR614">
            <v>14505</v>
          </cell>
          <cell r="AS614">
            <v>7.82</v>
          </cell>
          <cell r="AT614">
            <v>4.91</v>
          </cell>
          <cell r="AU614">
            <v>43.5</v>
          </cell>
          <cell r="AV614">
            <v>48.17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  <cell r="BA614">
            <v>0</v>
          </cell>
          <cell r="BB614" t="str">
            <v>Mid Cap</v>
          </cell>
          <cell r="BC614" t="str">
            <v>SCS</v>
          </cell>
          <cell r="BD614">
            <v>1</v>
          </cell>
          <cell r="BE614">
            <v>0</v>
          </cell>
          <cell r="BF614">
            <v>1</v>
          </cell>
          <cell r="BG614">
            <v>0</v>
          </cell>
          <cell r="BH614">
            <v>0</v>
          </cell>
          <cell r="BI614">
            <v>0</v>
          </cell>
          <cell r="BJ614">
            <v>0</v>
          </cell>
          <cell r="BK614">
            <v>0</v>
          </cell>
          <cell r="BL614">
            <v>0</v>
          </cell>
          <cell r="BM614" t="str">
            <v>HOSE</v>
          </cell>
        </row>
        <row r="615">
          <cell r="B615" t="str">
            <v>SMB</v>
          </cell>
          <cell r="C615" t="str">
            <v>HOSE</v>
          </cell>
          <cell r="D615" t="str">
            <v>CTCP Bia Sài Gòn - Miền Trung</v>
          </cell>
          <cell r="E615">
            <v>43315</v>
          </cell>
          <cell r="F615" t="str">
            <v>https://finance.vietstock.vn/VPG-ctcp-dau-tu-thuong-mai-xuat-nhap-khau-viet-phat.htm</v>
          </cell>
          <cell r="G615" t="str">
            <v>Đạt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1256939712869.51</v>
          </cell>
          <cell r="AA615">
            <v>630810975.60975599</v>
          </cell>
          <cell r="AB615">
            <v>13.412051999999999</v>
          </cell>
          <cell r="AC615" t="str">
            <v>Mid Cap</v>
          </cell>
          <cell r="AD615">
            <v>0</v>
          </cell>
          <cell r="AE615" t="str">
            <v>Chấp nhận toàn phần</v>
          </cell>
          <cell r="AF615" t="str">
            <v>Sản xuất</v>
          </cell>
          <cell r="AG615" t="str">
            <v>Sản xuất đồ uống và thuốc lá</v>
          </cell>
          <cell r="AH615" t="str">
            <v xml:space="preserve">Sản xuất đồ uống </v>
          </cell>
          <cell r="AI615" t="str">
            <v>Sản xuất đồ uống và thuốc lá</v>
          </cell>
          <cell r="AJ615" t="str">
            <v>Thực phẩm - Đồ uống</v>
          </cell>
          <cell r="AK615">
            <v>978496121183</v>
          </cell>
          <cell r="AL615">
            <v>606691704521</v>
          </cell>
          <cell r="AM615">
            <v>1387339764777</v>
          </cell>
          <cell r="AN615">
            <v>184.734743197</v>
          </cell>
          <cell r="AO615">
            <v>184.734743197</v>
          </cell>
          <cell r="AP615">
            <v>0</v>
          </cell>
          <cell r="AQ615">
            <v>6189</v>
          </cell>
          <cell r="AR615">
            <v>20327</v>
          </cell>
          <cell r="AS615">
            <v>7.18</v>
          </cell>
          <cell r="AT615">
            <v>2.19</v>
          </cell>
          <cell r="AU615">
            <v>19.29</v>
          </cell>
          <cell r="AV615">
            <v>31.83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  <cell r="BA615">
            <v>1</v>
          </cell>
          <cell r="BB615" t="str">
            <v>Mid Cap</v>
          </cell>
          <cell r="BC615" t="str">
            <v>SMB</v>
          </cell>
          <cell r="BD615">
            <v>0</v>
          </cell>
          <cell r="BE615">
            <v>0</v>
          </cell>
          <cell r="BF615">
            <v>0</v>
          </cell>
          <cell r="BG615">
            <v>0</v>
          </cell>
          <cell r="BH615">
            <v>0</v>
          </cell>
          <cell r="BI615">
            <v>0</v>
          </cell>
          <cell r="BJ615">
            <v>0</v>
          </cell>
          <cell r="BK615">
            <v>0</v>
          </cell>
          <cell r="BL615">
            <v>0</v>
          </cell>
          <cell r="BM615" t="str">
            <v>HOSE</v>
          </cell>
        </row>
        <row r="616">
          <cell r="B616" t="str">
            <v>TTB</v>
          </cell>
          <cell r="C616" t="str">
            <v>HOSE</v>
          </cell>
          <cell r="D616" t="str">
            <v>CTCP Tập đoàn Tiến Bộ</v>
          </cell>
          <cell r="E616">
            <v>43329</v>
          </cell>
          <cell r="F616" t="str">
            <v>https://finance.vietstock.vn/GEX-ctcp-tap-doan-gelex.htm</v>
          </cell>
          <cell r="G616" t="str">
            <v>Không đạt</v>
          </cell>
          <cell r="H616">
            <v>8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1</v>
          </cell>
          <cell r="N616">
            <v>0</v>
          </cell>
          <cell r="O616">
            <v>1</v>
          </cell>
          <cell r="P616">
            <v>1</v>
          </cell>
          <cell r="Q616">
            <v>0</v>
          </cell>
          <cell r="R616">
            <v>0</v>
          </cell>
          <cell r="S616">
            <v>1</v>
          </cell>
          <cell r="T616">
            <v>1</v>
          </cell>
          <cell r="U616">
            <v>0</v>
          </cell>
          <cell r="V616">
            <v>0</v>
          </cell>
          <cell r="W616">
            <v>3</v>
          </cell>
          <cell r="X616">
            <v>0</v>
          </cell>
          <cell r="Y616">
            <v>3</v>
          </cell>
          <cell r="Z616">
            <v>492943302204.11499</v>
          </cell>
          <cell r="AA616">
            <v>6791963414.63414</v>
          </cell>
          <cell r="AB616">
            <v>3.5224999999999999E-2</v>
          </cell>
          <cell r="AC616" t="str">
            <v>Small&amp;Micro Cap</v>
          </cell>
          <cell r="AD616">
            <v>0</v>
          </cell>
          <cell r="AE616">
            <v>0</v>
          </cell>
          <cell r="AF616" t="str">
            <v>Bán buôn</v>
          </cell>
          <cell r="AG616" t="str">
            <v>Bán buôn hàng lâu bền</v>
          </cell>
          <cell r="AH616" t="str">
            <v>Bán buôn kim loại và khoáng sản (trừ dầu khí)</v>
          </cell>
          <cell r="AI616" t="str">
            <v>Bán buôn hàng lâu bền</v>
          </cell>
          <cell r="AJ616" t="str">
            <v>Bán buôn</v>
          </cell>
          <cell r="AK616">
            <v>1986841702480</v>
          </cell>
          <cell r="AL616">
            <v>1055764189858</v>
          </cell>
          <cell r="AM616">
            <v>1409419769930</v>
          </cell>
          <cell r="AN616">
            <v>2.752356561</v>
          </cell>
          <cell r="AO616">
            <v>2.752356561</v>
          </cell>
          <cell r="AP616">
            <v>0</v>
          </cell>
          <cell r="AQ616">
            <v>29</v>
          </cell>
          <cell r="AR616">
            <v>10401</v>
          </cell>
          <cell r="AS616">
            <v>137.88999999999999</v>
          </cell>
          <cell r="AT616">
            <v>0.39</v>
          </cell>
          <cell r="AU616">
            <v>0.16</v>
          </cell>
          <cell r="AV616">
            <v>0.34</v>
          </cell>
          <cell r="AW616">
            <v>1</v>
          </cell>
          <cell r="AX616">
            <v>0</v>
          </cell>
          <cell r="AY616">
            <v>1</v>
          </cell>
          <cell r="AZ616">
            <v>1</v>
          </cell>
          <cell r="BA616">
            <v>0</v>
          </cell>
          <cell r="BB616" t="str">
            <v>Small&amp;Micro Cap</v>
          </cell>
          <cell r="BC616" t="str">
            <v>TTB</v>
          </cell>
          <cell r="BD616">
            <v>0</v>
          </cell>
          <cell r="BE616">
            <v>0</v>
          </cell>
          <cell r="BF616">
            <v>0</v>
          </cell>
          <cell r="BG616">
            <v>0</v>
          </cell>
          <cell r="BH616">
            <v>1</v>
          </cell>
          <cell r="BI616">
            <v>1</v>
          </cell>
          <cell r="BJ616">
            <v>1</v>
          </cell>
          <cell r="BK616">
            <v>1</v>
          </cell>
          <cell r="BL616">
            <v>2</v>
          </cell>
          <cell r="BM616" t="str">
            <v>HOSE</v>
          </cell>
        </row>
        <row r="617">
          <cell r="B617" t="str">
            <v>CRC</v>
          </cell>
          <cell r="C617" t="str">
            <v>HOSE</v>
          </cell>
          <cell r="D617" t="str">
            <v>CTCP Create Capital Việt Nam</v>
          </cell>
          <cell r="E617">
            <v>43332</v>
          </cell>
          <cell r="F617" t="str">
            <v>https://finance.vietstock.vn/TTL-tong-cong-ty-thang-long-ctcp.htm</v>
          </cell>
          <cell r="G617" t="str">
            <v>Đạt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214810975609.75601</v>
          </cell>
          <cell r="AA617">
            <v>1282606707.31707</v>
          </cell>
          <cell r="AB617">
            <v>0.34183999999999998</v>
          </cell>
          <cell r="AC617" t="str">
            <v>Small&amp;Micro Cap</v>
          </cell>
          <cell r="AD617">
            <v>0</v>
          </cell>
          <cell r="AE617" t="str">
            <v>Chấp nhận toàn phần</v>
          </cell>
          <cell r="AF617" t="str">
            <v>Sản xuất</v>
          </cell>
          <cell r="AG617" t="str">
            <v>Sản xuất sản phẩm khoáng chất phi kim</v>
          </cell>
          <cell r="AH617" t="str">
            <v>Sản xuất các sản phẩm từ đất sét và vật liệu chịu nhiệt</v>
          </cell>
          <cell r="AI617" t="str">
            <v>Sản xuất sản phẩm khoáng chất phi kim</v>
          </cell>
          <cell r="AJ617" t="str">
            <v>Vật liệu xây dựng</v>
          </cell>
          <cell r="AK617">
            <v>645977863259</v>
          </cell>
          <cell r="AL617">
            <v>373491760239</v>
          </cell>
          <cell r="AM617">
            <v>421735616888</v>
          </cell>
          <cell r="AN617">
            <v>24.019101086999999</v>
          </cell>
          <cell r="AO617">
            <v>26.105164349999999</v>
          </cell>
          <cell r="AP617">
            <v>-7.9909983903242499E-2</v>
          </cell>
          <cell r="AQ617">
            <v>801</v>
          </cell>
          <cell r="AR617">
            <v>12450</v>
          </cell>
          <cell r="AS617">
            <v>7.48</v>
          </cell>
          <cell r="AT617">
            <v>0.48</v>
          </cell>
          <cell r="AU617">
            <v>3.73</v>
          </cell>
          <cell r="AV617">
            <v>6.64</v>
          </cell>
          <cell r="AW617">
            <v>0</v>
          </cell>
          <cell r="AX617">
            <v>0</v>
          </cell>
          <cell r="AY617">
            <v>0</v>
          </cell>
          <cell r="AZ617">
            <v>0</v>
          </cell>
          <cell r="BA617">
            <v>0</v>
          </cell>
          <cell r="BB617" t="str">
            <v>Small&amp;Micro Cap</v>
          </cell>
          <cell r="BC617" t="str">
            <v>CRC</v>
          </cell>
          <cell r="BD617">
            <v>0</v>
          </cell>
          <cell r="BE617">
            <v>0</v>
          </cell>
          <cell r="BF617">
            <v>0</v>
          </cell>
          <cell r="BG617">
            <v>0</v>
          </cell>
          <cell r="BH617">
            <v>0</v>
          </cell>
          <cell r="BI617">
            <v>0</v>
          </cell>
          <cell r="BJ617">
            <v>0</v>
          </cell>
          <cell r="BK617">
            <v>0</v>
          </cell>
          <cell r="BL617">
            <v>0</v>
          </cell>
          <cell r="BM617" t="str">
            <v>HOSE</v>
          </cell>
        </row>
        <row r="618">
          <cell r="B618" t="str">
            <v>YBM</v>
          </cell>
          <cell r="C618" t="str">
            <v>HOSE</v>
          </cell>
          <cell r="D618" t="str">
            <v>CTCP Khoáng sản Công nghiệp Yên Bái</v>
          </cell>
          <cell r="E618">
            <v>43333</v>
          </cell>
          <cell r="F618" t="str">
            <v>https://finance.vietstock.vn/VPD-ctcp-phat-trien-dien-luc-viet-nam.htm</v>
          </cell>
          <cell r="G618" t="str">
            <v>Không đạt</v>
          </cell>
          <cell r="H618">
            <v>9</v>
          </cell>
          <cell r="I618">
            <v>0</v>
          </cell>
          <cell r="J618">
            <v>0</v>
          </cell>
          <cell r="K618">
            <v>0</v>
          </cell>
          <cell r="L618">
            <v>2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1</v>
          </cell>
          <cell r="R618">
            <v>1</v>
          </cell>
          <cell r="S618">
            <v>0</v>
          </cell>
          <cell r="T618">
            <v>0</v>
          </cell>
          <cell r="U618">
            <v>1</v>
          </cell>
          <cell r="V618">
            <v>0</v>
          </cell>
          <cell r="W618">
            <v>4</v>
          </cell>
          <cell r="X618">
            <v>0</v>
          </cell>
          <cell r="Y618">
            <v>4</v>
          </cell>
          <cell r="Z618">
            <v>108489876173.17</v>
          </cell>
          <cell r="AA618">
            <v>216454268.29268199</v>
          </cell>
          <cell r="AB618">
            <v>0.238424</v>
          </cell>
          <cell r="AC618" t="str">
            <v>Small&amp;Micro Cap</v>
          </cell>
          <cell r="AD618">
            <v>0</v>
          </cell>
          <cell r="AE618" t="str">
            <v>Chấp nhận toàn phần</v>
          </cell>
          <cell r="AF618" t="str">
            <v>Sản xuất</v>
          </cell>
          <cell r="AG618" t="str">
            <v>Sản xuất sản phẩm khoáng chất phi kim</v>
          </cell>
          <cell r="AH618" t="str">
            <v>Sản xuất sản phẩm từ khoáng chất phi kim khác</v>
          </cell>
          <cell r="AI618" t="str">
            <v>Sản xuất sản phẩm khoáng chất phi kim</v>
          </cell>
          <cell r="AJ618" t="str">
            <v>Vật liệu xây dựng</v>
          </cell>
          <cell r="AK618">
            <v>410549061155</v>
          </cell>
          <cell r="AL618">
            <v>174945675006</v>
          </cell>
          <cell r="AM618">
            <v>429175613393</v>
          </cell>
          <cell r="AN618">
            <v>9.8647484209999998</v>
          </cell>
          <cell r="AO618">
            <v>9.1671633670000006</v>
          </cell>
          <cell r="AP618">
            <v>7.6096064406484712E-2</v>
          </cell>
          <cell r="AQ618">
            <v>690</v>
          </cell>
          <cell r="AR618">
            <v>12234</v>
          </cell>
          <cell r="AS618">
            <v>8.1199999999999992</v>
          </cell>
          <cell r="AT618">
            <v>0.46</v>
          </cell>
          <cell r="AU618">
            <v>2.33</v>
          </cell>
          <cell r="AV618">
            <v>5.57</v>
          </cell>
          <cell r="AW618">
            <v>0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 t="str">
            <v>Small&amp;Micro Cap</v>
          </cell>
          <cell r="BC618" t="str">
            <v>YBM</v>
          </cell>
          <cell r="BD618">
            <v>0</v>
          </cell>
          <cell r="BE618">
            <v>0</v>
          </cell>
          <cell r="BF618">
            <v>0</v>
          </cell>
          <cell r="BG618">
            <v>0</v>
          </cell>
          <cell r="BH618">
            <v>0</v>
          </cell>
          <cell r="BI618">
            <v>0</v>
          </cell>
          <cell r="BJ618">
            <v>0</v>
          </cell>
          <cell r="BK618">
            <v>0</v>
          </cell>
          <cell r="BL618">
            <v>0</v>
          </cell>
          <cell r="BM618" t="str">
            <v>HOSE</v>
          </cell>
        </row>
        <row r="619">
          <cell r="B619" t="str">
            <v>CRE</v>
          </cell>
          <cell r="C619" t="str">
            <v>HOSE</v>
          </cell>
          <cell r="D619" t="str">
            <v>CTCP Bất động sản Thế Kỷ</v>
          </cell>
          <cell r="E619">
            <v>43348</v>
          </cell>
          <cell r="F619" t="str">
            <v>https://finance.vietstock.vn/PMG-ctcp-dau-tu-va-san-xuat-petro-mien-trung.htm</v>
          </cell>
          <cell r="G619" t="str">
            <v>Không đạt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1</v>
          </cell>
          <cell r="X619">
            <v>0</v>
          </cell>
          <cell r="Y619">
            <v>1</v>
          </cell>
          <cell r="Z619">
            <v>5006230180139.2305</v>
          </cell>
          <cell r="AA619">
            <v>11156756097.5609</v>
          </cell>
          <cell r="AB619">
            <v>1.746173</v>
          </cell>
          <cell r="AC619" t="str">
            <v>Mid Cap</v>
          </cell>
          <cell r="AD619">
            <v>0</v>
          </cell>
          <cell r="AE619" t="str">
            <v>Chấp nhận toàn phần</v>
          </cell>
          <cell r="AF619" t="str">
            <v>Xây dựng và Bất động sản</v>
          </cell>
          <cell r="AG619" t="str">
            <v xml:space="preserve">Bất động sản </v>
          </cell>
          <cell r="AH619" t="str">
            <v>Đại lý và môi giới bất động sản</v>
          </cell>
          <cell r="AI619" t="str">
            <v xml:space="preserve">Bất động sản </v>
          </cell>
          <cell r="AJ619" t="str">
            <v>Bất động sản</v>
          </cell>
          <cell r="AK619">
            <v>7617072451214</v>
          </cell>
          <cell r="AL619">
            <v>5614893144107</v>
          </cell>
          <cell r="AM619">
            <v>3475714221927</v>
          </cell>
          <cell r="AN619">
            <v>190.88724974499999</v>
          </cell>
          <cell r="AO619">
            <v>196.49654691500001</v>
          </cell>
          <cell r="AP619">
            <v>-2.8546543224632213E-2</v>
          </cell>
          <cell r="AQ619">
            <v>757</v>
          </cell>
          <cell r="AR619">
            <v>12109</v>
          </cell>
          <cell r="AS619">
            <v>13.6</v>
          </cell>
          <cell r="AT619">
            <v>0.85</v>
          </cell>
          <cell r="AU619">
            <v>2.75</v>
          </cell>
          <cell r="AV619">
            <v>4.3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  <cell r="BA619">
            <v>0</v>
          </cell>
          <cell r="BB619" t="str">
            <v>Mid Cap</v>
          </cell>
          <cell r="BC619" t="str">
            <v>CRE</v>
          </cell>
          <cell r="BD619">
            <v>0</v>
          </cell>
          <cell r="BE619">
            <v>0</v>
          </cell>
          <cell r="BF619">
            <v>0</v>
          </cell>
          <cell r="BG619">
            <v>0</v>
          </cell>
          <cell r="BH619">
            <v>0</v>
          </cell>
          <cell r="BI619">
            <v>0</v>
          </cell>
          <cell r="BJ619">
            <v>0</v>
          </cell>
          <cell r="BK619">
            <v>0</v>
          </cell>
          <cell r="BL619">
            <v>0</v>
          </cell>
          <cell r="BM619" t="str">
            <v>HOSE</v>
          </cell>
        </row>
        <row r="620">
          <cell r="B620" t="str">
            <v>VIG</v>
          </cell>
          <cell r="C620" t="str">
            <v>HNX</v>
          </cell>
          <cell r="D620" t="str">
            <v>CTCP Chứng khoán Thương mại và Công nghiệp Việt Nam</v>
          </cell>
          <cell r="E620">
            <v>40148</v>
          </cell>
          <cell r="F620" t="str">
            <v>https://finance.vietstock.vn/BXH-ctcp-vicem-bao-bi-hai-phong.htm</v>
          </cell>
          <cell r="G620" t="str">
            <v>Đạt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280612015579.26801</v>
          </cell>
          <cell r="AA620">
            <v>4274825589.9390202</v>
          </cell>
          <cell r="AB620">
            <v>0.36023500000000003</v>
          </cell>
          <cell r="AC620" t="str">
            <v>Small&amp;Micro Cap</v>
          </cell>
          <cell r="AD620">
            <v>0</v>
          </cell>
          <cell r="AE620" t="str">
            <v>Chấp nhận toàn phần</v>
          </cell>
          <cell r="AF620" t="str">
            <v>Tài chính và bảo hiểm</v>
          </cell>
          <cell r="AG620" t="str">
            <v>Môi giới chứng khoán, hàng hóa, đầu tư tài chính khác và các hoạt động liên quan</v>
          </cell>
          <cell r="AH620" t="str">
            <v>Môi giới chứng khoán và hàng hóa</v>
          </cell>
          <cell r="AI620" t="str">
            <v>Môi giới chứng khoán, hàng hóa, đầu tư tài chính khác và các hoạt động liên quan</v>
          </cell>
          <cell r="AJ620" t="str">
            <v>Chứng khoán</v>
          </cell>
          <cell r="AK620">
            <v>317243295384</v>
          </cell>
          <cell r="AL620">
            <v>304950245974</v>
          </cell>
          <cell r="AM620">
            <v>72012829029</v>
          </cell>
          <cell r="AN620">
            <v>2.6480202830000001</v>
          </cell>
          <cell r="AO620">
            <v>2.8416237830000002</v>
          </cell>
          <cell r="AP620">
            <v>-6.813129210074606E-2</v>
          </cell>
          <cell r="AQ620">
            <v>78</v>
          </cell>
          <cell r="AR620">
            <v>8934</v>
          </cell>
          <cell r="AS620">
            <v>58.01</v>
          </cell>
          <cell r="AT620">
            <v>0.5</v>
          </cell>
          <cell r="AU620">
            <v>0.99</v>
          </cell>
          <cell r="AV620">
            <v>1.07</v>
          </cell>
          <cell r="AW620">
            <v>1</v>
          </cell>
          <cell r="AX620">
            <v>0</v>
          </cell>
          <cell r="AY620">
            <v>0</v>
          </cell>
          <cell r="AZ620">
            <v>0</v>
          </cell>
          <cell r="BA620">
            <v>0</v>
          </cell>
          <cell r="BB620" t="str">
            <v>Small&amp;Micro Cap</v>
          </cell>
          <cell r="BC620" t="str">
            <v>ART</v>
          </cell>
          <cell r="BD620">
            <v>0</v>
          </cell>
          <cell r="BE620">
            <v>1</v>
          </cell>
          <cell r="BF620">
            <v>1</v>
          </cell>
          <cell r="BG620">
            <v>0</v>
          </cell>
          <cell r="BH620">
            <v>1</v>
          </cell>
          <cell r="BI620">
            <v>1</v>
          </cell>
          <cell r="BJ620">
            <v>0</v>
          </cell>
          <cell r="BK620">
            <v>1</v>
          </cell>
          <cell r="BL620">
            <v>1</v>
          </cell>
          <cell r="BM620" t="str">
            <v>HNX</v>
          </cell>
        </row>
        <row r="621">
          <cell r="B621" t="str">
            <v>PHC</v>
          </cell>
          <cell r="C621" t="str">
            <v>HOSE</v>
          </cell>
          <cell r="D621" t="str">
            <v>CTCP Xây dựng Phục Hưng Holdings</v>
          </cell>
          <cell r="E621">
            <v>43376</v>
          </cell>
          <cell r="F621" t="str">
            <v>https://finance.vietstock.vn/TEG-ctcp-nang-luong-va-bat-dong-san-truong-thanh.htm</v>
          </cell>
          <cell r="G621" t="str">
            <v>Đạt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446676201566.43201</v>
          </cell>
          <cell r="AA621">
            <v>3946917682.9268198</v>
          </cell>
          <cell r="AB621">
            <v>1.459881</v>
          </cell>
          <cell r="AC621" t="str">
            <v>Small&amp;Micro Cap</v>
          </cell>
          <cell r="AD621">
            <v>0</v>
          </cell>
          <cell r="AE621" t="str">
            <v>Chấp nhận toàn phần</v>
          </cell>
          <cell r="AF621" t="str">
            <v>Xây dựng và Bất động sản</v>
          </cell>
          <cell r="AG621" t="str">
            <v>Xây dựng công nghiệp nặng và dân dụng</v>
          </cell>
          <cell r="AH621" t="str">
            <v>Xây dựng công nghiệp nặng và dân dụng khác</v>
          </cell>
          <cell r="AI621" t="str">
            <v>Xây dựng công nghiệp nặng và dân dụng</v>
          </cell>
          <cell r="AJ621" t="str">
            <v>Xây dựng</v>
          </cell>
          <cell r="AK621">
            <v>2709374309105</v>
          </cell>
          <cell r="AL621">
            <v>666969779479</v>
          </cell>
          <cell r="AM621">
            <v>1918870455134</v>
          </cell>
          <cell r="AN621">
            <v>20.269365218000001</v>
          </cell>
          <cell r="AO621">
            <v>19.488512158999999</v>
          </cell>
          <cell r="AP621">
            <v>4.0067351095316721E-2</v>
          </cell>
          <cell r="AQ621">
            <v>400</v>
          </cell>
          <cell r="AR621">
            <v>13160</v>
          </cell>
          <cell r="AS621">
            <v>14.45</v>
          </cell>
          <cell r="AT621">
            <v>0.44</v>
          </cell>
          <cell r="AU621">
            <v>0.78</v>
          </cell>
          <cell r="AV621">
            <v>2.91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  <cell r="BA621">
            <v>0</v>
          </cell>
          <cell r="BB621" t="str">
            <v>Small&amp;Micro Cap</v>
          </cell>
          <cell r="BC621" t="str">
            <v>PHC</v>
          </cell>
          <cell r="BD621">
            <v>0</v>
          </cell>
          <cell r="BE621">
            <v>0</v>
          </cell>
          <cell r="BF621">
            <v>0</v>
          </cell>
          <cell r="BG621">
            <v>0</v>
          </cell>
          <cell r="BH621">
            <v>0</v>
          </cell>
          <cell r="BI621">
            <v>0</v>
          </cell>
          <cell r="BJ621">
            <v>0</v>
          </cell>
          <cell r="BK621">
            <v>0</v>
          </cell>
          <cell r="BL621">
            <v>0</v>
          </cell>
          <cell r="BM621" t="str">
            <v>HOSE</v>
          </cell>
        </row>
        <row r="622">
          <cell r="B622" t="str">
            <v>TDM</v>
          </cell>
          <cell r="C622" t="str">
            <v>HOSE</v>
          </cell>
          <cell r="D622" t="str">
            <v>CTCP Nước Thủ Dầu Một</v>
          </cell>
          <cell r="E622">
            <v>43397</v>
          </cell>
          <cell r="F622" t="str">
            <v>https://finance.vietstock.vn/NAP-ctcp-cang-nghe-tinh.htm</v>
          </cell>
          <cell r="G622" t="str">
            <v>Đạt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3690335365853.6499</v>
          </cell>
          <cell r="AA622">
            <v>8984582317.0731697</v>
          </cell>
          <cell r="AB622">
            <v>8.9215879999999999</v>
          </cell>
          <cell r="AC622" t="str">
            <v>Mid Cap</v>
          </cell>
          <cell r="AD622">
            <v>0</v>
          </cell>
          <cell r="AE622" t="str">
            <v>Chấp nhận toàn phần</v>
          </cell>
          <cell r="AF622" t="str">
            <v>Tiện ích</v>
          </cell>
          <cell r="AG622" t="str">
            <v>Nước, chất thải và các hệ thống khác</v>
          </cell>
          <cell r="AH622" t="str">
            <v>Hệ thống thủy lợi và cung cấp nước</v>
          </cell>
          <cell r="AI622" t="str">
            <v>Nước, chất thải và các hệ thống khác</v>
          </cell>
          <cell r="AJ622" t="str">
            <v>Tiện ích</v>
          </cell>
          <cell r="AK622">
            <v>2404429426788</v>
          </cell>
          <cell r="AL622">
            <v>2040817278520</v>
          </cell>
          <cell r="AM622">
            <v>478915968645</v>
          </cell>
          <cell r="AN622">
            <v>220.39098196200001</v>
          </cell>
          <cell r="AO622">
            <v>220.39098196200001</v>
          </cell>
          <cell r="AP622">
            <v>0</v>
          </cell>
          <cell r="AQ622">
            <v>2204</v>
          </cell>
          <cell r="AR622">
            <v>20408</v>
          </cell>
          <cell r="AS622">
            <v>16.79</v>
          </cell>
          <cell r="AT622">
            <v>1.81</v>
          </cell>
          <cell r="AU622">
            <v>9.16</v>
          </cell>
          <cell r="AV622">
            <v>11.34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  <cell r="BA622">
            <v>0</v>
          </cell>
          <cell r="BB622" t="str">
            <v>Mid Cap</v>
          </cell>
          <cell r="BC622" t="str">
            <v>TDM</v>
          </cell>
          <cell r="BD622">
            <v>0</v>
          </cell>
          <cell r="BE622">
            <v>0</v>
          </cell>
          <cell r="BF622">
            <v>0</v>
          </cell>
          <cell r="BG622">
            <v>0</v>
          </cell>
          <cell r="BH622">
            <v>0</v>
          </cell>
          <cell r="BI622">
            <v>0</v>
          </cell>
          <cell r="BJ622">
            <v>0</v>
          </cell>
          <cell r="BK622">
            <v>0</v>
          </cell>
          <cell r="BL622">
            <v>0</v>
          </cell>
          <cell r="BM622" t="str">
            <v>HOSE</v>
          </cell>
        </row>
        <row r="623">
          <cell r="B623" t="str">
            <v>HTN</v>
          </cell>
          <cell r="C623" t="str">
            <v>HOSE</v>
          </cell>
          <cell r="D623" t="str">
            <v>CTCP Hưng Thịnh Incons</v>
          </cell>
          <cell r="E623">
            <v>43416</v>
          </cell>
          <cell r="F623" t="str">
            <v>https://finance.vietstock.vn/NRC-ctcp-tap-doan-danh-khoi.htm</v>
          </cell>
          <cell r="G623" t="str">
            <v>Không đạt</v>
          </cell>
          <cell r="H623">
            <v>3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2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1</v>
          </cell>
          <cell r="X623">
            <v>0</v>
          </cell>
          <cell r="Y623">
            <v>1</v>
          </cell>
          <cell r="Z623">
            <v>2565900565500</v>
          </cell>
          <cell r="AA623">
            <v>10302942073.1707</v>
          </cell>
          <cell r="AB623">
            <v>0.90105500000000005</v>
          </cell>
          <cell r="AC623" t="str">
            <v>Mid Cap</v>
          </cell>
          <cell r="AD623">
            <v>0</v>
          </cell>
          <cell r="AE623" t="str">
            <v>Chấp nhận toàn phần</v>
          </cell>
          <cell r="AF623" t="str">
            <v>Xây dựng và Bất động sản</v>
          </cell>
          <cell r="AG623" t="str">
            <v>Nhà thầu chuyên môn</v>
          </cell>
          <cell r="AH623" t="str">
            <v>Nhà thầu hoàn thiện xây dựng</v>
          </cell>
          <cell r="AI623" t="str">
            <v>Nhà thầu chuyên môn</v>
          </cell>
          <cell r="AJ623" t="str">
            <v>Xây dựng</v>
          </cell>
          <cell r="AK623">
            <v>9174181414739</v>
          </cell>
          <cell r="AL623">
            <v>1463787524985</v>
          </cell>
          <cell r="AM623">
            <v>5464513886105</v>
          </cell>
          <cell r="AN623">
            <v>63.626117346999997</v>
          </cell>
          <cell r="AO623">
            <v>87.609996537000001</v>
          </cell>
          <cell r="AP623">
            <v>-0.2737573352131224</v>
          </cell>
          <cell r="AQ623">
            <v>714</v>
          </cell>
          <cell r="AR623">
            <v>16426</v>
          </cell>
          <cell r="AS623">
            <v>17.16</v>
          </cell>
          <cell r="AT623">
            <v>0.75</v>
          </cell>
          <cell r="AU623">
            <v>0.75</v>
          </cell>
          <cell r="AV623">
            <v>4.29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  <cell r="BA623">
            <v>1</v>
          </cell>
          <cell r="BB623" t="str">
            <v>Mid Cap</v>
          </cell>
          <cell r="BC623" t="str">
            <v>HTN</v>
          </cell>
          <cell r="BD623">
            <v>0</v>
          </cell>
          <cell r="BE623">
            <v>0</v>
          </cell>
          <cell r="BF623">
            <v>0</v>
          </cell>
          <cell r="BG623">
            <v>2</v>
          </cell>
          <cell r="BH623">
            <v>0</v>
          </cell>
          <cell r="BI623">
            <v>2</v>
          </cell>
          <cell r="BJ623">
            <v>0</v>
          </cell>
          <cell r="BK623">
            <v>0</v>
          </cell>
          <cell r="BL623">
            <v>0</v>
          </cell>
          <cell r="BM623" t="str">
            <v>HOSE</v>
          </cell>
        </row>
        <row r="624">
          <cell r="B624" t="str">
            <v>MSH</v>
          </cell>
          <cell r="C624" t="str">
            <v>HOSE</v>
          </cell>
          <cell r="D624" t="str">
            <v>CTCP May Sông Hồng</v>
          </cell>
          <cell r="E624">
            <v>43432</v>
          </cell>
          <cell r="F624" t="str">
            <v>https://finance.vietstock.vn/TPB-ngan-hang-tmcp-tien-phong.htm</v>
          </cell>
          <cell r="G624" t="str">
            <v>Không đạt</v>
          </cell>
          <cell r="H624">
            <v>2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2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3202568433109.75</v>
          </cell>
          <cell r="AA624">
            <v>5606131097.5609703</v>
          </cell>
          <cell r="AB624">
            <v>6.0921019999999997</v>
          </cell>
          <cell r="AC624" t="str">
            <v>Mid Cap</v>
          </cell>
          <cell r="AD624">
            <v>0</v>
          </cell>
          <cell r="AE624" t="str">
            <v>Chấp nhận toàn phần</v>
          </cell>
          <cell r="AF624" t="str">
            <v>Sản xuất</v>
          </cell>
          <cell r="AG624" t="str">
            <v>Sản xuất các sản phẩm may mặc</v>
          </cell>
          <cell r="AH624" t="str">
            <v>Sản xuất sản phẩm may mặc công nghiệp</v>
          </cell>
          <cell r="AI624" t="str">
            <v>Sản xuất các sản phẩm may mặc</v>
          </cell>
          <cell r="AJ624" t="str">
            <v>SX Hàng gia dụng</v>
          </cell>
          <cell r="AK624">
            <v>3294196006727</v>
          </cell>
          <cell r="AL624">
            <v>1719050917827</v>
          </cell>
          <cell r="AM624">
            <v>5520957568825</v>
          </cell>
          <cell r="AN624">
            <v>374.88981612100002</v>
          </cell>
          <cell r="AO624">
            <v>374.75288939900003</v>
          </cell>
          <cell r="AP624">
            <v>3.653786958643359E-4</v>
          </cell>
          <cell r="AQ624">
            <v>5833</v>
          </cell>
          <cell r="AR624">
            <v>22916</v>
          </cell>
          <cell r="AS624">
            <v>5.66</v>
          </cell>
          <cell r="AT624">
            <v>1.44</v>
          </cell>
          <cell r="AU624">
            <v>11.54</v>
          </cell>
          <cell r="AV624">
            <v>21.01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  <cell r="BA624">
            <v>0</v>
          </cell>
          <cell r="BB624" t="str">
            <v>Mid Cap</v>
          </cell>
          <cell r="BC624" t="str">
            <v>MSH</v>
          </cell>
          <cell r="BD624">
            <v>0</v>
          </cell>
          <cell r="BE624">
            <v>0</v>
          </cell>
          <cell r="BF624">
            <v>0</v>
          </cell>
          <cell r="BG624">
            <v>0</v>
          </cell>
          <cell r="BH624">
            <v>0</v>
          </cell>
          <cell r="BI624">
            <v>0</v>
          </cell>
          <cell r="BJ624">
            <v>0</v>
          </cell>
          <cell r="BK624">
            <v>0</v>
          </cell>
          <cell r="BL624">
            <v>0</v>
          </cell>
          <cell r="BM624" t="str">
            <v>HOSE</v>
          </cell>
        </row>
        <row r="625">
          <cell r="B625" t="str">
            <v>HVH</v>
          </cell>
          <cell r="C625" t="str">
            <v>HOSE</v>
          </cell>
          <cell r="D625" t="str">
            <v>CTCP Đầu tư và Công nghệ HVC</v>
          </cell>
          <cell r="E625">
            <v>43434</v>
          </cell>
          <cell r="F625" t="str">
            <v>https://finance.vietstock.vn/FRT-ctcp-ban-le-ky-thuat-so-fpt.htm</v>
          </cell>
          <cell r="G625" t="str">
            <v>Đạt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264884150132.01199</v>
          </cell>
          <cell r="AA625">
            <v>1672304878.04878</v>
          </cell>
          <cell r="AB625">
            <v>0.79971800000000004</v>
          </cell>
          <cell r="AC625" t="str">
            <v>Small&amp;Micro Cap</v>
          </cell>
          <cell r="AD625">
            <v>0</v>
          </cell>
          <cell r="AE625" t="str">
            <v>Chấp nhận toàn phần</v>
          </cell>
          <cell r="AF625" t="str">
            <v>Xây dựng và Bất động sản</v>
          </cell>
          <cell r="AG625" t="str">
            <v>Nhà thầu chuyên môn</v>
          </cell>
          <cell r="AH625" t="str">
            <v>Nhà thầu chuyên môn khác</v>
          </cell>
          <cell r="AI625" t="str">
            <v>Nhà thầu chuyên môn</v>
          </cell>
          <cell r="AJ625" t="str">
            <v>Xây dựng</v>
          </cell>
          <cell r="AK625">
            <v>680255115266</v>
          </cell>
          <cell r="AL625">
            <v>476793022983</v>
          </cell>
          <cell r="AM625">
            <v>443648799594</v>
          </cell>
          <cell r="AN625">
            <v>22.167128923</v>
          </cell>
          <cell r="AO625">
            <v>23.081768998000001</v>
          </cell>
          <cell r="AP625">
            <v>-3.9626082172438924E-2</v>
          </cell>
          <cell r="AQ625">
            <v>600</v>
          </cell>
          <cell r="AR625">
            <v>12904</v>
          </cell>
          <cell r="AS625">
            <v>7.98</v>
          </cell>
          <cell r="AT625">
            <v>0.37</v>
          </cell>
          <cell r="AU625">
            <v>3.17</v>
          </cell>
          <cell r="AV625">
            <v>4.7300000000000004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  <cell r="BA625">
            <v>0</v>
          </cell>
          <cell r="BB625" t="str">
            <v>Small&amp;Micro Cap</v>
          </cell>
          <cell r="BC625" t="str">
            <v>HVH</v>
          </cell>
          <cell r="BD625">
            <v>0</v>
          </cell>
          <cell r="BE625">
            <v>0</v>
          </cell>
          <cell r="BF625">
            <v>0</v>
          </cell>
          <cell r="BG625">
            <v>0</v>
          </cell>
          <cell r="BH625">
            <v>0</v>
          </cell>
          <cell r="BI625">
            <v>0</v>
          </cell>
          <cell r="BJ625">
            <v>0</v>
          </cell>
          <cell r="BK625">
            <v>0</v>
          </cell>
          <cell r="BL625">
            <v>0</v>
          </cell>
          <cell r="BM625" t="str">
            <v>HOSE</v>
          </cell>
        </row>
        <row r="626">
          <cell r="B626" t="str">
            <v>TTE</v>
          </cell>
          <cell r="C626" t="str">
            <v>HOSE</v>
          </cell>
          <cell r="D626" t="str">
            <v>CTCP Đầu tư Năng lượng Trường Thịnh</v>
          </cell>
          <cell r="E626">
            <v>43444</v>
          </cell>
          <cell r="F626" t="str">
            <v>https://finance.vietstock.vn/HSL-ctcp-dau-tu-phat-trien-thuc-pham-hong-ha.htm</v>
          </cell>
          <cell r="G626" t="str">
            <v>Không đạt</v>
          </cell>
          <cell r="H626">
            <v>3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2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1</v>
          </cell>
          <cell r="X626">
            <v>0</v>
          </cell>
          <cell r="Y626">
            <v>1</v>
          </cell>
          <cell r="Z626">
            <v>390455720341.46301</v>
          </cell>
          <cell r="AA626">
            <v>12274390.243902</v>
          </cell>
          <cell r="AB626">
            <v>9.9810000000000003E-3</v>
          </cell>
          <cell r="AC626" t="str">
            <v>Small&amp;Micro Cap</v>
          </cell>
          <cell r="AD626">
            <v>0</v>
          </cell>
          <cell r="AE626" t="str">
            <v>Chấp nhận toàn phần</v>
          </cell>
          <cell r="AF626" t="str">
            <v>Tiện ích</v>
          </cell>
          <cell r="AG626" t="str">
            <v>Phát, truyền tải và phân phối điện năng</v>
          </cell>
          <cell r="AH626" t="str">
            <v xml:space="preserve">Truyền tải, kiểm soát và phân phối điện </v>
          </cell>
          <cell r="AI626" t="str">
            <v>Phát, truyền tải và phân phối điện năng</v>
          </cell>
          <cell r="AJ626" t="str">
            <v>Tiện ích</v>
          </cell>
          <cell r="AK626">
            <v>1336055881755</v>
          </cell>
          <cell r="AL626">
            <v>321429309187</v>
          </cell>
          <cell r="AM626">
            <v>153137757382</v>
          </cell>
          <cell r="AN626">
            <v>21.500884217999999</v>
          </cell>
          <cell r="AO626">
            <v>14.527678369</v>
          </cell>
          <cell r="AP626">
            <v>0.47999450923141507</v>
          </cell>
          <cell r="AQ626">
            <v>755</v>
          </cell>
          <cell r="AR626">
            <v>11282</v>
          </cell>
          <cell r="AS626">
            <v>15.83</v>
          </cell>
          <cell r="AT626">
            <v>1.06</v>
          </cell>
          <cell r="AU626">
            <v>1.77</v>
          </cell>
          <cell r="AV626">
            <v>6.92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  <cell r="BA626">
            <v>0</v>
          </cell>
          <cell r="BB626" t="str">
            <v>Small&amp;Micro Cap</v>
          </cell>
          <cell r="BC626" t="str">
            <v>TTE</v>
          </cell>
          <cell r="BD626">
            <v>0</v>
          </cell>
          <cell r="BE626">
            <v>0</v>
          </cell>
          <cell r="BF626">
            <v>0</v>
          </cell>
          <cell r="BG626">
            <v>2</v>
          </cell>
          <cell r="BH626">
            <v>0</v>
          </cell>
          <cell r="BI626">
            <v>2</v>
          </cell>
          <cell r="BJ626">
            <v>0</v>
          </cell>
          <cell r="BK626">
            <v>0</v>
          </cell>
          <cell r="BL626">
            <v>0</v>
          </cell>
          <cell r="BM626" t="str">
            <v>HOSE</v>
          </cell>
        </row>
        <row r="627">
          <cell r="B627" t="str">
            <v>DDG</v>
          </cell>
          <cell r="C627" t="str">
            <v>HNX</v>
          </cell>
          <cell r="D627" t="str">
            <v>CTCP Đầu tư Công nghiệp Xuất nhập khẩu Đông Dương</v>
          </cell>
          <cell r="E627">
            <v>43452</v>
          </cell>
          <cell r="F627" t="str">
            <v>https://finance.vietstock.vn/VHM-ctcp-vinhomes.htm</v>
          </cell>
          <cell r="G627" t="str">
            <v>Đạt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2218304402444.5098</v>
          </cell>
          <cell r="AA627">
            <v>9715375155.1829205</v>
          </cell>
          <cell r="AB627">
            <v>2.8771000000000001E-2</v>
          </cell>
          <cell r="AC627" t="str">
            <v>Mid Cap</v>
          </cell>
          <cell r="AD627">
            <v>0</v>
          </cell>
          <cell r="AE627" t="str">
            <v>Chấp nhận toàn phần</v>
          </cell>
          <cell r="AF627" t="str">
            <v>Tiện ích</v>
          </cell>
          <cell r="AG627" t="str">
            <v>Nước, chất thải và các hệ thống khác</v>
          </cell>
          <cell r="AH627" t="str">
            <v>Cung cấp hơi nước và điều hòa không khí</v>
          </cell>
          <cell r="AI627" t="str">
            <v>Nước, chất thải và các hệ thống khác</v>
          </cell>
          <cell r="AJ627" t="str">
            <v>Tiện ích</v>
          </cell>
          <cell r="AK627">
            <v>1853268141981</v>
          </cell>
          <cell r="AL627">
            <v>779031477565</v>
          </cell>
          <cell r="AM627">
            <v>974516226646</v>
          </cell>
          <cell r="AN627">
            <v>43.836288173</v>
          </cell>
          <cell r="AO627">
            <v>45.365241947999998</v>
          </cell>
          <cell r="AP627">
            <v>-3.3703198954665871E-2</v>
          </cell>
          <cell r="AQ627">
            <v>762</v>
          </cell>
          <cell r="AR627">
            <v>13019</v>
          </cell>
          <cell r="AS627">
            <v>52.74</v>
          </cell>
          <cell r="AT627">
            <v>3.09</v>
          </cell>
          <cell r="AU627">
            <v>2.57</v>
          </cell>
          <cell r="AV627">
            <v>6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  <cell r="BA627">
            <v>0</v>
          </cell>
          <cell r="BB627" t="str">
            <v>Mid Cap</v>
          </cell>
          <cell r="BC627" t="str">
            <v>DDG</v>
          </cell>
          <cell r="BD627">
            <v>0</v>
          </cell>
          <cell r="BE627">
            <v>0</v>
          </cell>
          <cell r="BF627">
            <v>0</v>
          </cell>
          <cell r="BG627">
            <v>0</v>
          </cell>
          <cell r="BH627">
            <v>0</v>
          </cell>
          <cell r="BI627">
            <v>0</v>
          </cell>
          <cell r="BJ627">
            <v>0</v>
          </cell>
          <cell r="BK627">
            <v>0</v>
          </cell>
          <cell r="BL627">
            <v>0</v>
          </cell>
          <cell r="BM627" t="str">
            <v>HNX</v>
          </cell>
        </row>
        <row r="628">
          <cell r="B628" t="str">
            <v>GDW</v>
          </cell>
          <cell r="C628" t="str">
            <v>HNX</v>
          </cell>
          <cell r="D628" t="str">
            <v>CTCP Cấp nước Gia Định</v>
          </cell>
          <cell r="E628">
            <v>43452</v>
          </cell>
          <cell r="F628" t="str">
            <v>https://finance.vietstock.vn/DPG-ctcp-dat-phuong.htm</v>
          </cell>
          <cell r="G628" t="str">
            <v>Không đạt</v>
          </cell>
          <cell r="H628">
            <v>1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1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262851676829.26801</v>
          </cell>
          <cell r="AA628">
            <v>21783275.914634001</v>
          </cell>
          <cell r="AB628">
            <v>5.5726209999999998</v>
          </cell>
          <cell r="AC628" t="str">
            <v>Small&amp;Micro Cap</v>
          </cell>
          <cell r="AD628">
            <v>0</v>
          </cell>
          <cell r="AE628" t="str">
            <v>Chấp nhận toàn phần</v>
          </cell>
          <cell r="AF628" t="str">
            <v>Tiện ích</v>
          </cell>
          <cell r="AG628" t="str">
            <v>Nước, chất thải và các hệ thống khác</v>
          </cell>
          <cell r="AH628" t="str">
            <v>Hệ thống thủy lợi và cung cấp nước</v>
          </cell>
          <cell r="AI628" t="str">
            <v>Nước, chất thải và các hệ thống khác</v>
          </cell>
          <cell r="AJ628" t="str">
            <v>Tiện ích</v>
          </cell>
          <cell r="AK628">
            <v>297935562279</v>
          </cell>
          <cell r="AL628">
            <v>181756618478</v>
          </cell>
          <cell r="AM628">
            <v>623794738627</v>
          </cell>
          <cell r="AN628">
            <v>21.194668963000002</v>
          </cell>
          <cell r="AO628">
            <v>21.175778081000001</v>
          </cell>
          <cell r="AP628">
            <v>8.9209860094589669E-4</v>
          </cell>
          <cell r="AQ628">
            <v>2231</v>
          </cell>
          <cell r="AR628">
            <v>19132</v>
          </cell>
          <cell r="AS628">
            <v>12.06</v>
          </cell>
          <cell r="AT628">
            <v>1.41</v>
          </cell>
          <cell r="AU628">
            <v>7.52</v>
          </cell>
          <cell r="AV628">
            <v>12.02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  <cell r="BA628">
            <v>0</v>
          </cell>
          <cell r="BB628" t="str">
            <v>Small&amp;Micro Cap</v>
          </cell>
          <cell r="BC628" t="str">
            <v>GDW</v>
          </cell>
          <cell r="BD628">
            <v>0</v>
          </cell>
          <cell r="BE628">
            <v>0</v>
          </cell>
          <cell r="BF628">
            <v>0</v>
          </cell>
          <cell r="BG628">
            <v>0</v>
          </cell>
          <cell r="BH628">
            <v>0</v>
          </cell>
          <cell r="BI628">
            <v>0</v>
          </cell>
          <cell r="BJ628">
            <v>0</v>
          </cell>
          <cell r="BK628">
            <v>0</v>
          </cell>
          <cell r="BL628">
            <v>0</v>
          </cell>
          <cell r="BM628" t="str">
            <v>HNX</v>
          </cell>
        </row>
        <row r="629">
          <cell r="B629" t="str">
            <v>POW</v>
          </cell>
          <cell r="C629" t="str">
            <v>HOSE</v>
          </cell>
          <cell r="D629" t="str">
            <v>Tổng Công ty Điện lực Dầu khí Việt Nam - CTCP</v>
          </cell>
          <cell r="E629">
            <v>43479</v>
          </cell>
          <cell r="F629" t="str">
            <v>https://finance.vietstock.vn/TGG-ctcp-louis-capital.htm</v>
          </cell>
          <cell r="G629" t="str">
            <v>Không đạt</v>
          </cell>
          <cell r="H629">
            <v>2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2</v>
          </cell>
          <cell r="X629">
            <v>0</v>
          </cell>
          <cell r="Y629">
            <v>2</v>
          </cell>
          <cell r="Z629">
            <v>31622549249487.801</v>
          </cell>
          <cell r="AA629">
            <v>182037801829.26801</v>
          </cell>
          <cell r="AB629">
            <v>3.6534849999999999</v>
          </cell>
          <cell r="AC629" t="str">
            <v>Large Cap</v>
          </cell>
          <cell r="AD629">
            <v>0</v>
          </cell>
          <cell r="AE629" t="str">
            <v>Chấp nhận toàn phần</v>
          </cell>
          <cell r="AF629" t="str">
            <v>Tiện ích</v>
          </cell>
          <cell r="AG629" t="str">
            <v>Phát, truyền tải và phân phối điện năng</v>
          </cell>
          <cell r="AH629" t="str">
            <v>Phát điện</v>
          </cell>
          <cell r="AI629" t="str">
            <v>Phát, truyền tải và phân phối điện năng</v>
          </cell>
          <cell r="AJ629" t="str">
            <v>Tiện ích</v>
          </cell>
          <cell r="AK629">
            <v>56843244854790</v>
          </cell>
          <cell r="AL629">
            <v>33281450502337</v>
          </cell>
          <cell r="AM629">
            <v>28224118055975</v>
          </cell>
          <cell r="AN629">
            <v>2060.8582983319998</v>
          </cell>
          <cell r="AO629">
            <v>1893.726495117</v>
          </cell>
          <cell r="AP629">
            <v>8.825551295076213E-2</v>
          </cell>
          <cell r="AQ629">
            <v>880</v>
          </cell>
          <cell r="AR629">
            <v>14211</v>
          </cell>
          <cell r="AS629">
            <v>12.1</v>
          </cell>
          <cell r="AT629">
            <v>0.75</v>
          </cell>
          <cell r="AU629">
            <v>3.75</v>
          </cell>
          <cell r="AV629">
            <v>7.93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  <cell r="BA629">
            <v>1</v>
          </cell>
          <cell r="BB629" t="str">
            <v>Large Cap</v>
          </cell>
          <cell r="BC629" t="str">
            <v>POW</v>
          </cell>
          <cell r="BD629">
            <v>0</v>
          </cell>
          <cell r="BE629">
            <v>0</v>
          </cell>
          <cell r="BF629">
            <v>0</v>
          </cell>
          <cell r="BG629">
            <v>0</v>
          </cell>
          <cell r="BH629">
            <v>0</v>
          </cell>
          <cell r="BI629">
            <v>0</v>
          </cell>
          <cell r="BJ629">
            <v>0</v>
          </cell>
          <cell r="BK629">
            <v>0</v>
          </cell>
          <cell r="BL629">
            <v>0</v>
          </cell>
          <cell r="BM629" t="str">
            <v>HOSE</v>
          </cell>
        </row>
        <row r="630">
          <cell r="B630" t="str">
            <v>VHE</v>
          </cell>
          <cell r="C630" t="str">
            <v>HNX</v>
          </cell>
          <cell r="D630" t="str">
            <v>CTCP Dược liệu và Thực phẩm Việt Nam</v>
          </cell>
          <cell r="E630">
            <v>43479</v>
          </cell>
          <cell r="F630" t="str">
            <v>https://finance.vietstock.vn/TCB-ngan-hang-tmcp-ky-thuong-viet-nam.htm</v>
          </cell>
          <cell r="G630" t="str">
            <v>Đạt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171477691939.02399</v>
          </cell>
          <cell r="AA630">
            <v>1466958852.13414</v>
          </cell>
          <cell r="AB630">
            <v>0</v>
          </cell>
          <cell r="AC630" t="str">
            <v>Small&amp;Micro Cap</v>
          </cell>
          <cell r="AD630">
            <v>0</v>
          </cell>
          <cell r="AE630" t="str">
            <v>Chấp nhận toàn phần</v>
          </cell>
          <cell r="AF630" t="str">
            <v>Sản xuất</v>
          </cell>
          <cell r="AG630" t="str">
            <v>Sản xuất thực phẩm</v>
          </cell>
          <cell r="AH630" t="str">
            <v>Sản xuất các loại thực phẩm khác</v>
          </cell>
          <cell r="AI630" t="str">
            <v>Sản xuất thực phẩm</v>
          </cell>
          <cell r="AJ630" t="str">
            <v>Thực phẩm - Đồ uống</v>
          </cell>
          <cell r="AK630">
            <v>380618387036</v>
          </cell>
          <cell r="AL630">
            <v>332455772354</v>
          </cell>
          <cell r="AM630">
            <v>265324468432</v>
          </cell>
          <cell r="AN630">
            <v>1.4312495629999999</v>
          </cell>
          <cell r="AO630">
            <v>1.4312495629999999</v>
          </cell>
          <cell r="AP630">
            <v>0</v>
          </cell>
          <cell r="AQ630">
            <v>45</v>
          </cell>
          <cell r="AR630">
            <v>10032</v>
          </cell>
          <cell r="AS630">
            <v>66.75</v>
          </cell>
          <cell r="AT630">
            <v>0.3</v>
          </cell>
          <cell r="AU630">
            <v>0.37</v>
          </cell>
          <cell r="AV630">
            <v>0.44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  <cell r="BA630">
            <v>0</v>
          </cell>
          <cell r="BB630" t="str">
            <v>Small&amp;Micro Cap</v>
          </cell>
          <cell r="BC630" t="str">
            <v>VHE</v>
          </cell>
          <cell r="BD630">
            <v>0</v>
          </cell>
          <cell r="BE630">
            <v>0</v>
          </cell>
          <cell r="BF630">
            <v>0</v>
          </cell>
          <cell r="BG630">
            <v>0</v>
          </cell>
          <cell r="BH630">
            <v>0</v>
          </cell>
          <cell r="BI630">
            <v>0</v>
          </cell>
          <cell r="BJ630">
            <v>0</v>
          </cell>
          <cell r="BK630">
            <v>0</v>
          </cell>
          <cell r="BL630">
            <v>0</v>
          </cell>
          <cell r="BM630" t="str">
            <v>HNX</v>
          </cell>
        </row>
        <row r="631">
          <cell r="B631" t="str">
            <v>SZC</v>
          </cell>
          <cell r="C631" t="str">
            <v>HOSE</v>
          </cell>
          <cell r="D631" t="str">
            <v>CTCP Sonadezi Châu Đức</v>
          </cell>
          <cell r="E631">
            <v>43480</v>
          </cell>
          <cell r="F631" t="str">
            <v>https://finance.vietstock.vn/DBD-ctcp-duoc-trang-thiet-bi-y-te-binh-dinh-bidiphar.htm</v>
          </cell>
          <cell r="G631" t="str">
            <v>Không đạt</v>
          </cell>
          <cell r="H631">
            <v>1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1</v>
          </cell>
          <cell r="W631">
            <v>0</v>
          </cell>
          <cell r="X631">
            <v>0</v>
          </cell>
          <cell r="Y631">
            <v>0</v>
          </cell>
          <cell r="Z631">
            <v>4610701219512.1904</v>
          </cell>
          <cell r="AA631">
            <v>46074707317.073097</v>
          </cell>
          <cell r="AB631">
            <v>2.6469990000000001</v>
          </cell>
          <cell r="AC631" t="str">
            <v>Mid Cap</v>
          </cell>
          <cell r="AD631">
            <v>0</v>
          </cell>
          <cell r="AE631" t="str">
            <v>Chấp nhận toàn phần</v>
          </cell>
          <cell r="AF631" t="str">
            <v>Xây dựng và Bất động sản</v>
          </cell>
          <cell r="AG631" t="str">
            <v xml:space="preserve">Bất động sản </v>
          </cell>
          <cell r="AH631" t="str">
            <v>Cho thuê bất động sản</v>
          </cell>
          <cell r="AI631" t="str">
            <v xml:space="preserve">Bất động sản </v>
          </cell>
          <cell r="AJ631" t="str">
            <v>Bất động sản</v>
          </cell>
          <cell r="AK631">
            <v>6334995627469</v>
          </cell>
          <cell r="AL631">
            <v>1534252108656</v>
          </cell>
          <cell r="AM631">
            <v>858888563926</v>
          </cell>
          <cell r="AN631">
            <v>197.366644761</v>
          </cell>
          <cell r="AO631">
            <v>197.366644761</v>
          </cell>
          <cell r="AP631">
            <v>0</v>
          </cell>
          <cell r="AQ631">
            <v>1974</v>
          </cell>
          <cell r="AR631">
            <v>15343</v>
          </cell>
          <cell r="AS631">
            <v>13.27</v>
          </cell>
          <cell r="AT631">
            <v>1.71</v>
          </cell>
          <cell r="AU631">
            <v>3.3</v>
          </cell>
          <cell r="AV631">
            <v>13.16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  <cell r="BA631">
            <v>0</v>
          </cell>
          <cell r="BB631" t="str">
            <v>Mid Cap</v>
          </cell>
          <cell r="BC631" t="str">
            <v>SZC</v>
          </cell>
          <cell r="BD631">
            <v>0</v>
          </cell>
          <cell r="BE631">
            <v>0</v>
          </cell>
          <cell r="BF631">
            <v>0</v>
          </cell>
          <cell r="BG631">
            <v>0</v>
          </cell>
          <cell r="BH631">
            <v>0</v>
          </cell>
          <cell r="BI631">
            <v>0</v>
          </cell>
          <cell r="BJ631">
            <v>0</v>
          </cell>
          <cell r="BK631">
            <v>0</v>
          </cell>
          <cell r="BL631">
            <v>0</v>
          </cell>
          <cell r="BM631" t="str">
            <v>HOSE</v>
          </cell>
        </row>
        <row r="632">
          <cell r="B632" t="str">
            <v>SHE</v>
          </cell>
          <cell r="C632" t="str">
            <v>HNX</v>
          </cell>
          <cell r="D632" t="str">
            <v>CTCP Phát triển năng lượng Sơn Hà</v>
          </cell>
          <cell r="E632">
            <v>43490</v>
          </cell>
          <cell r="F632" t="str">
            <v>https://finance.vietstock.vn/AAV-ctcp-viet-tien-son-dia-oc.htm</v>
          </cell>
          <cell r="G632" t="str">
            <v>Không đạt</v>
          </cell>
          <cell r="H632">
            <v>6</v>
          </cell>
          <cell r="I632">
            <v>0</v>
          </cell>
          <cell r="J632">
            <v>1</v>
          </cell>
          <cell r="K632">
            <v>0</v>
          </cell>
          <cell r="L632">
            <v>1</v>
          </cell>
          <cell r="M632">
            <v>1</v>
          </cell>
          <cell r="N632">
            <v>0</v>
          </cell>
          <cell r="O632">
            <v>0</v>
          </cell>
          <cell r="P632">
            <v>1</v>
          </cell>
          <cell r="Q632">
            <v>0</v>
          </cell>
          <cell r="R632">
            <v>1</v>
          </cell>
          <cell r="S632">
            <v>0</v>
          </cell>
          <cell r="T632">
            <v>0</v>
          </cell>
          <cell r="U632">
            <v>0</v>
          </cell>
          <cell r="V632">
            <v>1</v>
          </cell>
          <cell r="W632">
            <v>0</v>
          </cell>
          <cell r="X632">
            <v>0</v>
          </cell>
          <cell r="Y632">
            <v>0</v>
          </cell>
          <cell r="Z632">
            <v>102700526126.21899</v>
          </cell>
          <cell r="AA632">
            <v>50876435.365852997</v>
          </cell>
          <cell r="AB632">
            <v>1.7404379999999999</v>
          </cell>
          <cell r="AC632" t="str">
            <v>Small&amp;Micro Cap</v>
          </cell>
          <cell r="AD632">
            <v>0</v>
          </cell>
          <cell r="AE632" t="str">
            <v>Chấp nhận toàn phần</v>
          </cell>
          <cell r="AF632" t="str">
            <v>Sản xuất</v>
          </cell>
          <cell r="AG632" t="str">
            <v>Sản xuất thiết bị, máy móc</v>
          </cell>
          <cell r="AH632" t="str">
            <v>Sản xuất máy móc công nghiệp dịch vụ và thương mại</v>
          </cell>
          <cell r="AI632" t="str">
            <v>Sản xuất thiết bị, máy móc</v>
          </cell>
          <cell r="AJ632" t="str">
            <v>SX Thiết bị, máy móc</v>
          </cell>
          <cell r="AK632">
            <v>252047853067</v>
          </cell>
          <cell r="AL632">
            <v>121148463366</v>
          </cell>
          <cell r="AM632">
            <v>263752925450</v>
          </cell>
          <cell r="AN632">
            <v>19.610637603000001</v>
          </cell>
          <cell r="AO632">
            <v>19.610637603000001</v>
          </cell>
          <cell r="AP632">
            <v>0</v>
          </cell>
          <cell r="AQ632">
            <v>2293</v>
          </cell>
          <cell r="AR632">
            <v>12639</v>
          </cell>
          <cell r="AS632">
            <v>3.93</v>
          </cell>
          <cell r="AT632">
            <v>0.71</v>
          </cell>
          <cell r="AU632">
            <v>8.94</v>
          </cell>
          <cell r="AV632">
            <v>17.59</v>
          </cell>
          <cell r="AW632">
            <v>0</v>
          </cell>
          <cell r="AX632">
            <v>0</v>
          </cell>
          <cell r="AY632">
            <v>0</v>
          </cell>
          <cell r="AZ632">
            <v>0</v>
          </cell>
          <cell r="BA632">
            <v>0</v>
          </cell>
          <cell r="BB632" t="str">
            <v>Small&amp;Micro Cap</v>
          </cell>
          <cell r="BC632" t="str">
            <v>SHE</v>
          </cell>
          <cell r="BD632">
            <v>1</v>
          </cell>
          <cell r="BE632">
            <v>0</v>
          </cell>
          <cell r="BF632">
            <v>1</v>
          </cell>
          <cell r="BG632">
            <v>0</v>
          </cell>
          <cell r="BH632">
            <v>0</v>
          </cell>
          <cell r="BI632">
            <v>0</v>
          </cell>
          <cell r="BJ632">
            <v>0</v>
          </cell>
          <cell r="BK632">
            <v>0</v>
          </cell>
          <cell r="BL632">
            <v>0</v>
          </cell>
          <cell r="BM632" t="str">
            <v>HNX</v>
          </cell>
        </row>
        <row r="633">
          <cell r="B633" t="str">
            <v>TAR</v>
          </cell>
          <cell r="C633" t="str">
            <v>HNX</v>
          </cell>
          <cell r="D633" t="str">
            <v>CTCP Nông nghiệp Công nghệ cao Trung An</v>
          </cell>
          <cell r="E633">
            <v>43516</v>
          </cell>
          <cell r="F633" t="str">
            <v>https://finance.vietstock.vn/YEG-ctcp-tap-doan-yeah1.htm</v>
          </cell>
          <cell r="G633" t="str">
            <v>Không đạt</v>
          </cell>
          <cell r="H633">
            <v>4</v>
          </cell>
          <cell r="I633">
            <v>0</v>
          </cell>
          <cell r="J633">
            <v>0</v>
          </cell>
          <cell r="K633">
            <v>0</v>
          </cell>
          <cell r="L633">
            <v>2</v>
          </cell>
          <cell r="M633">
            <v>0</v>
          </cell>
          <cell r="N633">
            <v>0</v>
          </cell>
          <cell r="O633">
            <v>0</v>
          </cell>
          <cell r="P633">
            <v>2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0</v>
          </cell>
          <cell r="Z633">
            <v>1609811111723.1699</v>
          </cell>
          <cell r="AA633">
            <v>28888355540.548698</v>
          </cell>
          <cell r="AB633">
            <v>2.1950999999999998E-2</v>
          </cell>
          <cell r="AC633" t="str">
            <v>Mid Cap</v>
          </cell>
          <cell r="AD633">
            <v>0</v>
          </cell>
          <cell r="AE633" t="str">
            <v>Chấp nhận toàn phần</v>
          </cell>
          <cell r="AF633" t="str">
            <v>Sản xuất</v>
          </cell>
          <cell r="AG633" t="str">
            <v>Sản xuất thực phẩm</v>
          </cell>
          <cell r="AH633" t="str">
            <v>Xay sát các loại hạt và hạt có dầu</v>
          </cell>
          <cell r="AI633" t="str">
            <v>Sản xuất thực phẩm</v>
          </cell>
          <cell r="AJ633" t="str">
            <v>Thực phẩm - Đồ uống</v>
          </cell>
          <cell r="AK633">
            <v>2793132649616</v>
          </cell>
          <cell r="AL633">
            <v>1204265098662</v>
          </cell>
          <cell r="AM633">
            <v>3798019944942</v>
          </cell>
          <cell r="AN633">
            <v>68.201483999000004</v>
          </cell>
          <cell r="AO633">
            <v>62.965178791</v>
          </cell>
          <cell r="AP633">
            <v>8.3161920740046594E-2</v>
          </cell>
          <cell r="AQ633">
            <v>962</v>
          </cell>
          <cell r="AR633">
            <v>15376</v>
          </cell>
          <cell r="AS633">
            <v>11.34</v>
          </cell>
          <cell r="AT633">
            <v>0.71</v>
          </cell>
          <cell r="AU633">
            <v>2.85</v>
          </cell>
          <cell r="AV633">
            <v>7.96</v>
          </cell>
          <cell r="AW633">
            <v>0</v>
          </cell>
          <cell r="AX633">
            <v>0</v>
          </cell>
          <cell r="AY633">
            <v>0</v>
          </cell>
          <cell r="AZ633">
            <v>0</v>
          </cell>
          <cell r="BA633">
            <v>0</v>
          </cell>
          <cell r="BB633" t="str">
            <v>Mid Cap</v>
          </cell>
          <cell r="BC633" t="str">
            <v>TAR</v>
          </cell>
          <cell r="BD633">
            <v>0</v>
          </cell>
          <cell r="BE633">
            <v>0</v>
          </cell>
          <cell r="BF633">
            <v>0</v>
          </cell>
          <cell r="BG633">
            <v>0</v>
          </cell>
          <cell r="BH633">
            <v>0</v>
          </cell>
          <cell r="BI633">
            <v>0</v>
          </cell>
          <cell r="BJ633">
            <v>0</v>
          </cell>
          <cell r="BK633">
            <v>0</v>
          </cell>
          <cell r="BL633">
            <v>0</v>
          </cell>
          <cell r="BM633" t="str">
            <v>HNX</v>
          </cell>
        </row>
        <row r="634">
          <cell r="B634" t="str">
            <v>HUB</v>
          </cell>
          <cell r="C634" t="str">
            <v>HOSE</v>
          </cell>
          <cell r="D634" t="str">
            <v>CTCP Xây lắp Thừa Thiên Huế</v>
          </cell>
          <cell r="E634">
            <v>43522</v>
          </cell>
          <cell r="F634" t="str">
            <v>https://finance.vietstock.vn/VPI-ctcp-dau-tu-van-phu-invest.htm</v>
          </cell>
          <cell r="G634" t="str">
            <v>Đạt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480633608808.23102</v>
          </cell>
          <cell r="AA634">
            <v>1634765243.9024301</v>
          </cell>
          <cell r="AB634">
            <v>2.4735140000000002</v>
          </cell>
          <cell r="AC634" t="str">
            <v>Small&amp;Micro Cap</v>
          </cell>
          <cell r="AD634">
            <v>0</v>
          </cell>
          <cell r="AE634" t="str">
            <v>Chấp nhận toàn phần</v>
          </cell>
          <cell r="AF634" t="str">
            <v>Xây dựng và Bất động sản</v>
          </cell>
          <cell r="AG634" t="str">
            <v>Xây dựng nhà cửa, cao ốc</v>
          </cell>
          <cell r="AH634" t="str">
            <v>Xây dựng nhà ở, khu dân cư, cao ốc</v>
          </cell>
          <cell r="AI634" t="str">
            <v>Xây dựng nhà cửa, cao ốc</v>
          </cell>
          <cell r="AJ634" t="str">
            <v>Xây dựng</v>
          </cell>
          <cell r="AK634">
            <v>846633643982</v>
          </cell>
          <cell r="AL634">
            <v>538565515568</v>
          </cell>
          <cell r="AM634">
            <v>425132039994</v>
          </cell>
          <cell r="AN634">
            <v>58.189619532999998</v>
          </cell>
          <cell r="AO634">
            <v>55.109623139999997</v>
          </cell>
          <cell r="AP634">
            <v>5.5888540285888119E-2</v>
          </cell>
          <cell r="AQ634">
            <v>2998</v>
          </cell>
          <cell r="AR634">
            <v>23551</v>
          </cell>
          <cell r="AS634">
            <v>5.24</v>
          </cell>
          <cell r="AT634">
            <v>0.67</v>
          </cell>
          <cell r="AU634">
            <v>7.1</v>
          </cell>
          <cell r="AV634">
            <v>11.4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  <cell r="BA634">
            <v>0</v>
          </cell>
          <cell r="BB634" t="str">
            <v>Small&amp;Micro Cap</v>
          </cell>
          <cell r="BC634" t="str">
            <v>HUB</v>
          </cell>
          <cell r="BD634">
            <v>0</v>
          </cell>
          <cell r="BE634">
            <v>0</v>
          </cell>
          <cell r="BF634">
            <v>0</v>
          </cell>
          <cell r="BG634">
            <v>0</v>
          </cell>
          <cell r="BH634">
            <v>0</v>
          </cell>
          <cell r="BI634">
            <v>0</v>
          </cell>
          <cell r="BJ634">
            <v>0</v>
          </cell>
          <cell r="BK634">
            <v>0</v>
          </cell>
          <cell r="BL634">
            <v>0</v>
          </cell>
          <cell r="BM634" t="str">
            <v>HOSE</v>
          </cell>
        </row>
        <row r="635">
          <cell r="B635" t="str">
            <v>PHN</v>
          </cell>
          <cell r="C635" t="str">
            <v>HNX</v>
          </cell>
          <cell r="D635" t="str">
            <v>CTCP Pin Hà Nội</v>
          </cell>
          <cell r="E635">
            <v>43537</v>
          </cell>
          <cell r="F635" t="str">
            <v>https://finance.vietstock.vn/TVB-ctcp-chung-khoan-tri-viet.htm</v>
          </cell>
          <cell r="G635" t="str">
            <v>Không đạt</v>
          </cell>
          <cell r="H635">
            <v>2</v>
          </cell>
          <cell r="I635">
            <v>0</v>
          </cell>
          <cell r="J635">
            <v>1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1</v>
          </cell>
          <cell r="S635">
            <v>0</v>
          </cell>
          <cell r="T635">
            <v>0</v>
          </cell>
          <cell r="U635">
            <v>0</v>
          </cell>
          <cell r="V635">
            <v>0</v>
          </cell>
          <cell r="W635">
            <v>0</v>
          </cell>
          <cell r="X635">
            <v>0</v>
          </cell>
          <cell r="Y635">
            <v>0</v>
          </cell>
          <cell r="Z635">
            <v>272771380740.548</v>
          </cell>
          <cell r="AA635">
            <v>11558997.256097</v>
          </cell>
          <cell r="AB635">
            <v>48.958934999999997</v>
          </cell>
          <cell r="AC635" t="str">
            <v>Small&amp;Micro Cap</v>
          </cell>
          <cell r="AD635">
            <v>0</v>
          </cell>
          <cell r="AE635" t="str">
            <v>Chấp nhận toàn phần</v>
          </cell>
          <cell r="AF635" t="str">
            <v>Sản xuất</v>
          </cell>
          <cell r="AG635" t="str">
            <v>Sản xuất trang thiết bị, dụng cụ điện</v>
          </cell>
          <cell r="AH635" t="str">
            <v>Sản xuất các thiết bị điện và dụng cụ khác</v>
          </cell>
          <cell r="AI635" t="str">
            <v>Sản xuất trang thiết bị, dụng cụ điện</v>
          </cell>
          <cell r="AJ635" t="str">
            <v>Thiết bị điện</v>
          </cell>
          <cell r="AK635">
            <v>147070757747</v>
          </cell>
          <cell r="AL635">
            <v>125405798377</v>
          </cell>
          <cell r="AM635">
            <v>461399188318</v>
          </cell>
          <cell r="AN635">
            <v>36.736074094000003</v>
          </cell>
          <cell r="AO635">
            <v>36.735627002000001</v>
          </cell>
          <cell r="AP635">
            <v>1.2170528625450222E-5</v>
          </cell>
          <cell r="AQ635">
            <v>5064</v>
          </cell>
          <cell r="AR635">
            <v>17288</v>
          </cell>
          <cell r="AS635">
            <v>7.11</v>
          </cell>
          <cell r="AT635">
            <v>2.08</v>
          </cell>
          <cell r="AU635">
            <v>23.17</v>
          </cell>
          <cell r="AV635">
            <v>31.14</v>
          </cell>
          <cell r="AW635">
            <v>0</v>
          </cell>
          <cell r="AX635">
            <v>0</v>
          </cell>
          <cell r="AY635">
            <v>0</v>
          </cell>
          <cell r="AZ635">
            <v>0</v>
          </cell>
          <cell r="BA635">
            <v>0</v>
          </cell>
          <cell r="BB635" t="str">
            <v>Small&amp;Micro Cap</v>
          </cell>
          <cell r="BC635" t="str">
            <v>PHN</v>
          </cell>
          <cell r="BD635">
            <v>1</v>
          </cell>
          <cell r="BE635">
            <v>0</v>
          </cell>
          <cell r="BF635">
            <v>1</v>
          </cell>
          <cell r="BG635">
            <v>0</v>
          </cell>
          <cell r="BH635">
            <v>0</v>
          </cell>
          <cell r="BI635">
            <v>0</v>
          </cell>
          <cell r="BJ635">
            <v>0</v>
          </cell>
          <cell r="BK635">
            <v>0</v>
          </cell>
          <cell r="BL635">
            <v>0</v>
          </cell>
          <cell r="BM635" t="str">
            <v>HNX</v>
          </cell>
        </row>
        <row r="636">
          <cell r="B636" t="str">
            <v>HVN</v>
          </cell>
          <cell r="C636" t="str">
            <v>HOSE</v>
          </cell>
          <cell r="D636" t="str">
            <v>Tổng Công ty Hàng không Việt Nam - CTCP</v>
          </cell>
          <cell r="E636">
            <v>43592</v>
          </cell>
          <cell r="F636" t="str">
            <v>https://finance.vietstock.vn/TDT-ctcp-dau-tu-va-phat-trien-tdt.htm</v>
          </cell>
          <cell r="G636" t="str">
            <v>Không đạt</v>
          </cell>
          <cell r="H636">
            <v>13</v>
          </cell>
          <cell r="I636">
            <v>0</v>
          </cell>
          <cell r="J636">
            <v>2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1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1</v>
          </cell>
          <cell r="U636">
            <v>1</v>
          </cell>
          <cell r="V636">
            <v>0</v>
          </cell>
          <cell r="W636">
            <v>8</v>
          </cell>
          <cell r="X636">
            <v>0</v>
          </cell>
          <cell r="Y636">
            <v>8</v>
          </cell>
          <cell r="Z636">
            <v>36859738730527.5</v>
          </cell>
          <cell r="AA636">
            <v>33095759146.3414</v>
          </cell>
          <cell r="AB636">
            <v>5.9646520000000001</v>
          </cell>
          <cell r="AC636" t="str">
            <v>Large Cap</v>
          </cell>
          <cell r="AD636">
            <v>0</v>
          </cell>
          <cell r="AE636">
            <v>0</v>
          </cell>
          <cell r="AF636" t="str">
            <v>Vận tải và kho bãi</v>
          </cell>
          <cell r="AG636" t="str">
            <v>Vận tải hàng không</v>
          </cell>
          <cell r="AH636" t="str">
            <v>Vận tải hàng không đã được xếp lịch</v>
          </cell>
          <cell r="AI636" t="str">
            <v>Vận tải hàng không</v>
          </cell>
          <cell r="AJ636" t="str">
            <v>Vận tải - Kho bãi</v>
          </cell>
          <cell r="AK636">
            <v>60578586224746</v>
          </cell>
          <cell r="AL636">
            <v>-10199281346196</v>
          </cell>
          <cell r="AM636">
            <v>70578564956673</v>
          </cell>
          <cell r="AN636">
            <v>-10452.635421073001</v>
          </cell>
          <cell r="AO636">
            <v>-10452.635421073001</v>
          </cell>
          <cell r="AP636">
            <v>0</v>
          </cell>
          <cell r="AQ636">
            <v>-4720</v>
          </cell>
          <cell r="AR636">
            <v>-4606</v>
          </cell>
          <cell r="AS636">
            <v>-2.94</v>
          </cell>
          <cell r="AT636">
            <v>-3.02</v>
          </cell>
          <cell r="AU636">
            <v>-16.91</v>
          </cell>
          <cell r="AV636">
            <v>216.07</v>
          </cell>
          <cell r="AW636">
            <v>1</v>
          </cell>
          <cell r="AX636">
            <v>1</v>
          </cell>
          <cell r="AY636">
            <v>0</v>
          </cell>
          <cell r="AZ636">
            <v>1</v>
          </cell>
          <cell r="BA636">
            <v>0</v>
          </cell>
          <cell r="BB636" t="str">
            <v>Large Cap</v>
          </cell>
          <cell r="BC636" t="str">
            <v>HVN</v>
          </cell>
          <cell r="BD636">
            <v>2</v>
          </cell>
          <cell r="BE636">
            <v>0</v>
          </cell>
          <cell r="BF636">
            <v>2</v>
          </cell>
          <cell r="BG636">
            <v>0</v>
          </cell>
          <cell r="BH636">
            <v>1</v>
          </cell>
          <cell r="BI636">
            <v>1</v>
          </cell>
          <cell r="BJ636">
            <v>0</v>
          </cell>
          <cell r="BK636">
            <v>1</v>
          </cell>
          <cell r="BL636">
            <v>1</v>
          </cell>
          <cell r="BM636" t="str">
            <v>HOSE</v>
          </cell>
        </row>
        <row r="637">
          <cell r="B637" t="str">
            <v>ILB</v>
          </cell>
          <cell r="C637" t="str">
            <v>HOSE</v>
          </cell>
          <cell r="D637" t="str">
            <v>CTCP ICD Tân Cảng - Long Bình</v>
          </cell>
          <cell r="E637">
            <v>43600</v>
          </cell>
          <cell r="F637" t="str">
            <v>https://finance.vietstock.vn/HPX-ctcp-dau-tu-hai-phat.htm</v>
          </cell>
          <cell r="G637" t="str">
            <v>Đạt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791134910929.11499</v>
          </cell>
          <cell r="AA637">
            <v>554100609.75609696</v>
          </cell>
          <cell r="AB637">
            <v>1.190461</v>
          </cell>
          <cell r="AC637" t="str">
            <v>Small&amp;Micro Cap</v>
          </cell>
          <cell r="AD637">
            <v>0</v>
          </cell>
          <cell r="AE637" t="str">
            <v>Chấp nhận toàn phần</v>
          </cell>
          <cell r="AF637" t="str">
            <v>Vận tải và kho bãi</v>
          </cell>
          <cell r="AG637" t="str">
            <v>Kho bãi</v>
          </cell>
          <cell r="AH637" t="str">
            <v>Lưu trữ và kho bãi</v>
          </cell>
          <cell r="AI637" t="str">
            <v>Kho bãi</v>
          </cell>
          <cell r="AJ637" t="str">
            <v>Vận tải - Kho bãi</v>
          </cell>
          <cell r="AK637">
            <v>1560772469480</v>
          </cell>
          <cell r="AL637">
            <v>514823810122</v>
          </cell>
          <cell r="AM637">
            <v>582987385530</v>
          </cell>
          <cell r="AN637">
            <v>90.374304787</v>
          </cell>
          <cell r="AO637">
            <v>90.652974650999994</v>
          </cell>
          <cell r="AP637">
            <v>-3.0740289005719906E-3</v>
          </cell>
          <cell r="AQ637">
            <v>3688</v>
          </cell>
          <cell r="AR637">
            <v>21011</v>
          </cell>
          <cell r="AS637">
            <v>6.76</v>
          </cell>
          <cell r="AT637">
            <v>1.19</v>
          </cell>
          <cell r="AU637">
            <v>6.07</v>
          </cell>
          <cell r="AV637">
            <v>19.59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  <cell r="BA637">
            <v>1</v>
          </cell>
          <cell r="BB637" t="str">
            <v>Small&amp;Micro Cap</v>
          </cell>
          <cell r="BC637" t="str">
            <v>ILB</v>
          </cell>
          <cell r="BD637">
            <v>0</v>
          </cell>
          <cell r="BE637">
            <v>0</v>
          </cell>
          <cell r="BF637">
            <v>0</v>
          </cell>
          <cell r="BG637">
            <v>0</v>
          </cell>
          <cell r="BH637">
            <v>0</v>
          </cell>
          <cell r="BI637">
            <v>0</v>
          </cell>
          <cell r="BJ637">
            <v>0</v>
          </cell>
          <cell r="BK637">
            <v>0</v>
          </cell>
          <cell r="BL637">
            <v>0</v>
          </cell>
          <cell r="BM637" t="str">
            <v>HOSE</v>
          </cell>
        </row>
        <row r="638">
          <cell r="B638" t="str">
            <v>VGC</v>
          </cell>
          <cell r="C638" t="str">
            <v>HOSE</v>
          </cell>
          <cell r="D638" t="str">
            <v>Tổng Công ty Viglacera - CTCP</v>
          </cell>
          <cell r="E638">
            <v>43614</v>
          </cell>
          <cell r="F638" t="str">
            <v>https://finance.vietstock.vn/SGN-ctcp-phuc-vu-mat-dat-sai-gon.htm</v>
          </cell>
          <cell r="G638" t="str">
            <v>Đạt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20671600495426.801</v>
          </cell>
          <cell r="AA638">
            <v>52791009146.3414</v>
          </cell>
          <cell r="AB638">
            <v>5.0279860000000003</v>
          </cell>
          <cell r="AC638" t="str">
            <v>Large Cap</v>
          </cell>
          <cell r="AD638">
            <v>0</v>
          </cell>
          <cell r="AE638" t="str">
            <v>Chấp nhận toàn phần</v>
          </cell>
          <cell r="AF638" t="str">
            <v>Bán lẻ</v>
          </cell>
          <cell r="AG638" t="str">
            <v>Kinh doanh vật liệu xây dựng, trang thiết bị làm vườn</v>
          </cell>
          <cell r="AH638" t="str">
            <v>Kinh doanh vật liệu xây dựng và vật tư liên quan</v>
          </cell>
          <cell r="AI638" t="str">
            <v>Kinh doanh vật liệu xây dựng, trang thiết bị làm vườn</v>
          </cell>
          <cell r="AJ638" t="str">
            <v>Bán lẻ</v>
          </cell>
          <cell r="AK638">
            <v>22958921409296</v>
          </cell>
          <cell r="AL638">
            <v>9044584238640</v>
          </cell>
          <cell r="AM638">
            <v>14592449861977</v>
          </cell>
          <cell r="AN638">
            <v>1728.187379363</v>
          </cell>
          <cell r="AO638">
            <v>1746.893163855</v>
          </cell>
          <cell r="AP638">
            <v>-1.0708030049599922E-2</v>
          </cell>
          <cell r="AQ638">
            <v>3855</v>
          </cell>
          <cell r="AR638">
            <v>20173</v>
          </cell>
          <cell r="AS638">
            <v>8.77</v>
          </cell>
          <cell r="AT638">
            <v>1.68</v>
          </cell>
          <cell r="AU638">
            <v>7.69</v>
          </cell>
          <cell r="AV638">
            <v>19.82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  <cell r="BA638">
            <v>1</v>
          </cell>
          <cell r="BB638" t="str">
            <v>Large Cap</v>
          </cell>
          <cell r="BC638" t="str">
            <v>VGC</v>
          </cell>
          <cell r="BD638">
            <v>0</v>
          </cell>
          <cell r="BE638">
            <v>0</v>
          </cell>
          <cell r="BF638">
            <v>0</v>
          </cell>
          <cell r="BG638">
            <v>0</v>
          </cell>
          <cell r="BH638">
            <v>0</v>
          </cell>
          <cell r="BI638">
            <v>0</v>
          </cell>
          <cell r="BJ638">
            <v>0</v>
          </cell>
          <cell r="BK638">
            <v>0</v>
          </cell>
          <cell r="BL638">
            <v>0</v>
          </cell>
          <cell r="BM638" t="str">
            <v>HOSE</v>
          </cell>
        </row>
        <row r="639">
          <cell r="B639" t="str">
            <v>TN1</v>
          </cell>
          <cell r="C639" t="str">
            <v>HOSE</v>
          </cell>
          <cell r="D639" t="str">
            <v>CTCP Thương mại Dịch vụ TNS Holdings</v>
          </cell>
          <cell r="E639">
            <v>43615</v>
          </cell>
          <cell r="F639" t="str">
            <v>https://finance.vietstock.vn/SCS-ctcp-dich-vu-hang-hoa-sai-gon.htm</v>
          </cell>
          <cell r="G639" t="str">
            <v>Đạt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1031299565203.5</v>
          </cell>
          <cell r="AA639">
            <v>142442073.17073101</v>
          </cell>
          <cell r="AB639">
            <v>0.15207699999999999</v>
          </cell>
          <cell r="AC639" t="str">
            <v>Mid Cap</v>
          </cell>
          <cell r="AD639">
            <v>0</v>
          </cell>
          <cell r="AE639" t="str">
            <v>Chấp nhận toàn phần</v>
          </cell>
          <cell r="AF639" t="str">
            <v>Xây dựng và Bất động sản</v>
          </cell>
          <cell r="AG639" t="str">
            <v xml:space="preserve">Bất động sản </v>
          </cell>
          <cell r="AH639" t="str">
            <v>Các hoạt động liên quan đến bất động sản</v>
          </cell>
          <cell r="AI639" t="str">
            <v xml:space="preserve">Bất động sản </v>
          </cell>
          <cell r="AJ639" t="str">
            <v>Bất động sản</v>
          </cell>
          <cell r="AK639">
            <v>1695514489165</v>
          </cell>
          <cell r="AL639">
            <v>891058172606</v>
          </cell>
          <cell r="AM639">
            <v>899730751649</v>
          </cell>
          <cell r="AN639">
            <v>52.825538647999998</v>
          </cell>
          <cell r="AO639">
            <v>43.855728032000002</v>
          </cell>
          <cell r="AP639">
            <v>0.20452996720189065</v>
          </cell>
          <cell r="AQ639">
            <v>1354</v>
          </cell>
          <cell r="AR639">
            <v>20632</v>
          </cell>
          <cell r="AS639">
            <v>13.37</v>
          </cell>
          <cell r="AT639">
            <v>0.88</v>
          </cell>
          <cell r="AU639">
            <v>3.2</v>
          </cell>
          <cell r="AV639">
            <v>6.05</v>
          </cell>
          <cell r="AW639">
            <v>0</v>
          </cell>
          <cell r="AX639">
            <v>0</v>
          </cell>
          <cell r="AY639">
            <v>0</v>
          </cell>
          <cell r="AZ639">
            <v>0</v>
          </cell>
          <cell r="BA639">
            <v>1</v>
          </cell>
          <cell r="BB639" t="str">
            <v>Mid Cap</v>
          </cell>
          <cell r="BC639" t="str">
            <v>TN1</v>
          </cell>
          <cell r="BD639">
            <v>0</v>
          </cell>
          <cell r="BE639">
            <v>0</v>
          </cell>
          <cell r="BF639">
            <v>0</v>
          </cell>
          <cell r="BG639">
            <v>0</v>
          </cell>
          <cell r="BH639">
            <v>0</v>
          </cell>
          <cell r="BI639">
            <v>0</v>
          </cell>
          <cell r="BJ639">
            <v>0</v>
          </cell>
          <cell r="BK639">
            <v>0</v>
          </cell>
          <cell r="BL639">
            <v>0</v>
          </cell>
          <cell r="BM639" t="str">
            <v>HOSE</v>
          </cell>
        </row>
        <row r="640">
          <cell r="B640" t="str">
            <v>TV2</v>
          </cell>
          <cell r="C640" t="str">
            <v>HOSE</v>
          </cell>
          <cell r="D640" t="str">
            <v>CTCP Tư vấn Xây dựng Điện 2</v>
          </cell>
          <cell r="E640">
            <v>43622</v>
          </cell>
          <cell r="F640" t="str">
            <v>https://finance.vietstock.vn/SMB-ctcp-bia-sai-gon-mien-trung.htm</v>
          </cell>
          <cell r="G640" t="str">
            <v>Không đạt</v>
          </cell>
          <cell r="H640">
            <v>3</v>
          </cell>
          <cell r="I640">
            <v>1</v>
          </cell>
          <cell r="J640">
            <v>1</v>
          </cell>
          <cell r="K640">
            <v>0</v>
          </cell>
          <cell r="L640">
            <v>1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1984962912850.1499</v>
          </cell>
          <cell r="AA640">
            <v>5587015243.9024296</v>
          </cell>
          <cell r="AB640">
            <v>14.243779999999999</v>
          </cell>
          <cell r="AC640" t="str">
            <v>Mid Cap</v>
          </cell>
          <cell r="AD640">
            <v>0</v>
          </cell>
          <cell r="AE640" t="str">
            <v>Chấp nhận toàn phần</v>
          </cell>
          <cell r="AF640" t="str">
            <v>Dịch vụ chuyên môn, khoa học và công nghệ</v>
          </cell>
          <cell r="AG640" t="str">
            <v>Kiến trúc, tư vấn xây dựng và dịch vụ liên quan</v>
          </cell>
          <cell r="AH640" t="str">
            <v>Dịch vụ tư vấn xây dựng</v>
          </cell>
          <cell r="AI640" t="str">
            <v>Kiến trúc, tư vấn xây dựng và dịch vụ liên quan</v>
          </cell>
          <cell r="AJ640" t="str">
            <v>Dịch vụ tư vấn, hỗ trợ</v>
          </cell>
          <cell r="AK640">
            <v>2988754675229</v>
          </cell>
          <cell r="AL640">
            <v>1356259023816</v>
          </cell>
          <cell r="AM640">
            <v>1322050620541</v>
          </cell>
          <cell r="AN640">
            <v>52.886514290000001</v>
          </cell>
          <cell r="AO640">
            <v>76.628037352000007</v>
          </cell>
          <cell r="AP640">
            <v>-0.30982815014484183</v>
          </cell>
          <cell r="AQ640">
            <v>1112</v>
          </cell>
          <cell r="AR640">
            <v>20085</v>
          </cell>
          <cell r="AS640">
            <v>20.05</v>
          </cell>
          <cell r="AT640">
            <v>1.1100000000000001</v>
          </cell>
          <cell r="AU640">
            <v>1.42</v>
          </cell>
          <cell r="AV640">
            <v>3.87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  <cell r="BA640">
            <v>1</v>
          </cell>
          <cell r="BB640" t="str">
            <v>Mid Cap</v>
          </cell>
          <cell r="BC640" t="str">
            <v>TV2</v>
          </cell>
          <cell r="BD640">
            <v>1</v>
          </cell>
          <cell r="BE640">
            <v>0</v>
          </cell>
          <cell r="BF640">
            <v>1</v>
          </cell>
          <cell r="BG640">
            <v>0</v>
          </cell>
          <cell r="BH640">
            <v>0</v>
          </cell>
          <cell r="BI640">
            <v>0</v>
          </cell>
          <cell r="BJ640">
            <v>0</v>
          </cell>
          <cell r="BK640">
            <v>0</v>
          </cell>
          <cell r="BL640">
            <v>0</v>
          </cell>
          <cell r="BM640" t="str">
            <v>HOSE</v>
          </cell>
        </row>
        <row r="641">
          <cell r="B641" t="str">
            <v>NTH</v>
          </cell>
          <cell r="C641" t="str">
            <v>HNX</v>
          </cell>
          <cell r="D641" t="str">
            <v>CTCP Thủy điện Nước Trong</v>
          </cell>
          <cell r="E641">
            <v>43635</v>
          </cell>
          <cell r="F641" t="str">
            <v>https://finance.vietstock.vn/TTB-ctcp-tap-doan-tien-bo.htm</v>
          </cell>
          <cell r="G641" t="str">
            <v>Đạt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486451355663.71899</v>
          </cell>
          <cell r="AA641">
            <v>36571329.268292002</v>
          </cell>
          <cell r="AB641">
            <v>1.0107E-2</v>
          </cell>
          <cell r="AC641" t="str">
            <v>Small&amp;Micro Cap</v>
          </cell>
          <cell r="AD641">
            <v>0</v>
          </cell>
          <cell r="AE641" t="str">
            <v>Chấp nhận toàn phần</v>
          </cell>
          <cell r="AF641" t="str">
            <v>Tiện ích</v>
          </cell>
          <cell r="AG641" t="str">
            <v>Phát, truyền tải và phân phối điện năng</v>
          </cell>
          <cell r="AH641" t="str">
            <v>Phát điện</v>
          </cell>
          <cell r="AI641" t="str">
            <v>Phát, truyền tải và phân phối điện năng</v>
          </cell>
          <cell r="AJ641" t="str">
            <v>Tiện ích</v>
          </cell>
          <cell r="AK641">
            <v>241923116801</v>
          </cell>
          <cell r="AL641">
            <v>177401301735</v>
          </cell>
          <cell r="AM641">
            <v>134307128021</v>
          </cell>
          <cell r="AN641">
            <v>69.054095455999999</v>
          </cell>
          <cell r="AO641">
            <v>69.054095455999999</v>
          </cell>
          <cell r="AP641">
            <v>0</v>
          </cell>
          <cell r="AQ641">
            <v>6393</v>
          </cell>
          <cell r="AR641">
            <v>16423</v>
          </cell>
          <cell r="AS641">
            <v>7.27</v>
          </cell>
          <cell r="AT641">
            <v>2.83</v>
          </cell>
          <cell r="AU641">
            <v>27.51</v>
          </cell>
          <cell r="AV641">
            <v>40.15</v>
          </cell>
          <cell r="AW641">
            <v>0</v>
          </cell>
          <cell r="AX641">
            <v>0</v>
          </cell>
          <cell r="AY641">
            <v>0</v>
          </cell>
          <cell r="AZ641">
            <v>0</v>
          </cell>
          <cell r="BA641">
            <v>0</v>
          </cell>
          <cell r="BB641" t="str">
            <v>Small&amp;Micro Cap</v>
          </cell>
          <cell r="BC641" t="str">
            <v>NTH</v>
          </cell>
          <cell r="BD641">
            <v>0</v>
          </cell>
          <cell r="BE641">
            <v>0</v>
          </cell>
          <cell r="BF641">
            <v>0</v>
          </cell>
          <cell r="BG641">
            <v>0</v>
          </cell>
          <cell r="BH641">
            <v>0</v>
          </cell>
          <cell r="BI641">
            <v>0</v>
          </cell>
          <cell r="BJ641">
            <v>0</v>
          </cell>
          <cell r="BK641">
            <v>0</v>
          </cell>
          <cell r="BL641">
            <v>0</v>
          </cell>
          <cell r="BM641" t="str">
            <v>HNX</v>
          </cell>
        </row>
        <row r="642">
          <cell r="B642" t="str">
            <v>VIX</v>
          </cell>
          <cell r="C642" t="str">
            <v>HOSE</v>
          </cell>
          <cell r="D642" t="str">
            <v>CTCP Chứng khoán VIX</v>
          </cell>
          <cell r="E642">
            <v>44204</v>
          </cell>
          <cell r="F642" t="str">
            <v>https://finance.vietstock.vn/MED-ctcp-duoc-trung-uong-mediplantex.htm</v>
          </cell>
          <cell r="G642" t="str">
            <v>Đạt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5721554237111.1504</v>
          </cell>
          <cell r="AA642">
            <v>95137990853.658493</v>
          </cell>
          <cell r="AB642">
            <v>4.9298950000000001</v>
          </cell>
          <cell r="AC642" t="str">
            <v>Mid Cap</v>
          </cell>
          <cell r="AD642">
            <v>0</v>
          </cell>
          <cell r="AE642" t="str">
            <v>Chấp nhận toàn phần</v>
          </cell>
          <cell r="AF642" t="str">
            <v>Tài chính và bảo hiểm</v>
          </cell>
          <cell r="AG642" t="str">
            <v>Môi giới chứng khoán, hàng hóa, đầu tư tài chính khác và các hoạt động liên quan</v>
          </cell>
          <cell r="AH642" t="str">
            <v>Môi giới chứng khoán và hàng hóa</v>
          </cell>
          <cell r="AI642" t="str">
            <v>Môi giới chứng khoán, hàng hóa, đầu tư tài chính khác và các hoạt động liên quan</v>
          </cell>
          <cell r="AJ642" t="str">
            <v>Chứng khoán</v>
          </cell>
          <cell r="AK642">
            <v>8148069614040</v>
          </cell>
          <cell r="AL642">
            <v>7863073699228</v>
          </cell>
          <cell r="AM642">
            <v>1187448693563</v>
          </cell>
          <cell r="AN642">
            <v>311.98538387100001</v>
          </cell>
          <cell r="AO642">
            <v>311.98538387100001</v>
          </cell>
          <cell r="AP642">
            <v>0</v>
          </cell>
          <cell r="AQ642">
            <v>642</v>
          </cell>
          <cell r="AR642">
            <v>13507</v>
          </cell>
          <cell r="AS642">
            <v>10.130000000000001</v>
          </cell>
          <cell r="AT642">
            <v>0.48</v>
          </cell>
          <cell r="AU642">
            <v>4.8499999999999996</v>
          </cell>
          <cell r="AV642">
            <v>5.37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  <cell r="BA642">
            <v>0</v>
          </cell>
          <cell r="BB642" t="str">
            <v>Mid Cap</v>
          </cell>
          <cell r="BC642" t="str">
            <v>EVS</v>
          </cell>
          <cell r="BD642">
            <v>0</v>
          </cell>
          <cell r="BE642">
            <v>0</v>
          </cell>
          <cell r="BF642">
            <v>0</v>
          </cell>
          <cell r="BG642">
            <v>0</v>
          </cell>
          <cell r="BH642">
            <v>0</v>
          </cell>
          <cell r="BI642">
            <v>0</v>
          </cell>
          <cell r="BJ642">
            <v>0</v>
          </cell>
          <cell r="BK642">
            <v>0</v>
          </cell>
          <cell r="BL642">
            <v>0</v>
          </cell>
          <cell r="BM642" t="str">
            <v>HNX</v>
          </cell>
        </row>
        <row r="643">
          <cell r="B643" t="str">
            <v>PGN</v>
          </cell>
          <cell r="C643" t="str">
            <v>HNX</v>
          </cell>
          <cell r="D643" t="str">
            <v>CTCP Phụ Gia Nhựa</v>
          </cell>
          <cell r="E643">
            <v>43650</v>
          </cell>
          <cell r="F643" t="str">
            <v>https://finance.vietstock.vn/YBM-ctcp-khoang-san-cong-nghiep-yen-bai.htm</v>
          </cell>
          <cell r="G643" t="str">
            <v>Không đạt</v>
          </cell>
          <cell r="H643">
            <v>1</v>
          </cell>
          <cell r="I643">
            <v>0</v>
          </cell>
          <cell r="J643">
            <v>1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88410500339.634094</v>
          </cell>
          <cell r="AA643">
            <v>400608920.12195098</v>
          </cell>
          <cell r="AB643">
            <v>6.065035</v>
          </cell>
          <cell r="AC643" t="str">
            <v>Small&amp;Micro Cap</v>
          </cell>
          <cell r="AD643">
            <v>0</v>
          </cell>
          <cell r="AE643" t="str">
            <v>Chấp nhận toàn phần</v>
          </cell>
          <cell r="AF643" t="str">
            <v>Sản xuất</v>
          </cell>
          <cell r="AG643" t="str">
            <v>Sản xuất hóa chất, dược phẩm</v>
          </cell>
          <cell r="AH643" t="str">
            <v>Sản xuất các sản phẩm hóa chất khác</v>
          </cell>
          <cell r="AI643" t="str">
            <v>Sản xuất hóa chất, dược phẩm</v>
          </cell>
          <cell r="AJ643" t="str">
            <v>SX Nhựa - Hóa chất</v>
          </cell>
          <cell r="AK643">
            <v>193019420677</v>
          </cell>
          <cell r="AL643">
            <v>102452429154</v>
          </cell>
          <cell r="AM643">
            <v>269652360353</v>
          </cell>
          <cell r="AN643">
            <v>12.87951773</v>
          </cell>
          <cell r="AO643">
            <v>12.87951773</v>
          </cell>
          <cell r="AP643">
            <v>0</v>
          </cell>
          <cell r="AQ643">
            <v>1650</v>
          </cell>
          <cell r="AR643">
            <v>12123</v>
          </cell>
          <cell r="AS643">
            <v>4.49</v>
          </cell>
          <cell r="AT643">
            <v>0.61</v>
          </cell>
          <cell r="AU643">
            <v>7.42</v>
          </cell>
          <cell r="AV643">
            <v>13.41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  <cell r="BA643">
            <v>0</v>
          </cell>
          <cell r="BB643" t="str">
            <v>Small&amp;Micro Cap</v>
          </cell>
          <cell r="BC643" t="str">
            <v>PGN</v>
          </cell>
          <cell r="BD643">
            <v>1</v>
          </cell>
          <cell r="BE643">
            <v>0</v>
          </cell>
          <cell r="BF643">
            <v>1</v>
          </cell>
          <cell r="BG643">
            <v>0</v>
          </cell>
          <cell r="BH643">
            <v>0</v>
          </cell>
          <cell r="BI643">
            <v>0</v>
          </cell>
          <cell r="BJ643">
            <v>0</v>
          </cell>
          <cell r="BK643">
            <v>0</v>
          </cell>
          <cell r="BL643">
            <v>0</v>
          </cell>
          <cell r="BM643" t="str">
            <v>HNX</v>
          </cell>
        </row>
        <row r="644">
          <cell r="B644" t="str">
            <v>GAB</v>
          </cell>
          <cell r="C644" t="str">
            <v>HOSE</v>
          </cell>
          <cell r="D644" t="str">
            <v>CTCP Đầu tư Khai Khoáng và Quản lý Tài sản FLC</v>
          </cell>
          <cell r="E644">
            <v>43657</v>
          </cell>
          <cell r="F644" t="str">
            <v>https://finance.vietstock.vn/CRE-ctcp-bat-dong-san-the-ky.htm</v>
          </cell>
          <cell r="G644" t="str">
            <v>Không đạt</v>
          </cell>
          <cell r="H644">
            <v>13</v>
          </cell>
          <cell r="I644">
            <v>0</v>
          </cell>
          <cell r="J644">
            <v>0</v>
          </cell>
          <cell r="K644">
            <v>1</v>
          </cell>
          <cell r="L644">
            <v>1</v>
          </cell>
          <cell r="M644">
            <v>0</v>
          </cell>
          <cell r="N644">
            <v>0</v>
          </cell>
          <cell r="O644">
            <v>1</v>
          </cell>
          <cell r="P644">
            <v>1</v>
          </cell>
          <cell r="Q644">
            <v>0</v>
          </cell>
          <cell r="R644">
            <v>0</v>
          </cell>
          <cell r="S644">
            <v>0</v>
          </cell>
          <cell r="T644">
            <v>1</v>
          </cell>
          <cell r="U644">
            <v>0</v>
          </cell>
          <cell r="V644">
            <v>1</v>
          </cell>
          <cell r="W644">
            <v>7</v>
          </cell>
          <cell r="X644">
            <v>0</v>
          </cell>
          <cell r="Y644">
            <v>7</v>
          </cell>
          <cell r="Z644">
            <v>2908169427712.1899</v>
          </cell>
          <cell r="AA644">
            <v>20329268.292682</v>
          </cell>
          <cell r="AB644">
            <v>0.30998500000000001</v>
          </cell>
          <cell r="AC644" t="str">
            <v>Mid Cap</v>
          </cell>
          <cell r="AD644">
            <v>0</v>
          </cell>
          <cell r="AE644">
            <v>0</v>
          </cell>
          <cell r="AF644" t="str">
            <v>Sản xuất</v>
          </cell>
          <cell r="AG644" t="str">
            <v>Sản xuất sản phẩm khoáng chất phi kim</v>
          </cell>
          <cell r="AH644" t="str">
            <v>Sản xuất các sản phẩm từ đất sét và vật liệu chịu nhiệt</v>
          </cell>
          <cell r="AI644" t="str">
            <v>Sản xuất sản phẩm khoáng chất phi kim</v>
          </cell>
          <cell r="AJ644" t="str">
            <v>Vật liệu xây dựng</v>
          </cell>
          <cell r="AK644">
            <v>240779018863</v>
          </cell>
          <cell r="AL644">
            <v>160776804908</v>
          </cell>
          <cell r="AM644">
            <v>183779920126</v>
          </cell>
          <cell r="AN644">
            <v>-2.6829885189999998</v>
          </cell>
          <cell r="AO644">
            <v>-2.6829885189999998</v>
          </cell>
          <cell r="AP644">
            <v>0</v>
          </cell>
          <cell r="AQ644">
            <v>-181</v>
          </cell>
          <cell r="AR644">
            <v>10788</v>
          </cell>
          <cell r="AS644">
            <v>-1082.56</v>
          </cell>
          <cell r="AT644">
            <v>18.21</v>
          </cell>
          <cell r="AU644">
            <v>-1.01</v>
          </cell>
          <cell r="AV644">
            <v>-1.65</v>
          </cell>
          <cell r="AW644">
            <v>1</v>
          </cell>
          <cell r="AX644">
            <v>0</v>
          </cell>
          <cell r="AY644">
            <v>0</v>
          </cell>
          <cell r="AZ644">
            <v>1</v>
          </cell>
          <cell r="BA644">
            <v>0</v>
          </cell>
          <cell r="BB644" t="str">
            <v>Mid Cap</v>
          </cell>
          <cell r="BC644" t="str">
            <v>GAB</v>
          </cell>
          <cell r="BD644">
            <v>0</v>
          </cell>
          <cell r="BE644">
            <v>1</v>
          </cell>
          <cell r="BF644">
            <v>1</v>
          </cell>
          <cell r="BG644">
            <v>0</v>
          </cell>
          <cell r="BH644">
            <v>1</v>
          </cell>
          <cell r="BI644">
            <v>1</v>
          </cell>
          <cell r="BJ644">
            <v>0</v>
          </cell>
          <cell r="BK644">
            <v>1</v>
          </cell>
          <cell r="BL644">
            <v>1</v>
          </cell>
          <cell r="BM644" t="str">
            <v>HOSE</v>
          </cell>
        </row>
        <row r="645">
          <cell r="B645" t="str">
            <v>DBC</v>
          </cell>
          <cell r="C645" t="str">
            <v>HOSE</v>
          </cell>
          <cell r="D645" t="str">
            <v>CTCP Tập đoàn Dabaco Việt Nam</v>
          </cell>
          <cell r="E645">
            <v>43672</v>
          </cell>
          <cell r="F645" t="str">
            <v>https://finance.vietstock.vn/ART-ctcp-chung-khoan-bos.htm</v>
          </cell>
          <cell r="G645" t="str">
            <v>Đạt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5427579894979.5703</v>
          </cell>
          <cell r="AA645">
            <v>84170814024.390198</v>
          </cell>
          <cell r="AB645">
            <v>3.9278200000000001</v>
          </cell>
          <cell r="AC645" t="str">
            <v>Mid Cap</v>
          </cell>
          <cell r="AD645">
            <v>0</v>
          </cell>
          <cell r="AE645" t="str">
            <v>Chấp nhận toàn phần</v>
          </cell>
          <cell r="AF645" t="str">
            <v>Sản xuất</v>
          </cell>
          <cell r="AG645" t="str">
            <v>Sản xuất thực phẩm</v>
          </cell>
          <cell r="AH645" t="str">
            <v>Giết mổ và chế biến thịt động vật</v>
          </cell>
          <cell r="AI645" t="str">
            <v>Sản xuất thực phẩm</v>
          </cell>
          <cell r="AJ645" t="str">
            <v>Thực phẩm - Đồ uống</v>
          </cell>
          <cell r="AK645">
            <v>12974103921350</v>
          </cell>
          <cell r="AL645">
            <v>4641227663231</v>
          </cell>
          <cell r="AM645">
            <v>11557594666247</v>
          </cell>
          <cell r="AN645">
            <v>5.1945870970000003</v>
          </cell>
          <cell r="AO645">
            <v>150.09612491600001</v>
          </cell>
          <cell r="AP645">
            <v>-0.96539159755185477</v>
          </cell>
          <cell r="AQ645">
            <v>25</v>
          </cell>
          <cell r="AR645">
            <v>19178</v>
          </cell>
          <cell r="AS645">
            <v>560.28</v>
          </cell>
          <cell r="AT645">
            <v>0.74</v>
          </cell>
          <cell r="AU645">
            <v>0.04</v>
          </cell>
          <cell r="AV645">
            <v>0.11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  <cell r="BA645">
            <v>1</v>
          </cell>
          <cell r="BB645" t="str">
            <v>Mid Cap</v>
          </cell>
          <cell r="BC645" t="str">
            <v>DBC</v>
          </cell>
          <cell r="BD645">
            <v>0</v>
          </cell>
          <cell r="BE645">
            <v>0</v>
          </cell>
          <cell r="BF645">
            <v>0</v>
          </cell>
          <cell r="BG645">
            <v>0</v>
          </cell>
          <cell r="BH645">
            <v>0</v>
          </cell>
          <cell r="BI645">
            <v>0</v>
          </cell>
          <cell r="BJ645">
            <v>0</v>
          </cell>
          <cell r="BK645">
            <v>0</v>
          </cell>
          <cell r="BL645">
            <v>0</v>
          </cell>
          <cell r="BM645" t="str">
            <v>HOSE</v>
          </cell>
        </row>
        <row r="646">
          <cell r="B646" t="str">
            <v>PIA</v>
          </cell>
          <cell r="C646" t="str">
            <v>HNX</v>
          </cell>
          <cell r="D646" t="str">
            <v>CTCP Tin học Viễn thông Petrolimex</v>
          </cell>
          <cell r="E646">
            <v>43714</v>
          </cell>
          <cell r="F646" t="str">
            <v>https://finance.vietstock.vn/PHC-ctcp-xay-dung-phuc-hung-holdings.htm</v>
          </cell>
          <cell r="G646" t="str">
            <v>Đạt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106667378048.78</v>
          </cell>
          <cell r="AA646">
            <v>23613622.560975</v>
          </cell>
          <cell r="AB646">
            <v>12.060131</v>
          </cell>
          <cell r="AC646" t="str">
            <v>Small&amp;Micro Cap</v>
          </cell>
          <cell r="AD646">
            <v>0</v>
          </cell>
          <cell r="AE646" t="str">
            <v>Chấp nhận toàn phần</v>
          </cell>
          <cell r="AF646" t="str">
            <v>Công nghệ và thông tin</v>
          </cell>
          <cell r="AG646" t="str">
            <v>Các dịch vụ thông tin khác</v>
          </cell>
          <cell r="AH646" t="str">
            <v>Các dịch vụ thông tin khác</v>
          </cell>
          <cell r="AI646" t="str">
            <v>Các dịch vụ thông tin khác</v>
          </cell>
          <cell r="AJ646" t="str">
            <v>Công nghệ và thông tin</v>
          </cell>
          <cell r="AK646">
            <v>97661339236</v>
          </cell>
          <cell r="AL646">
            <v>67984592693</v>
          </cell>
          <cell r="AM646">
            <v>185735381665</v>
          </cell>
          <cell r="AN646">
            <v>16.034878529</v>
          </cell>
          <cell r="AO646">
            <v>16.026261444999999</v>
          </cell>
          <cell r="AP646">
            <v>5.3768522556389817E-4</v>
          </cell>
          <cell r="AQ646">
            <v>4112</v>
          </cell>
          <cell r="AR646">
            <v>17432</v>
          </cell>
          <cell r="AS646">
            <v>5.76</v>
          </cell>
          <cell r="AT646">
            <v>1.36</v>
          </cell>
          <cell r="AU646">
            <v>15.68</v>
          </cell>
          <cell r="AV646">
            <v>24.34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  <cell r="BA646">
            <v>0</v>
          </cell>
          <cell r="BB646" t="str">
            <v>Small&amp;Micro Cap</v>
          </cell>
          <cell r="BC646" t="str">
            <v>PIA</v>
          </cell>
          <cell r="BD646">
            <v>0</v>
          </cell>
          <cell r="BE646">
            <v>0</v>
          </cell>
          <cell r="BF646">
            <v>0</v>
          </cell>
          <cell r="BG646">
            <v>0</v>
          </cell>
          <cell r="BH646">
            <v>0</v>
          </cell>
          <cell r="BI646">
            <v>0</v>
          </cell>
          <cell r="BJ646">
            <v>0</v>
          </cell>
          <cell r="BK646">
            <v>0</v>
          </cell>
          <cell r="BL646">
            <v>0</v>
          </cell>
          <cell r="BM646" t="str">
            <v>HNX</v>
          </cell>
        </row>
        <row r="647">
          <cell r="B647" t="str">
            <v>GEG</v>
          </cell>
          <cell r="C647" t="str">
            <v>HOSE</v>
          </cell>
          <cell r="D647" t="str">
            <v>CTCP Điện Gia Lai</v>
          </cell>
          <cell r="E647">
            <v>43727</v>
          </cell>
          <cell r="F647" t="str">
            <v>https://finance.vietstock.vn/TDM-ctcp-nuoc-thu-dau-mot.htm</v>
          </cell>
          <cell r="G647" t="str">
            <v>Đạt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6024199609724.0195</v>
          </cell>
          <cell r="AA647">
            <v>27756182926.829201</v>
          </cell>
          <cell r="AB647">
            <v>36.270304000000003</v>
          </cell>
          <cell r="AC647" t="str">
            <v>Mid Cap</v>
          </cell>
          <cell r="AD647">
            <v>0</v>
          </cell>
          <cell r="AE647" t="str">
            <v>Chấp nhận toàn phần</v>
          </cell>
          <cell r="AF647" t="str">
            <v>Tiện ích</v>
          </cell>
          <cell r="AG647" t="str">
            <v>Phát, truyền tải và phân phối điện năng</v>
          </cell>
          <cell r="AH647" t="str">
            <v>Phát điện</v>
          </cell>
          <cell r="AI647" t="str">
            <v>Phát, truyền tải và phân phối điện năng</v>
          </cell>
          <cell r="AJ647" t="str">
            <v>Tiện ích</v>
          </cell>
          <cell r="AK647">
            <v>17118154447225</v>
          </cell>
          <cell r="AL647">
            <v>5629735271956</v>
          </cell>
          <cell r="AM647">
            <v>2093232835402</v>
          </cell>
          <cell r="AN647">
            <v>315.693407917</v>
          </cell>
          <cell r="AO647">
            <v>315.693407917</v>
          </cell>
          <cell r="AP647">
            <v>0</v>
          </cell>
          <cell r="AQ647">
            <v>818</v>
          </cell>
          <cell r="AR647">
            <v>15493</v>
          </cell>
          <cell r="AS647">
            <v>15.89</v>
          </cell>
          <cell r="AT647">
            <v>0.91</v>
          </cell>
          <cell r="AU647">
            <v>2.13</v>
          </cell>
          <cell r="AV647">
            <v>7.91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  <cell r="BA647">
            <v>1</v>
          </cell>
          <cell r="BB647" t="str">
            <v>Mid Cap</v>
          </cell>
          <cell r="BC647" t="str">
            <v>GEG</v>
          </cell>
          <cell r="BD647">
            <v>0</v>
          </cell>
          <cell r="BE647">
            <v>0</v>
          </cell>
          <cell r="BF647">
            <v>0</v>
          </cell>
          <cell r="BG647">
            <v>0</v>
          </cell>
          <cell r="BH647">
            <v>0</v>
          </cell>
          <cell r="BI647">
            <v>0</v>
          </cell>
          <cell r="BJ647">
            <v>0</v>
          </cell>
          <cell r="BK647">
            <v>0</v>
          </cell>
          <cell r="BL647">
            <v>0</v>
          </cell>
          <cell r="BM647" t="str">
            <v>HOSE</v>
          </cell>
        </row>
        <row r="648">
          <cell r="B648" t="str">
            <v>IDC</v>
          </cell>
          <cell r="C648" t="str">
            <v>HNX</v>
          </cell>
          <cell r="D648" t="str">
            <v>Tổng Công ty IDICO – CTCP</v>
          </cell>
          <cell r="E648">
            <v>43809</v>
          </cell>
          <cell r="F648" t="str">
            <v>https://finance.vietstock.vn/HTN-ctcp-hung-thinh-incons.htm</v>
          </cell>
          <cell r="G648" t="str">
            <v>Không đạt</v>
          </cell>
          <cell r="H648">
            <v>6</v>
          </cell>
          <cell r="I648">
            <v>2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1</v>
          </cell>
          <cell r="O648">
            <v>0</v>
          </cell>
          <cell r="P648">
            <v>2</v>
          </cell>
          <cell r="Q648">
            <v>0</v>
          </cell>
          <cell r="R648">
            <v>0</v>
          </cell>
          <cell r="S648">
            <v>1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16034650860096.9</v>
          </cell>
          <cell r="AA648">
            <v>168479488038.414</v>
          </cell>
          <cell r="AB648">
            <v>4.1237539999999999</v>
          </cell>
          <cell r="AC648" t="str">
            <v>Large Cap</v>
          </cell>
          <cell r="AD648">
            <v>0</v>
          </cell>
          <cell r="AE648" t="str">
            <v>Chấp nhận toàn phần</v>
          </cell>
          <cell r="AF648" t="str">
            <v>Tiện ích</v>
          </cell>
          <cell r="AG648" t="str">
            <v>Phát, truyền tải và phân phối điện năng</v>
          </cell>
          <cell r="AH648" t="str">
            <v>Phát điện</v>
          </cell>
          <cell r="AI648" t="str">
            <v>Phát, truyền tải và phân phối điện năng</v>
          </cell>
          <cell r="AJ648" t="str">
            <v>Tiện ích</v>
          </cell>
          <cell r="AK648">
            <v>17013411433665</v>
          </cell>
          <cell r="AL648">
            <v>6127923195138</v>
          </cell>
          <cell r="AM648">
            <v>7485389751718</v>
          </cell>
          <cell r="AN648">
            <v>1767.5070329370001</v>
          </cell>
          <cell r="AO648">
            <v>2310.1958084130001</v>
          </cell>
          <cell r="AP648">
            <v>-0.23491029353429685</v>
          </cell>
          <cell r="AQ648">
            <v>5675</v>
          </cell>
          <cell r="AR648">
            <v>18569</v>
          </cell>
          <cell r="AS648">
            <v>5.59</v>
          </cell>
          <cell r="AT648">
            <v>1.71</v>
          </cell>
          <cell r="AU648">
            <v>10.68</v>
          </cell>
          <cell r="AV648">
            <v>36.840000000000003</v>
          </cell>
          <cell r="AW648">
            <v>0</v>
          </cell>
          <cell r="AX648">
            <v>0</v>
          </cell>
          <cell r="AY648">
            <v>1</v>
          </cell>
          <cell r="AZ648">
            <v>0</v>
          </cell>
          <cell r="BA648">
            <v>0</v>
          </cell>
          <cell r="BB648" t="str">
            <v>Large Cap</v>
          </cell>
          <cell r="BC648" t="str">
            <v>IDC</v>
          </cell>
          <cell r="BD648">
            <v>0</v>
          </cell>
          <cell r="BE648">
            <v>0</v>
          </cell>
          <cell r="BF648">
            <v>0</v>
          </cell>
          <cell r="BG648">
            <v>1</v>
          </cell>
          <cell r="BH648">
            <v>0</v>
          </cell>
          <cell r="BI648">
            <v>1</v>
          </cell>
          <cell r="BJ648">
            <v>1</v>
          </cell>
          <cell r="BK648">
            <v>0</v>
          </cell>
          <cell r="BL648">
            <v>1</v>
          </cell>
          <cell r="BM648" t="str">
            <v>HNX</v>
          </cell>
        </row>
        <row r="649">
          <cell r="B649" t="str">
            <v>NHH</v>
          </cell>
          <cell r="C649" t="str">
            <v>HOSE</v>
          </cell>
          <cell r="D649" t="str">
            <v>CTCP Nhựa Hà Nội</v>
          </cell>
          <cell r="E649">
            <v>43811</v>
          </cell>
          <cell r="F649" t="str">
            <v>https://finance.vietstock.vn/MSH-ctcp-may-song-hong.htm</v>
          </cell>
          <cell r="G649" t="str">
            <v>Đạt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999883603658.53601</v>
          </cell>
          <cell r="AA649">
            <v>4648795731.7073097</v>
          </cell>
          <cell r="AB649">
            <v>0.571384</v>
          </cell>
          <cell r="AC649" t="str">
            <v>Small&amp;Micro Cap</v>
          </cell>
          <cell r="AD649">
            <v>0</v>
          </cell>
          <cell r="AE649" t="str">
            <v>Chấp nhận toàn phần</v>
          </cell>
          <cell r="AF649" t="str">
            <v>Sản xuất</v>
          </cell>
          <cell r="AG649" t="str">
            <v>Sản xuất thiết bị, máy móc</v>
          </cell>
          <cell r="AH649" t="str">
            <v>Sản xuất thiết bị, máy móc công nghiệp</v>
          </cell>
          <cell r="AI649" t="str">
            <v>Sản xuất thiết bị, máy móc</v>
          </cell>
          <cell r="AJ649" t="str">
            <v>SX Thiết bị, máy móc</v>
          </cell>
          <cell r="AK649">
            <v>2386753341433</v>
          </cell>
          <cell r="AL649">
            <v>1301714680301</v>
          </cell>
          <cell r="AM649">
            <v>2383164448728</v>
          </cell>
          <cell r="AN649">
            <v>111.90619563200001</v>
          </cell>
          <cell r="AO649">
            <v>112.152661951</v>
          </cell>
          <cell r="AP649">
            <v>-2.1975966928691778E-3</v>
          </cell>
          <cell r="AQ649">
            <v>1921</v>
          </cell>
          <cell r="AR649">
            <v>17861</v>
          </cell>
          <cell r="AS649">
            <v>6.82</v>
          </cell>
          <cell r="AT649">
            <v>0.73</v>
          </cell>
          <cell r="AU649">
            <v>5.22</v>
          </cell>
          <cell r="AV649">
            <v>11.44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  <cell r="BA649">
            <v>1</v>
          </cell>
          <cell r="BB649" t="str">
            <v>Small&amp;Micro Cap</v>
          </cell>
          <cell r="BC649" t="str">
            <v>NHH</v>
          </cell>
          <cell r="BD649">
            <v>0</v>
          </cell>
          <cell r="BE649">
            <v>0</v>
          </cell>
          <cell r="BF649">
            <v>0</v>
          </cell>
          <cell r="BG649">
            <v>0</v>
          </cell>
          <cell r="BH649">
            <v>0</v>
          </cell>
          <cell r="BI649">
            <v>0</v>
          </cell>
          <cell r="BJ649">
            <v>0</v>
          </cell>
          <cell r="BK649">
            <v>0</v>
          </cell>
          <cell r="BL649">
            <v>0</v>
          </cell>
          <cell r="BM649" t="str">
            <v>HOSE</v>
          </cell>
        </row>
        <row r="650">
          <cell r="B650" t="str">
            <v>SZB</v>
          </cell>
          <cell r="C650" t="str">
            <v>HNX</v>
          </cell>
          <cell r="D650" t="str">
            <v>CTCP Sonadezi Long Bình</v>
          </cell>
          <cell r="E650">
            <v>43819</v>
          </cell>
          <cell r="F650" t="str">
            <v>https://finance.vietstock.vn/HVH-ctcp-dau-tu-va-cong-nghe-hvc.htm</v>
          </cell>
          <cell r="G650" t="str">
            <v>Đạt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1022259146341.46</v>
          </cell>
          <cell r="AA650">
            <v>387020494.51219499</v>
          </cell>
          <cell r="AB650">
            <v>2.933627</v>
          </cell>
          <cell r="AC650" t="str">
            <v>Mid Cap</v>
          </cell>
          <cell r="AD650">
            <v>0</v>
          </cell>
          <cell r="AE650" t="str">
            <v>Chấp nhận toàn phần</v>
          </cell>
          <cell r="AF650" t="str">
            <v>Xây dựng và Bất động sản</v>
          </cell>
          <cell r="AG650" t="str">
            <v xml:space="preserve">Bất động sản </v>
          </cell>
          <cell r="AH650" t="str">
            <v>Cho thuê bất động sản</v>
          </cell>
          <cell r="AI650" t="str">
            <v xml:space="preserve">Bất động sản </v>
          </cell>
          <cell r="AJ650" t="str">
            <v>Bất động sản</v>
          </cell>
          <cell r="AK650">
            <v>1289333026799</v>
          </cell>
          <cell r="AL650">
            <v>573488425652</v>
          </cell>
          <cell r="AM650">
            <v>361157072015</v>
          </cell>
          <cell r="AN650">
            <v>106.73078969300001</v>
          </cell>
          <cell r="AO650">
            <v>106.73078969300001</v>
          </cell>
          <cell r="AP650">
            <v>0</v>
          </cell>
          <cell r="AQ650">
            <v>3558</v>
          </cell>
          <cell r="AR650">
            <v>19116</v>
          </cell>
          <cell r="AS650">
            <v>7.45</v>
          </cell>
          <cell r="AT650">
            <v>1.39</v>
          </cell>
          <cell r="AU650">
            <v>8.58</v>
          </cell>
          <cell r="AV650">
            <v>18.420000000000002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  <cell r="BA650">
            <v>0</v>
          </cell>
          <cell r="BB650" t="str">
            <v>Mid Cap</v>
          </cell>
          <cell r="BC650" t="str">
            <v>SZB</v>
          </cell>
          <cell r="BD650">
            <v>0</v>
          </cell>
          <cell r="BE650">
            <v>0</v>
          </cell>
          <cell r="BF650">
            <v>0</v>
          </cell>
          <cell r="BG650">
            <v>0</v>
          </cell>
          <cell r="BH650">
            <v>0</v>
          </cell>
          <cell r="BI650">
            <v>0</v>
          </cell>
          <cell r="BJ650">
            <v>0</v>
          </cell>
          <cell r="BK650">
            <v>0</v>
          </cell>
          <cell r="BL650">
            <v>0</v>
          </cell>
          <cell r="BM650" t="str">
            <v>HNX</v>
          </cell>
        </row>
        <row r="651">
          <cell r="B651" t="str">
            <v>AGG</v>
          </cell>
          <cell r="C651" t="str">
            <v>HOSE</v>
          </cell>
          <cell r="D651" t="str">
            <v>CTCP Đầu tư và Phát triển Bất động sản An Gia</v>
          </cell>
          <cell r="E651">
            <v>43839</v>
          </cell>
          <cell r="F651" t="str">
            <v>https://finance.vietstock.vn/TTE-ctcp-dau-tu-nang-luong-truong-thinh.htm</v>
          </cell>
          <cell r="G651" t="str">
            <v>Đạt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4021571149486.73</v>
          </cell>
          <cell r="AA651">
            <v>11098268292.682899</v>
          </cell>
          <cell r="AB651">
            <v>7.4425400000000002</v>
          </cell>
          <cell r="AC651" t="str">
            <v>Mid Cap</v>
          </cell>
          <cell r="AD651">
            <v>0</v>
          </cell>
          <cell r="AE651" t="str">
            <v>Chấp nhận toàn phần</v>
          </cell>
          <cell r="AF651" t="str">
            <v>Xây dựng và Bất động sản</v>
          </cell>
          <cell r="AG651" t="str">
            <v>Phát triển bất động sản</v>
          </cell>
          <cell r="AH651" t="str">
            <v>Phát triển bất động sản</v>
          </cell>
          <cell r="AI651" t="str">
            <v>Phát triển bất động sản</v>
          </cell>
          <cell r="AJ651" t="str">
            <v>Bất động sản</v>
          </cell>
          <cell r="AK651">
            <v>11098528307189</v>
          </cell>
          <cell r="AL651">
            <v>2725618707754</v>
          </cell>
          <cell r="AM651">
            <v>6188634735154</v>
          </cell>
          <cell r="AN651">
            <v>18.965726118999999</v>
          </cell>
          <cell r="AO651">
            <v>18.965726118999999</v>
          </cell>
          <cell r="AP651">
            <v>0</v>
          </cell>
          <cell r="AQ651">
            <v>179</v>
          </cell>
          <cell r="AR651">
            <v>21784</v>
          </cell>
          <cell r="AS651">
            <v>170.3</v>
          </cell>
          <cell r="AT651">
            <v>1.4</v>
          </cell>
          <cell r="AU651">
            <v>0.16</v>
          </cell>
          <cell r="AV651">
            <v>0.7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  <cell r="BA651">
            <v>1</v>
          </cell>
          <cell r="BB651" t="str">
            <v>Mid Cap</v>
          </cell>
          <cell r="BC651" t="str">
            <v>AGG</v>
          </cell>
          <cell r="BD651">
            <v>0</v>
          </cell>
          <cell r="BE651">
            <v>0</v>
          </cell>
          <cell r="BF651">
            <v>0</v>
          </cell>
          <cell r="BG651">
            <v>0</v>
          </cell>
          <cell r="BH651">
            <v>0</v>
          </cell>
          <cell r="BI651">
            <v>0</v>
          </cell>
          <cell r="BJ651">
            <v>0</v>
          </cell>
          <cell r="BK651">
            <v>0</v>
          </cell>
          <cell r="BL651">
            <v>0</v>
          </cell>
          <cell r="BM651" t="str">
            <v>HOSE</v>
          </cell>
        </row>
        <row r="652">
          <cell r="B652" t="str">
            <v>ICT</v>
          </cell>
          <cell r="C652" t="str">
            <v>HOSE</v>
          </cell>
          <cell r="D652" t="str">
            <v>CTCP Viễn thông - Tin học Bưu điện</v>
          </cell>
          <cell r="E652">
            <v>43845</v>
          </cell>
          <cell r="F652" t="str">
            <v>https://finance.vietstock.vn/DDG-ctcp-dau-tu-cong-nghiep-xuat-nhap-khau-dong-duong.htm</v>
          </cell>
          <cell r="G652" t="str">
            <v>Không đạt</v>
          </cell>
          <cell r="H652">
            <v>6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2</v>
          </cell>
          <cell r="N652">
            <v>0</v>
          </cell>
          <cell r="O652">
            <v>0</v>
          </cell>
          <cell r="P652">
            <v>1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3</v>
          </cell>
          <cell r="X652">
            <v>0</v>
          </cell>
          <cell r="Y652">
            <v>3</v>
          </cell>
          <cell r="Z652">
            <v>527809468750</v>
          </cell>
          <cell r="AA652">
            <v>884429878.04877996</v>
          </cell>
          <cell r="AB652">
            <v>0.52208699999999997</v>
          </cell>
          <cell r="AC652" t="str">
            <v>Small&amp;Micro Cap</v>
          </cell>
          <cell r="AD652">
            <v>0</v>
          </cell>
          <cell r="AE652" t="str">
            <v>Chấp nhận toàn phần</v>
          </cell>
          <cell r="AF652" t="str">
            <v>Công nghệ và thông tin</v>
          </cell>
          <cell r="AG652" t="str">
            <v>Viễn thông</v>
          </cell>
          <cell r="AH652" t="str">
            <v>Các loại hình viễn thông khác</v>
          </cell>
          <cell r="AI652" t="str">
            <v>Viễn thông</v>
          </cell>
          <cell r="AJ652" t="str">
            <v>Công nghệ và thông tin</v>
          </cell>
          <cell r="AK652">
            <v>1453742310456</v>
          </cell>
          <cell r="AL652">
            <v>662275023367</v>
          </cell>
          <cell r="AM652">
            <v>1293296408805</v>
          </cell>
          <cell r="AN652">
            <v>10.16033524</v>
          </cell>
          <cell r="AO652">
            <v>9.7753097950000001</v>
          </cell>
          <cell r="AP652">
            <v>3.9387544034352531E-2</v>
          </cell>
          <cell r="AQ652">
            <v>316</v>
          </cell>
          <cell r="AR652">
            <v>20577</v>
          </cell>
          <cell r="AS652">
            <v>43.87</v>
          </cell>
          <cell r="AT652">
            <v>0.67</v>
          </cell>
          <cell r="AU652">
            <v>0.56999999999999995</v>
          </cell>
          <cell r="AV652">
            <v>1.48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  <cell r="BA652">
            <v>0</v>
          </cell>
          <cell r="BB652" t="str">
            <v>Small&amp;Micro Cap</v>
          </cell>
          <cell r="BC652" t="str">
            <v>ICT</v>
          </cell>
          <cell r="BD652">
            <v>0</v>
          </cell>
          <cell r="BE652">
            <v>0</v>
          </cell>
          <cell r="BF652">
            <v>0</v>
          </cell>
          <cell r="BG652">
            <v>0</v>
          </cell>
          <cell r="BH652">
            <v>0</v>
          </cell>
          <cell r="BI652">
            <v>0</v>
          </cell>
          <cell r="BJ652">
            <v>0</v>
          </cell>
          <cell r="BK652">
            <v>0</v>
          </cell>
          <cell r="BL652">
            <v>0</v>
          </cell>
          <cell r="BM652" t="str">
            <v>HOSE</v>
          </cell>
        </row>
        <row r="653">
          <cell r="B653" t="str">
            <v>VIF</v>
          </cell>
          <cell r="C653" t="str">
            <v>HNX</v>
          </cell>
          <cell r="D653" t="str">
            <v>Tổng Công ty Lâm nghiệp Việt Nam - CTCP</v>
          </cell>
          <cell r="E653">
            <v>43864</v>
          </cell>
          <cell r="F653" t="str">
            <v>https://finance.vietstock.vn/GDW-ctcp-cap-nuoc-gia-dinh.htm</v>
          </cell>
          <cell r="G653" t="str">
            <v>Không đạt</v>
          </cell>
          <cell r="H653">
            <v>5</v>
          </cell>
          <cell r="I653">
            <v>2</v>
          </cell>
          <cell r="J653">
            <v>0</v>
          </cell>
          <cell r="K653">
            <v>0</v>
          </cell>
          <cell r="L653">
            <v>2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1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5731783536585.3604</v>
          </cell>
          <cell r="AA653">
            <v>17822314.024390001</v>
          </cell>
          <cell r="AB653">
            <v>0</v>
          </cell>
          <cell r="AC653" t="str">
            <v>Mid Cap</v>
          </cell>
          <cell r="AD653">
            <v>0</v>
          </cell>
          <cell r="AE653" t="str">
            <v>Chấp nhận toàn phần</v>
          </cell>
          <cell r="AF653" t="str">
            <v>Sản xuất nông nghiệp</v>
          </cell>
          <cell r="AG653" t="str">
            <v>Trồng rừng và khai thác gỗ</v>
          </cell>
          <cell r="AH653" t="str">
            <v>Trồng rừng lấy gỗ</v>
          </cell>
          <cell r="AI653" t="str">
            <v>Trồng rừng và khai thác gỗ</v>
          </cell>
          <cell r="AJ653" t="str">
            <v>Nông - Lâm - Ngư</v>
          </cell>
          <cell r="AK653">
            <v>5616914411947</v>
          </cell>
          <cell r="AL653">
            <v>5041159958241</v>
          </cell>
          <cell r="AM653">
            <v>1947316042730</v>
          </cell>
          <cell r="AN653">
            <v>475.48416339900001</v>
          </cell>
          <cell r="AO653">
            <v>478.31782063600002</v>
          </cell>
          <cell r="AP653">
            <v>-5.924214224826938E-3</v>
          </cell>
          <cell r="AQ653">
            <v>1359</v>
          </cell>
          <cell r="AR653">
            <v>14403</v>
          </cell>
          <cell r="AS653">
            <v>9.57</v>
          </cell>
          <cell r="AT653">
            <v>0.9</v>
          </cell>
          <cell r="AU653">
            <v>8.6</v>
          </cell>
          <cell r="AV653">
            <v>9.83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  <cell r="BA653">
            <v>1</v>
          </cell>
          <cell r="BB653" t="str">
            <v>Mid Cap</v>
          </cell>
          <cell r="BC653" t="str">
            <v>VIF</v>
          </cell>
          <cell r="BD653">
            <v>0</v>
          </cell>
          <cell r="BE653">
            <v>0</v>
          </cell>
          <cell r="BF653">
            <v>0</v>
          </cell>
          <cell r="BG653">
            <v>0</v>
          </cell>
          <cell r="BH653">
            <v>0</v>
          </cell>
          <cell r="BI653">
            <v>0</v>
          </cell>
          <cell r="BJ653">
            <v>0</v>
          </cell>
          <cell r="BK653">
            <v>0</v>
          </cell>
          <cell r="BL653">
            <v>0</v>
          </cell>
          <cell r="BM653" t="str">
            <v>HNX</v>
          </cell>
        </row>
        <row r="654">
          <cell r="B654" t="str">
            <v>BCF</v>
          </cell>
          <cell r="C654" t="str">
            <v>HNX</v>
          </cell>
          <cell r="D654" t="str">
            <v>CTCP Thực phẩm Bích Chi</v>
          </cell>
          <cell r="E654">
            <v>43906</v>
          </cell>
          <cell r="F654" t="str">
            <v>https://finance.vietstock.vn/POW-tong-cong-ty-dien-luc-dau-khi-viet-nam-ctcp.htm</v>
          </cell>
          <cell r="G654" t="str">
            <v>Không đạt</v>
          </cell>
          <cell r="H654">
            <v>1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1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1015499078453.65</v>
          </cell>
          <cell r="AA654">
            <v>50671675</v>
          </cell>
          <cell r="AB654">
            <v>0</v>
          </cell>
          <cell r="AC654" t="str">
            <v>Mid Cap</v>
          </cell>
          <cell r="AD654">
            <v>0</v>
          </cell>
          <cell r="AE654" t="str">
            <v>Chấp nhận toàn phần</v>
          </cell>
          <cell r="AF654" t="str">
            <v>Sản xuất</v>
          </cell>
          <cell r="AG654" t="str">
            <v>Sản xuất thực phẩm</v>
          </cell>
          <cell r="AH654" t="str">
            <v>Sản xuất các loại thực phẩm khác</v>
          </cell>
          <cell r="AI654" t="str">
            <v>Sản xuất thực phẩm</v>
          </cell>
          <cell r="AJ654" t="str">
            <v>Thực phẩm - Đồ uống</v>
          </cell>
          <cell r="AK654">
            <v>452082116662</v>
          </cell>
          <cell r="AL654">
            <v>339024090825</v>
          </cell>
          <cell r="AM654">
            <v>697866434137</v>
          </cell>
          <cell r="AN654">
            <v>108.163279789</v>
          </cell>
          <cell r="AO654">
            <v>109.200013164</v>
          </cell>
          <cell r="AP654">
            <v>-9.4938942309741176E-3</v>
          </cell>
          <cell r="AQ654">
            <v>4057</v>
          </cell>
          <cell r="AR654">
            <v>12182</v>
          </cell>
          <cell r="AS654">
            <v>9</v>
          </cell>
          <cell r="AT654">
            <v>3</v>
          </cell>
          <cell r="AU654">
            <v>25.19</v>
          </cell>
          <cell r="AV654">
            <v>33.71</v>
          </cell>
          <cell r="AW654">
            <v>0</v>
          </cell>
          <cell r="AX654">
            <v>0</v>
          </cell>
          <cell r="AY654">
            <v>0</v>
          </cell>
          <cell r="AZ654">
            <v>1</v>
          </cell>
          <cell r="BA654">
            <v>0</v>
          </cell>
          <cell r="BB654" t="str">
            <v>Mid Cap</v>
          </cell>
          <cell r="BC654" t="str">
            <v>BCF</v>
          </cell>
          <cell r="BD654">
            <v>0</v>
          </cell>
          <cell r="BE654">
            <v>0</v>
          </cell>
          <cell r="BF654">
            <v>0</v>
          </cell>
          <cell r="BG654">
            <v>0</v>
          </cell>
          <cell r="BH654">
            <v>0</v>
          </cell>
          <cell r="BI654">
            <v>0</v>
          </cell>
          <cell r="BJ654">
            <v>0</v>
          </cell>
          <cell r="BK654">
            <v>1</v>
          </cell>
          <cell r="BL654">
            <v>1</v>
          </cell>
          <cell r="BM654" t="str">
            <v>HNX</v>
          </cell>
        </row>
        <row r="655">
          <cell r="B655" t="str">
            <v>GVR</v>
          </cell>
          <cell r="C655" t="str">
            <v>HOSE</v>
          </cell>
          <cell r="D655" t="str">
            <v>Tập đoàn Công nghiệp Cao su Việt Nam - CTCP</v>
          </cell>
          <cell r="E655">
            <v>43907</v>
          </cell>
          <cell r="F655" t="str">
            <v>https://finance.vietstock.vn/VHE-ctcp-duoc-lieu-va-thuc-pham-viet-nam.htm</v>
          </cell>
          <cell r="G655" t="str">
            <v>Không đạt</v>
          </cell>
          <cell r="H655">
            <v>1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1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89399390243902.406</v>
          </cell>
          <cell r="AA655">
            <v>47626277439.0243</v>
          </cell>
          <cell r="AB655">
            <v>0.519903</v>
          </cell>
          <cell r="AC655" t="str">
            <v>Large Cap</v>
          </cell>
          <cell r="AD655">
            <v>0</v>
          </cell>
          <cell r="AE655" t="str">
            <v>Chấp nhận toàn phần</v>
          </cell>
          <cell r="AF655" t="str">
            <v>Sản xuất</v>
          </cell>
          <cell r="AG655" t="str">
            <v>Sản xuất hóa chất, dược phẩm</v>
          </cell>
          <cell r="AH655" t="str">
            <v>Sản xuất hóa chất cơ bản</v>
          </cell>
          <cell r="AI655" t="str">
            <v>Sản xuất hóa chất, dược phẩm</v>
          </cell>
          <cell r="AJ655" t="str">
            <v>SX Nhựa - Hóa chất</v>
          </cell>
          <cell r="AK655">
            <v>78376929962202</v>
          </cell>
          <cell r="AL655">
            <v>53391768872430</v>
          </cell>
          <cell r="AM655">
            <v>25425943612070</v>
          </cell>
          <cell r="AN655">
            <v>3838.8210723070001</v>
          </cell>
          <cell r="AO655">
            <v>3818.9347985250001</v>
          </cell>
          <cell r="AP655">
            <v>5.2072828762828654E-3</v>
          </cell>
          <cell r="AQ655">
            <v>960</v>
          </cell>
          <cell r="AR655">
            <v>13348</v>
          </cell>
          <cell r="AS655">
            <v>14.38</v>
          </cell>
          <cell r="AT655">
            <v>1.03</v>
          </cell>
          <cell r="AU655">
            <v>4.88</v>
          </cell>
          <cell r="AV655">
            <v>7.28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  <cell r="BA655">
            <v>0</v>
          </cell>
          <cell r="BB655" t="str">
            <v>Large Cap</v>
          </cell>
          <cell r="BC655" t="str">
            <v>GVR</v>
          </cell>
          <cell r="BD655">
            <v>0</v>
          </cell>
          <cell r="BE655">
            <v>0</v>
          </cell>
          <cell r="BF655">
            <v>0</v>
          </cell>
          <cell r="BG655">
            <v>0</v>
          </cell>
          <cell r="BH655">
            <v>0</v>
          </cell>
          <cell r="BI655">
            <v>0</v>
          </cell>
          <cell r="BJ655">
            <v>0</v>
          </cell>
          <cell r="BK655">
            <v>0</v>
          </cell>
          <cell r="BL655">
            <v>0</v>
          </cell>
          <cell r="BM655" t="str">
            <v>HOSE</v>
          </cell>
        </row>
        <row r="656">
          <cell r="B656" t="str">
            <v>ABS</v>
          </cell>
          <cell r="C656" t="str">
            <v>HOSE</v>
          </cell>
          <cell r="D656" t="str">
            <v>CTCP Dịch vụ Nông nghiệp Bình Thuận</v>
          </cell>
          <cell r="E656">
            <v>43908</v>
          </cell>
          <cell r="F656" t="str">
            <v>https://finance.vietstock.vn/SZC-ctcp-sonadezi-chau-duc.htm</v>
          </cell>
          <cell r="G656" t="str">
            <v>Không đạt</v>
          </cell>
          <cell r="H656">
            <v>3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1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1</v>
          </cell>
          <cell r="U656">
            <v>0</v>
          </cell>
          <cell r="V656">
            <v>0</v>
          </cell>
          <cell r="W656">
            <v>1</v>
          </cell>
          <cell r="X656">
            <v>0</v>
          </cell>
          <cell r="Y656">
            <v>1</v>
          </cell>
          <cell r="Z656">
            <v>992475609756.09705</v>
          </cell>
          <cell r="AA656">
            <v>11008542682.9268</v>
          </cell>
          <cell r="AB656">
            <v>1.8959999999999999E-3</v>
          </cell>
          <cell r="AC656" t="str">
            <v>Small&amp;Micro Cap</v>
          </cell>
          <cell r="AD656">
            <v>0</v>
          </cell>
          <cell r="AE656" t="str">
            <v>Chấp nhận toàn phần</v>
          </cell>
          <cell r="AF656" t="str">
            <v>Bán buôn</v>
          </cell>
          <cell r="AG656" t="str">
            <v>Bán buôn hàng tiêu dùng</v>
          </cell>
          <cell r="AH656" t="str">
            <v>Bán buôn dầu và các sản phẩm dầu khí</v>
          </cell>
          <cell r="AI656" t="str">
            <v>Bán buôn hàng tiêu dùng</v>
          </cell>
          <cell r="AJ656" t="str">
            <v>Bán buôn</v>
          </cell>
          <cell r="AK656">
            <v>1669271116551</v>
          </cell>
          <cell r="AL656">
            <v>905676216608</v>
          </cell>
          <cell r="AM656">
            <v>1605336430616</v>
          </cell>
          <cell r="AN656">
            <v>22.539691244</v>
          </cell>
          <cell r="AO656">
            <v>27.213899652999999</v>
          </cell>
          <cell r="AP656">
            <v>-0.17175812612672453</v>
          </cell>
          <cell r="AQ656">
            <v>282</v>
          </cell>
          <cell r="AR656">
            <v>11321</v>
          </cell>
          <cell r="AS656">
            <v>18.53</v>
          </cell>
          <cell r="AT656">
            <v>0.46</v>
          </cell>
          <cell r="AU656">
            <v>1.38</v>
          </cell>
          <cell r="AV656">
            <v>2.46</v>
          </cell>
          <cell r="AW656">
            <v>1</v>
          </cell>
          <cell r="AX656">
            <v>0</v>
          </cell>
          <cell r="AY656">
            <v>0</v>
          </cell>
          <cell r="AZ656">
            <v>1</v>
          </cell>
          <cell r="BA656">
            <v>0</v>
          </cell>
          <cell r="BB656" t="str">
            <v>Small&amp;Micro Cap</v>
          </cell>
          <cell r="BC656" t="str">
            <v>ABS</v>
          </cell>
          <cell r="BD656">
            <v>0</v>
          </cell>
          <cell r="BE656">
            <v>0</v>
          </cell>
          <cell r="BF656">
            <v>0</v>
          </cell>
          <cell r="BG656">
            <v>0</v>
          </cell>
          <cell r="BH656">
            <v>1</v>
          </cell>
          <cell r="BI656">
            <v>1</v>
          </cell>
          <cell r="BJ656">
            <v>0</v>
          </cell>
          <cell r="BK656">
            <v>1</v>
          </cell>
          <cell r="BL656">
            <v>1</v>
          </cell>
          <cell r="BM656" t="str">
            <v>HOSE</v>
          </cell>
        </row>
        <row r="657">
          <cell r="B657" t="str">
            <v>MED</v>
          </cell>
          <cell r="C657" t="str">
            <v>HNX</v>
          </cell>
          <cell r="D657" t="str">
            <v>CTCP Dược Trung ương Mediplantex</v>
          </cell>
          <cell r="E657">
            <v>43908</v>
          </cell>
          <cell r="F657" t="str">
            <v>https://finance.vietstock.vn/SHE-ctcp-phat-trien-nang-luong-son-ha.htm</v>
          </cell>
          <cell r="G657" t="str">
            <v>Không đạt</v>
          </cell>
          <cell r="H657">
            <v>3</v>
          </cell>
          <cell r="I657">
            <v>0</v>
          </cell>
          <cell r="J657">
            <v>1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1</v>
          </cell>
          <cell r="R657">
            <v>0</v>
          </cell>
          <cell r="S657">
            <v>0</v>
          </cell>
          <cell r="T657">
            <v>1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268015689580.79199</v>
          </cell>
          <cell r="AA657">
            <v>47418446.341463</v>
          </cell>
          <cell r="AB657">
            <v>4.3899999999999998E-3</v>
          </cell>
          <cell r="AC657" t="str">
            <v>Small&amp;Micro Cap</v>
          </cell>
          <cell r="AD657">
            <v>0</v>
          </cell>
          <cell r="AE657" t="str">
            <v>Chấp nhận toàn phần</v>
          </cell>
          <cell r="AF657" t="str">
            <v>Sản xuất</v>
          </cell>
          <cell r="AG657" t="str">
            <v>Sản xuất hóa chất, dược phẩm</v>
          </cell>
          <cell r="AH657" t="str">
            <v>Sản xuất thuốc và dược phẩm</v>
          </cell>
          <cell r="AI657" t="str">
            <v>Sản xuất hóa chất, dược phẩm</v>
          </cell>
          <cell r="AJ657" t="str">
            <v>Chăm sóc sức khỏe</v>
          </cell>
          <cell r="AK657">
            <v>697886820209</v>
          </cell>
          <cell r="AL657">
            <v>321657700188</v>
          </cell>
          <cell r="AM657">
            <v>401051153746</v>
          </cell>
          <cell r="AN657">
            <v>6.0218636710000002</v>
          </cell>
          <cell r="AO657">
            <v>6.3657341150000004</v>
          </cell>
          <cell r="AP657">
            <v>-5.4018976882762908E-2</v>
          </cell>
          <cell r="AQ657">
            <v>550</v>
          </cell>
          <cell r="AR657">
            <v>25919</v>
          </cell>
          <cell r="AS657">
            <v>38.21</v>
          </cell>
          <cell r="AT657">
            <v>0.81</v>
          </cell>
          <cell r="AU657">
            <v>1</v>
          </cell>
          <cell r="AV657">
            <v>2.4700000000000002</v>
          </cell>
          <cell r="AW657">
            <v>0</v>
          </cell>
          <cell r="AX657">
            <v>0</v>
          </cell>
          <cell r="AY657">
            <v>0</v>
          </cell>
          <cell r="AZ657">
            <v>1</v>
          </cell>
          <cell r="BA657">
            <v>0</v>
          </cell>
          <cell r="BB657" t="str">
            <v>Small&amp;Micro Cap</v>
          </cell>
          <cell r="BC657" t="str">
            <v>MED</v>
          </cell>
          <cell r="BD657">
            <v>1</v>
          </cell>
          <cell r="BE657">
            <v>0</v>
          </cell>
          <cell r="BF657">
            <v>1</v>
          </cell>
          <cell r="BG657">
            <v>0</v>
          </cell>
          <cell r="BH657">
            <v>0</v>
          </cell>
          <cell r="BI657">
            <v>0</v>
          </cell>
          <cell r="BJ657">
            <v>0</v>
          </cell>
          <cell r="BK657">
            <v>1</v>
          </cell>
          <cell r="BL657">
            <v>1</v>
          </cell>
          <cell r="BM657" t="str">
            <v>HNX</v>
          </cell>
        </row>
        <row r="658">
          <cell r="B658" t="str">
            <v>CKG</v>
          </cell>
          <cell r="C658" t="str">
            <v>HOSE</v>
          </cell>
          <cell r="D658" t="str">
            <v>CTCP Tập đoàn Tư vấn Đầu tư Xây dựng Kiên Giang</v>
          </cell>
          <cell r="E658">
            <v>43915</v>
          </cell>
          <cell r="F658" t="str">
            <v>https://finance.vietstock.vn/TAR-ctcp-nong-nghiep-cong-nghe-cao-trung-an.htm</v>
          </cell>
          <cell r="G658" t="str">
            <v>Không đạt</v>
          </cell>
          <cell r="H658">
            <v>2</v>
          </cell>
          <cell r="I658">
            <v>0</v>
          </cell>
          <cell r="J658">
            <v>2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2087140468273.9299</v>
          </cell>
          <cell r="AA658">
            <v>23609405487.804798</v>
          </cell>
          <cell r="AB658">
            <v>5.3795999999999997E-2</v>
          </cell>
          <cell r="AC658" t="str">
            <v>Mid Cap</v>
          </cell>
          <cell r="AD658">
            <v>0</v>
          </cell>
          <cell r="AE658" t="str">
            <v>Chấp nhận toàn phần</v>
          </cell>
          <cell r="AF658" t="str">
            <v>Xây dựng và Bất động sản</v>
          </cell>
          <cell r="AG658" t="str">
            <v>Phát triển bất động sản</v>
          </cell>
          <cell r="AH658" t="str">
            <v>Phát triển bất động sản</v>
          </cell>
          <cell r="AI658" t="str">
            <v>Phát triển bất động sản</v>
          </cell>
          <cell r="AJ658" t="str">
            <v>Bất động sản</v>
          </cell>
          <cell r="AK658">
            <v>4748181444995</v>
          </cell>
          <cell r="AL658">
            <v>1138979527419</v>
          </cell>
          <cell r="AM658">
            <v>1445812531925</v>
          </cell>
          <cell r="AN658">
            <v>167.10808765600001</v>
          </cell>
          <cell r="AO658">
            <v>166.60530075400001</v>
          </cell>
          <cell r="AP658">
            <v>3.0178325642974809E-3</v>
          </cell>
          <cell r="AQ658">
            <v>1907</v>
          </cell>
          <cell r="AR658">
            <v>11957</v>
          </cell>
          <cell r="AS658">
            <v>10.49</v>
          </cell>
          <cell r="AT658">
            <v>1.67</v>
          </cell>
          <cell r="AU658">
            <v>3.54</v>
          </cell>
          <cell r="AV658">
            <v>15.87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  <cell r="BA658">
            <v>0</v>
          </cell>
          <cell r="BB658" t="str">
            <v>Mid Cap</v>
          </cell>
          <cell r="BC658" t="str">
            <v>CKG</v>
          </cell>
          <cell r="BD658">
            <v>2</v>
          </cell>
          <cell r="BE658">
            <v>0</v>
          </cell>
          <cell r="BF658">
            <v>2</v>
          </cell>
          <cell r="BG658">
            <v>0</v>
          </cell>
          <cell r="BH658">
            <v>0</v>
          </cell>
          <cell r="BI658">
            <v>0</v>
          </cell>
          <cell r="BJ658">
            <v>0</v>
          </cell>
          <cell r="BK658">
            <v>0</v>
          </cell>
          <cell r="BL658">
            <v>0</v>
          </cell>
          <cell r="BM658" t="str">
            <v>HOSE</v>
          </cell>
        </row>
        <row r="659">
          <cell r="B659" t="str">
            <v>THD</v>
          </cell>
          <cell r="C659" t="str">
            <v>HNX</v>
          </cell>
          <cell r="D659" t="str">
            <v>CTCP Thaiholdings</v>
          </cell>
          <cell r="E659">
            <v>44001</v>
          </cell>
          <cell r="F659" t="str">
            <v>https://finance.vietstock.vn/HUB-ctcp-xay-lap-thua-thien-hue.htm</v>
          </cell>
          <cell r="G659" t="str">
            <v>Không đạt</v>
          </cell>
          <cell r="H659">
            <v>9</v>
          </cell>
          <cell r="I659">
            <v>2</v>
          </cell>
          <cell r="J659">
            <v>0</v>
          </cell>
          <cell r="K659">
            <v>0</v>
          </cell>
          <cell r="L659">
            <v>2</v>
          </cell>
          <cell r="M659">
            <v>2</v>
          </cell>
          <cell r="N659">
            <v>0</v>
          </cell>
          <cell r="O659">
            <v>1</v>
          </cell>
          <cell r="P659">
            <v>0</v>
          </cell>
          <cell r="Q659">
            <v>1</v>
          </cell>
          <cell r="R659">
            <v>1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27327317073170.699</v>
          </cell>
          <cell r="AA659">
            <v>20013433257.0121</v>
          </cell>
          <cell r="AB659">
            <v>1.201468</v>
          </cell>
          <cell r="AC659" t="str">
            <v>Large Cap</v>
          </cell>
          <cell r="AD659">
            <v>0</v>
          </cell>
          <cell r="AE659" t="str">
            <v>Chấp nhận toàn phần</v>
          </cell>
          <cell r="AF659" t="str">
            <v>Xây dựng và Bất động sản</v>
          </cell>
          <cell r="AG659" t="str">
            <v>Xây dựng công nghiệp nặng và dân dụng</v>
          </cell>
          <cell r="AH659" t="str">
            <v>Xây dựng công nghiệp nặng và dân dụng khác</v>
          </cell>
          <cell r="AI659" t="str">
            <v>Xây dựng công nghiệp nặng và dân dụng</v>
          </cell>
          <cell r="AJ659" t="str">
            <v>Xây dựng</v>
          </cell>
          <cell r="AK659">
            <v>8274995107649</v>
          </cell>
          <cell r="AL659">
            <v>5939139056455</v>
          </cell>
          <cell r="AM659">
            <v>4112639747243</v>
          </cell>
          <cell r="AN659">
            <v>243.94190914699999</v>
          </cell>
          <cell r="AO659">
            <v>271.50252717199999</v>
          </cell>
          <cell r="AP659">
            <v>-0.10151146036125118</v>
          </cell>
          <cell r="AQ659">
            <v>697</v>
          </cell>
          <cell r="AR659">
            <v>16969</v>
          </cell>
          <cell r="AS659">
            <v>55.96</v>
          </cell>
          <cell r="AT659">
            <v>2.2999999999999998</v>
          </cell>
          <cell r="AU659">
            <v>2.59</v>
          </cell>
          <cell r="AV659">
            <v>4.91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  <cell r="BA659">
            <v>0</v>
          </cell>
          <cell r="BB659" t="str">
            <v>Large Cap</v>
          </cell>
          <cell r="BC659" t="str">
            <v>THD</v>
          </cell>
          <cell r="BD659">
            <v>0</v>
          </cell>
          <cell r="BE659">
            <v>0</v>
          </cell>
          <cell r="BF659">
            <v>0</v>
          </cell>
          <cell r="BG659">
            <v>0</v>
          </cell>
          <cell r="BH659">
            <v>1</v>
          </cell>
          <cell r="BI659">
            <v>1</v>
          </cell>
          <cell r="BJ659">
            <v>0</v>
          </cell>
          <cell r="BK659">
            <v>0</v>
          </cell>
          <cell r="BL659">
            <v>0</v>
          </cell>
          <cell r="BM659" t="str">
            <v>HNX</v>
          </cell>
        </row>
        <row r="660">
          <cell r="B660" t="str">
            <v>PSH</v>
          </cell>
          <cell r="C660" t="str">
            <v>HOSE</v>
          </cell>
          <cell r="D660" t="str">
            <v>CTCP Thương mại Đầu tư Dầu khí Nam Sông Hậu</v>
          </cell>
          <cell r="E660">
            <v>44006</v>
          </cell>
          <cell r="F660" t="str">
            <v>https://finance.vietstock.vn/PHN-ctcp-pin-ha-noi.htm</v>
          </cell>
          <cell r="G660" t="str">
            <v>Đạt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1546828613106.7</v>
          </cell>
          <cell r="AA660">
            <v>11849189024.3902</v>
          </cell>
          <cell r="AB660">
            <v>3.8999999999999999E-5</v>
          </cell>
          <cell r="AC660" t="str">
            <v>Mid Cap</v>
          </cell>
          <cell r="AD660">
            <v>0</v>
          </cell>
          <cell r="AE660" t="str">
            <v>Chấp nhận toàn phần</v>
          </cell>
          <cell r="AF660" t="str">
            <v>Bán buôn</v>
          </cell>
          <cell r="AG660" t="str">
            <v>Bán buôn hàng tiêu dùng</v>
          </cell>
          <cell r="AH660" t="str">
            <v>Bán buôn dầu và các sản phẩm dầu khí</v>
          </cell>
          <cell r="AI660" t="str">
            <v>Bán buôn hàng tiêu dùng</v>
          </cell>
          <cell r="AJ660" t="str">
            <v>Bán buôn</v>
          </cell>
          <cell r="AK660">
            <v>10083298563494</v>
          </cell>
          <cell r="AL660">
            <v>1544114033370</v>
          </cell>
          <cell r="AM660">
            <v>7355100789739</v>
          </cell>
          <cell r="AN660">
            <v>-236.199019978</v>
          </cell>
          <cell r="AO660">
            <v>-199.07986171900001</v>
          </cell>
          <cell r="AP660">
            <v>-0.18645360680124165</v>
          </cell>
          <cell r="AQ660">
            <v>-1872</v>
          </cell>
          <cell r="AR660">
            <v>12238</v>
          </cell>
          <cell r="AS660">
            <v>-2.63</v>
          </cell>
          <cell r="AT660">
            <v>0.4</v>
          </cell>
          <cell r="AU660">
            <v>-2.37</v>
          </cell>
          <cell r="AV660">
            <v>-13.84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  <cell r="BA660">
            <v>0</v>
          </cell>
          <cell r="BB660" t="str">
            <v>Mid Cap</v>
          </cell>
          <cell r="BC660" t="str">
            <v>PSH</v>
          </cell>
          <cell r="BD660">
            <v>0</v>
          </cell>
          <cell r="BE660">
            <v>0</v>
          </cell>
          <cell r="BF660">
            <v>0</v>
          </cell>
          <cell r="BG660">
            <v>0</v>
          </cell>
          <cell r="BH660">
            <v>0</v>
          </cell>
          <cell r="BI660">
            <v>0</v>
          </cell>
          <cell r="BJ660">
            <v>0</v>
          </cell>
          <cell r="BK660">
            <v>0</v>
          </cell>
          <cell r="BL660">
            <v>0</v>
          </cell>
          <cell r="BM660" t="str">
            <v>HOSE</v>
          </cell>
        </row>
        <row r="661">
          <cell r="B661" t="str">
            <v>APH</v>
          </cell>
          <cell r="C661" t="str">
            <v>HOSE</v>
          </cell>
          <cell r="D661" t="str">
            <v>CTCP Tập đoàn An Phát Holdings</v>
          </cell>
          <cell r="E661">
            <v>44040</v>
          </cell>
          <cell r="F661" t="str">
            <v>https://finance.vietstock.vn/HVN-tong-cong-ty-hang-khong-viet-nam-ctcp.htm</v>
          </cell>
          <cell r="G661" t="str">
            <v>Đạt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3373856373217.3101</v>
          </cell>
          <cell r="AA661">
            <v>58419795731.707298</v>
          </cell>
          <cell r="AB661">
            <v>31.506409999999999</v>
          </cell>
          <cell r="AC661" t="str">
            <v>Mid Cap</v>
          </cell>
          <cell r="AD661">
            <v>0</v>
          </cell>
          <cell r="AE661" t="str">
            <v>Chấp nhận toàn phần</v>
          </cell>
          <cell r="AF661" t="str">
            <v>Sản xuất</v>
          </cell>
          <cell r="AG661" t="str">
            <v>Sản xuất các sản phẩm nhựa và cao su</v>
          </cell>
          <cell r="AH661" t="str">
            <v>Sản xuất các sản phẩm nhựa</v>
          </cell>
          <cell r="AI661" t="str">
            <v>Sản xuất các sản phẩm nhựa và cao su</v>
          </cell>
          <cell r="AJ661" t="str">
            <v>SX Nhựa - Hóa chất</v>
          </cell>
          <cell r="AK661">
            <v>12554160168059</v>
          </cell>
          <cell r="AL661">
            <v>6256280166844</v>
          </cell>
          <cell r="AM661">
            <v>17326614572624</v>
          </cell>
          <cell r="AN661">
            <v>-19.476217686999998</v>
          </cell>
          <cell r="AO661">
            <v>-13.714625316999999</v>
          </cell>
          <cell r="AP661">
            <v>-0.42010570736177549</v>
          </cell>
          <cell r="AQ661">
            <v>-78</v>
          </cell>
          <cell r="AR661">
            <v>25353</v>
          </cell>
          <cell r="AS661">
            <v>-86.37</v>
          </cell>
          <cell r="AT661">
            <v>0.27</v>
          </cell>
          <cell r="AU661">
            <v>-0.16</v>
          </cell>
          <cell r="AV661">
            <v>-0.32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  <cell r="BA661">
            <v>1</v>
          </cell>
          <cell r="BB661" t="str">
            <v>Mid Cap</v>
          </cell>
          <cell r="BC661" t="str">
            <v>APH</v>
          </cell>
          <cell r="BD661">
            <v>0</v>
          </cell>
          <cell r="BE661">
            <v>0</v>
          </cell>
          <cell r="BF661">
            <v>0</v>
          </cell>
          <cell r="BG661">
            <v>0</v>
          </cell>
          <cell r="BH661">
            <v>0</v>
          </cell>
          <cell r="BI661">
            <v>0</v>
          </cell>
          <cell r="BJ661">
            <v>0</v>
          </cell>
          <cell r="BK661">
            <v>0</v>
          </cell>
          <cell r="BL661">
            <v>0</v>
          </cell>
          <cell r="BM661" t="str">
            <v>HOSE</v>
          </cell>
        </row>
        <row r="662">
          <cell r="B662" t="str">
            <v>DGC</v>
          </cell>
          <cell r="C662" t="str">
            <v>HOSE</v>
          </cell>
          <cell r="D662" t="str">
            <v>CTCP Tập đoàn Hóa chất Đức Giang</v>
          </cell>
          <cell r="E662">
            <v>44040</v>
          </cell>
          <cell r="F662" t="str">
            <v>https://finance.vietstock.vn/ILB-ctcp-icd-tan-cang-long-binh.htm</v>
          </cell>
          <cell r="G662" t="str">
            <v>Không đạt</v>
          </cell>
          <cell r="H662">
            <v>2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2</v>
          </cell>
          <cell r="X662">
            <v>0</v>
          </cell>
          <cell r="Y662">
            <v>2</v>
          </cell>
          <cell r="Z662">
            <v>29083239614394.801</v>
          </cell>
          <cell r="AA662">
            <v>239428378048.78</v>
          </cell>
          <cell r="AB662">
            <v>14.206491</v>
          </cell>
          <cell r="AC662" t="str">
            <v>Large Cap</v>
          </cell>
          <cell r="AD662">
            <v>0</v>
          </cell>
          <cell r="AE662" t="str">
            <v>Chấp nhận toàn phần</v>
          </cell>
          <cell r="AF662" t="str">
            <v>Sản xuất</v>
          </cell>
          <cell r="AG662" t="str">
            <v>Sản xuất hóa chất, dược phẩm</v>
          </cell>
          <cell r="AH662" t="str">
            <v>Sản xuất hóa chất cơ bản</v>
          </cell>
          <cell r="AI662" t="str">
            <v>Sản xuất hóa chất, dược phẩm</v>
          </cell>
          <cell r="AJ662" t="str">
            <v>SX Nhựa - Hóa chất</v>
          </cell>
          <cell r="AK662">
            <v>13405182747367</v>
          </cell>
          <cell r="AL662">
            <v>10833653939038</v>
          </cell>
          <cell r="AM662">
            <v>14444110660905</v>
          </cell>
          <cell r="AN662">
            <v>5565.0050786780002</v>
          </cell>
          <cell r="AO662">
            <v>5567.8404718530001</v>
          </cell>
          <cell r="AP662">
            <v>-5.0924468639744946E-4</v>
          </cell>
          <cell r="AQ662">
            <v>19291</v>
          </cell>
          <cell r="AR662">
            <v>28526</v>
          </cell>
          <cell r="AS662">
            <v>3.05</v>
          </cell>
          <cell r="AT662">
            <v>2.06</v>
          </cell>
          <cell r="AU662">
            <v>50.76</v>
          </cell>
          <cell r="AV662">
            <v>64.84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  <cell r="BA662">
            <v>1</v>
          </cell>
          <cell r="BB662" t="str">
            <v>Large Cap</v>
          </cell>
          <cell r="BC662" t="str">
            <v>DGC</v>
          </cell>
          <cell r="BD662">
            <v>0</v>
          </cell>
          <cell r="BE662">
            <v>0</v>
          </cell>
          <cell r="BF662">
            <v>0</v>
          </cell>
          <cell r="BG662">
            <v>0</v>
          </cell>
          <cell r="BH662">
            <v>0</v>
          </cell>
          <cell r="BI662">
            <v>0</v>
          </cell>
          <cell r="BJ662">
            <v>0</v>
          </cell>
          <cell r="BK662">
            <v>0</v>
          </cell>
          <cell r="BL662">
            <v>0</v>
          </cell>
          <cell r="BM662" t="str">
            <v>HOSE</v>
          </cell>
        </row>
        <row r="663">
          <cell r="B663" t="str">
            <v>BCM</v>
          </cell>
          <cell r="C663" t="str">
            <v>HOSE</v>
          </cell>
          <cell r="D663" t="str">
            <v>Tổng Công ty Đầu tư và Phát triển Công nghiệp – CTCP</v>
          </cell>
          <cell r="E663">
            <v>44074</v>
          </cell>
          <cell r="F663" t="str">
            <v>https://finance.vietstock.vn/VGC-tong-cong-ty-viglacera-ctcp.htm</v>
          </cell>
          <cell r="G663" t="str">
            <v>Đạt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81368039634146.297</v>
          </cell>
          <cell r="AA663">
            <v>18595283536.5853</v>
          </cell>
          <cell r="AB663">
            <v>2.7303000000000002</v>
          </cell>
          <cell r="AC663" t="str">
            <v>Large Cap</v>
          </cell>
          <cell r="AD663">
            <v>0</v>
          </cell>
          <cell r="AE663" t="str">
            <v>Chấp nhận toàn phần</v>
          </cell>
          <cell r="AF663" t="str">
            <v>Xây dựng và Bất động sản</v>
          </cell>
          <cell r="AG663" t="str">
            <v xml:space="preserve">Bất động sản </v>
          </cell>
          <cell r="AH663" t="str">
            <v>Cho thuê bất động sản</v>
          </cell>
          <cell r="AI663" t="str">
            <v xml:space="preserve">Bất động sản </v>
          </cell>
          <cell r="AJ663" t="str">
            <v>Bất động sản</v>
          </cell>
          <cell r="AK663">
            <v>48289575211444</v>
          </cell>
          <cell r="AL663">
            <v>17945127535047</v>
          </cell>
          <cell r="AM663">
            <v>6506378213060</v>
          </cell>
          <cell r="AN663">
            <v>1685.0429202600001</v>
          </cell>
          <cell r="AO663">
            <v>1684.94182174</v>
          </cell>
          <cell r="AP663">
            <v>6.0001193332389605E-5</v>
          </cell>
          <cell r="AQ663">
            <v>1628</v>
          </cell>
          <cell r="AR663">
            <v>17338</v>
          </cell>
          <cell r="AS663">
            <v>49.51</v>
          </cell>
          <cell r="AT663">
            <v>4.6500000000000004</v>
          </cell>
          <cell r="AU663">
            <v>3.47</v>
          </cell>
          <cell r="AV663">
            <v>9.6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  <cell r="BA663">
            <v>0</v>
          </cell>
          <cell r="BB663" t="str">
            <v>Large Cap</v>
          </cell>
          <cell r="BC663" t="str">
            <v>BCM</v>
          </cell>
          <cell r="BD663">
            <v>0</v>
          </cell>
          <cell r="BE663">
            <v>0</v>
          </cell>
          <cell r="BF663">
            <v>0</v>
          </cell>
          <cell r="BG663">
            <v>0</v>
          </cell>
          <cell r="BH663">
            <v>0</v>
          </cell>
          <cell r="BI663">
            <v>0</v>
          </cell>
          <cell r="BJ663">
            <v>0</v>
          </cell>
          <cell r="BK663">
            <v>0</v>
          </cell>
          <cell r="BL663">
            <v>0</v>
          </cell>
          <cell r="BM663" t="str">
            <v>HOSE</v>
          </cell>
        </row>
        <row r="664">
          <cell r="B664" t="str">
            <v>TTA</v>
          </cell>
          <cell r="C664" t="str">
            <v>HOSE</v>
          </cell>
          <cell r="D664" t="str">
            <v>CTCP Đầu tư Xây dựng và Phát triển Trường Thành</v>
          </cell>
          <cell r="E664">
            <v>44092</v>
          </cell>
          <cell r="F664" t="str">
            <v>https://finance.vietstock.vn/TN1-ctcp-thuong-mai-dich-vu-tns-holdings.htm</v>
          </cell>
          <cell r="G664" t="str">
            <v>Không đạt</v>
          </cell>
          <cell r="H664">
            <v>7</v>
          </cell>
          <cell r="I664">
            <v>1</v>
          </cell>
          <cell r="J664">
            <v>0</v>
          </cell>
          <cell r="K664">
            <v>0</v>
          </cell>
          <cell r="L664">
            <v>1</v>
          </cell>
          <cell r="M664">
            <v>1</v>
          </cell>
          <cell r="N664">
            <v>0</v>
          </cell>
          <cell r="O664">
            <v>0</v>
          </cell>
          <cell r="P664">
            <v>1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3</v>
          </cell>
          <cell r="X664">
            <v>0</v>
          </cell>
          <cell r="Y664">
            <v>3</v>
          </cell>
          <cell r="Z664">
            <v>1774166418092.1899</v>
          </cell>
          <cell r="AA664">
            <v>5881615853.6585302</v>
          </cell>
          <cell r="AB664">
            <v>0.31159500000000001</v>
          </cell>
          <cell r="AC664" t="str">
            <v>Mid Cap</v>
          </cell>
          <cell r="AD664">
            <v>0</v>
          </cell>
          <cell r="AE664" t="str">
            <v>Chấp nhận toàn phần</v>
          </cell>
          <cell r="AF664" t="str">
            <v>Tiện ích</v>
          </cell>
          <cell r="AG664" t="str">
            <v>Phát, truyền tải và phân phối điện năng</v>
          </cell>
          <cell r="AH664" t="str">
            <v>Phát điện</v>
          </cell>
          <cell r="AI664" t="str">
            <v>Phát, truyền tải và phân phối điện năng</v>
          </cell>
          <cell r="AJ664" t="str">
            <v>Tiện ích</v>
          </cell>
          <cell r="AK664">
            <v>4596623241081</v>
          </cell>
          <cell r="AL664">
            <v>1915395571532</v>
          </cell>
          <cell r="AM664">
            <v>808703629721</v>
          </cell>
          <cell r="AN664">
            <v>204.984264889</v>
          </cell>
          <cell r="AO664">
            <v>223.119731175</v>
          </cell>
          <cell r="AP664">
            <v>-8.1281320080902053E-2</v>
          </cell>
          <cell r="AQ664">
            <v>1367</v>
          </cell>
          <cell r="AR664">
            <v>12164</v>
          </cell>
          <cell r="AS664">
            <v>6.99</v>
          </cell>
          <cell r="AT664">
            <v>0.79</v>
          </cell>
          <cell r="AU664">
            <v>4.38</v>
          </cell>
          <cell r="AV664">
            <v>11.15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  <cell r="BA664">
            <v>0</v>
          </cell>
          <cell r="BB664" t="str">
            <v>Mid Cap</v>
          </cell>
          <cell r="BC664" t="str">
            <v>TTA</v>
          </cell>
          <cell r="BD664">
            <v>0</v>
          </cell>
          <cell r="BE664">
            <v>0</v>
          </cell>
          <cell r="BF664">
            <v>0</v>
          </cell>
          <cell r="BG664">
            <v>0</v>
          </cell>
          <cell r="BH664">
            <v>0</v>
          </cell>
          <cell r="BI664">
            <v>0</v>
          </cell>
          <cell r="BJ664">
            <v>0</v>
          </cell>
          <cell r="BK664">
            <v>0</v>
          </cell>
          <cell r="BL664">
            <v>0</v>
          </cell>
          <cell r="BM664" t="str">
            <v>HOSE</v>
          </cell>
        </row>
        <row r="665">
          <cell r="B665" t="str">
            <v>ASG</v>
          </cell>
          <cell r="C665" t="str">
            <v>HOSE</v>
          </cell>
          <cell r="D665" t="str">
            <v>CTCP Tập đoàn ASG</v>
          </cell>
          <cell r="E665">
            <v>44098</v>
          </cell>
          <cell r="F665" t="str">
            <v>https://finance.vietstock.vn/TV2-ctcp-tu-van-xay-dung-dien-2.htm</v>
          </cell>
          <cell r="G665" t="str">
            <v>Không đạt</v>
          </cell>
          <cell r="H665">
            <v>3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3</v>
          </cell>
          <cell r="X665">
            <v>0</v>
          </cell>
          <cell r="Y665">
            <v>3</v>
          </cell>
          <cell r="Z665">
            <v>2046679936262.04</v>
          </cell>
          <cell r="AA665">
            <v>348076219.51219499</v>
          </cell>
          <cell r="AB665">
            <v>1.375186</v>
          </cell>
          <cell r="AC665" t="str">
            <v>Mid Cap</v>
          </cell>
          <cell r="AD665">
            <v>0</v>
          </cell>
          <cell r="AE665" t="str">
            <v>Chấp nhận toàn phần</v>
          </cell>
          <cell r="AF665" t="str">
            <v>Vận tải và kho bãi</v>
          </cell>
          <cell r="AG665" t="str">
            <v>Hỗ trợ vận tải</v>
          </cell>
          <cell r="AH665" t="str">
            <v>Hoạt động hỗ trợ vận tải đường hàng không</v>
          </cell>
          <cell r="AI665" t="str">
            <v>Hỗ trợ vận tải</v>
          </cell>
          <cell r="AJ665" t="str">
            <v>Vận tải - Kho bãi</v>
          </cell>
          <cell r="AK665">
            <v>3030948819243</v>
          </cell>
          <cell r="AL665">
            <v>1824874332015</v>
          </cell>
          <cell r="AM665">
            <v>1979509448075</v>
          </cell>
          <cell r="AN665">
            <v>90.137842481999996</v>
          </cell>
          <cell r="AO665">
            <v>88.727347827000003</v>
          </cell>
          <cell r="AP665">
            <v>1.5896954992390473E-2</v>
          </cell>
          <cell r="AQ665">
            <v>1191</v>
          </cell>
          <cell r="AR665">
            <v>24121</v>
          </cell>
          <cell r="AS665">
            <v>21.65</v>
          </cell>
          <cell r="AT665">
            <v>1.07</v>
          </cell>
          <cell r="AU665">
            <v>3.49</v>
          </cell>
          <cell r="AV665">
            <v>5.62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  <cell r="BA665">
            <v>0</v>
          </cell>
          <cell r="BB665" t="str">
            <v>Mid Cap</v>
          </cell>
          <cell r="BC665" t="str">
            <v>ASG</v>
          </cell>
          <cell r="BD665">
            <v>0</v>
          </cell>
          <cell r="BE665">
            <v>0</v>
          </cell>
          <cell r="BF665">
            <v>0</v>
          </cell>
          <cell r="BG665">
            <v>0</v>
          </cell>
          <cell r="BH665">
            <v>0</v>
          </cell>
          <cell r="BI665">
            <v>0</v>
          </cell>
          <cell r="BJ665">
            <v>0</v>
          </cell>
          <cell r="BK665">
            <v>0</v>
          </cell>
          <cell r="BL665">
            <v>0</v>
          </cell>
          <cell r="BM665" t="str">
            <v>HOSE</v>
          </cell>
        </row>
        <row r="666">
          <cell r="B666" t="str">
            <v>BNA</v>
          </cell>
          <cell r="C666" t="str">
            <v>HNX</v>
          </cell>
          <cell r="D666" t="str">
            <v>CTCP Đầu tư Sản xuất Bảo Ngọc</v>
          </cell>
          <cell r="E666">
            <v>44116</v>
          </cell>
          <cell r="F666" t="str">
            <v>https://finance.vietstock.vn/NTH-ctcp-thuy-dien-nuoc-trong.htm</v>
          </cell>
          <cell r="G666" t="str">
            <v>Không đạt</v>
          </cell>
          <cell r="H666">
            <v>2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2</v>
          </cell>
          <cell r="X666">
            <v>0</v>
          </cell>
          <cell r="Y666">
            <v>2</v>
          </cell>
          <cell r="Z666">
            <v>485611986951.21899</v>
          </cell>
          <cell r="AA666">
            <v>7221543343.2926798</v>
          </cell>
          <cell r="AB666">
            <v>0.15609700000000001</v>
          </cell>
          <cell r="AC666" t="str">
            <v>Small&amp;Micro Cap</v>
          </cell>
          <cell r="AD666">
            <v>0</v>
          </cell>
          <cell r="AE666" t="str">
            <v>Chấp nhận toàn phần</v>
          </cell>
          <cell r="AF666" t="str">
            <v>Sản xuất</v>
          </cell>
          <cell r="AG666" t="str">
            <v>Sản xuất thực phẩm</v>
          </cell>
          <cell r="AH666" t="str">
            <v>Sản xuất bánh và bánh mì các loại</v>
          </cell>
          <cell r="AI666" t="str">
            <v>Sản xuất thực phẩm</v>
          </cell>
          <cell r="AJ666" t="str">
            <v>Thực phẩm - Đồ uống</v>
          </cell>
          <cell r="AK666">
            <v>880004764643</v>
          </cell>
          <cell r="AL666">
            <v>431254834246</v>
          </cell>
          <cell r="AM666">
            <v>1014944177165</v>
          </cell>
          <cell r="AN666">
            <v>67.672325241999999</v>
          </cell>
          <cell r="AO666">
            <v>59.429296174999998</v>
          </cell>
          <cell r="AP666">
            <v>0.13870312451163741</v>
          </cell>
          <cell r="AQ666">
            <v>3384</v>
          </cell>
          <cell r="AR666">
            <v>21563</v>
          </cell>
          <cell r="AS666">
            <v>3.25</v>
          </cell>
          <cell r="AT666">
            <v>0.51</v>
          </cell>
          <cell r="AU666">
            <v>9.2899999999999991</v>
          </cell>
          <cell r="AV666">
            <v>16.84</v>
          </cell>
          <cell r="AW666">
            <v>0</v>
          </cell>
          <cell r="AX666">
            <v>0</v>
          </cell>
          <cell r="AY666">
            <v>0</v>
          </cell>
          <cell r="AZ666">
            <v>0</v>
          </cell>
          <cell r="BA666">
            <v>0</v>
          </cell>
          <cell r="BB666" t="str">
            <v>Small&amp;Micro Cap</v>
          </cell>
          <cell r="BC666" t="str">
            <v>BNA</v>
          </cell>
          <cell r="BD666">
            <v>0</v>
          </cell>
          <cell r="BE666">
            <v>0</v>
          </cell>
          <cell r="BF666">
            <v>0</v>
          </cell>
          <cell r="BG666">
            <v>0</v>
          </cell>
          <cell r="BH666">
            <v>0</v>
          </cell>
          <cell r="BI666">
            <v>0</v>
          </cell>
          <cell r="BJ666">
            <v>0</v>
          </cell>
          <cell r="BK666">
            <v>0</v>
          </cell>
          <cell r="BL666">
            <v>0</v>
          </cell>
          <cell r="BM666" t="str">
            <v>HNX</v>
          </cell>
        </row>
        <row r="667">
          <cell r="B667" t="str">
            <v>TDP</v>
          </cell>
          <cell r="C667" t="str">
            <v>HOSE</v>
          </cell>
          <cell r="D667" t="str">
            <v>CTCP Thuận Đức</v>
          </cell>
          <cell r="E667">
            <v>44116</v>
          </cell>
          <cell r="F667" t="str">
            <v>https://finance.vietstock.vn/EVS-ctcp-chung-khoan-everest.htm</v>
          </cell>
          <cell r="G667" t="str">
            <v>Đạt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1813203417140.24</v>
          </cell>
          <cell r="AA667">
            <v>1664060975.60975</v>
          </cell>
          <cell r="AB667">
            <v>4.7412999999999997E-2</v>
          </cell>
          <cell r="AC667" t="str">
            <v>Mid Cap</v>
          </cell>
          <cell r="AD667">
            <v>0</v>
          </cell>
          <cell r="AE667" t="str">
            <v>Chấp nhận toàn phần</v>
          </cell>
          <cell r="AF667" t="str">
            <v>Sản xuất</v>
          </cell>
          <cell r="AG667" t="str">
            <v>Sản xuất các sản phẩm nhựa và cao su</v>
          </cell>
          <cell r="AH667" t="str">
            <v>Sản xuất các sản phẩm nhựa</v>
          </cell>
          <cell r="AI667" t="str">
            <v>Sản xuất các sản phẩm nhựa và cao su</v>
          </cell>
          <cell r="AJ667" t="str">
            <v>SX Nhựa - Hóa chất</v>
          </cell>
          <cell r="AK667">
            <v>3321100589906</v>
          </cell>
          <cell r="AL667">
            <v>813727275015</v>
          </cell>
          <cell r="AM667">
            <v>3247695870017</v>
          </cell>
          <cell r="AN667">
            <v>93.744633417000003</v>
          </cell>
          <cell r="AO667">
            <v>96.181268212000006</v>
          </cell>
          <cell r="AP667">
            <v>-2.5333776943232258E-2</v>
          </cell>
          <cell r="AQ667">
            <v>1549</v>
          </cell>
          <cell r="AR667">
            <v>12067</v>
          </cell>
          <cell r="AS667">
            <v>21.01</v>
          </cell>
          <cell r="AT667">
            <v>2.7</v>
          </cell>
          <cell r="AU667">
            <v>3.09</v>
          </cell>
          <cell r="AV667">
            <v>12.22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  <cell r="BA667">
            <v>1</v>
          </cell>
          <cell r="BB667" t="str">
            <v>Mid Cap</v>
          </cell>
          <cell r="BC667" t="str">
            <v>TDP</v>
          </cell>
          <cell r="BD667">
            <v>0</v>
          </cell>
          <cell r="BE667">
            <v>0</v>
          </cell>
          <cell r="BF667">
            <v>0</v>
          </cell>
          <cell r="BG667">
            <v>0</v>
          </cell>
          <cell r="BH667">
            <v>0</v>
          </cell>
          <cell r="BI667">
            <v>0</v>
          </cell>
          <cell r="BJ667">
            <v>0</v>
          </cell>
          <cell r="BK667">
            <v>0</v>
          </cell>
          <cell r="BL667">
            <v>0</v>
          </cell>
          <cell r="BM667" t="str">
            <v>HOSE</v>
          </cell>
        </row>
        <row r="668">
          <cell r="B668" t="str">
            <v>DC4</v>
          </cell>
          <cell r="C668" t="str">
            <v>HOSE</v>
          </cell>
          <cell r="D668" t="str">
            <v>CTCP Xây dựng DIC Holdings</v>
          </cell>
          <cell r="E668">
            <v>44124</v>
          </cell>
          <cell r="F668" t="str">
            <v>https://finance.vietstock.vn/PGN-ctcp-phu-gia-nhua.htm</v>
          </cell>
          <cell r="G668" t="str">
            <v>Không đạt</v>
          </cell>
          <cell r="H668">
            <v>5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2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3</v>
          </cell>
          <cell r="X668">
            <v>0</v>
          </cell>
          <cell r="Y668">
            <v>3</v>
          </cell>
          <cell r="Z668">
            <v>626832676205.64001</v>
          </cell>
          <cell r="AA668">
            <v>2187957317.0731702</v>
          </cell>
          <cell r="AB668">
            <v>0.161079</v>
          </cell>
          <cell r="AC668" t="str">
            <v>Small&amp;Micro Cap</v>
          </cell>
          <cell r="AD668">
            <v>0</v>
          </cell>
          <cell r="AE668" t="str">
            <v>Chấp nhận toàn phần</v>
          </cell>
          <cell r="AF668" t="str">
            <v>Xây dựng và Bất động sản</v>
          </cell>
          <cell r="AG668" t="str">
            <v>Xây dựng nhà cửa, cao ốc</v>
          </cell>
          <cell r="AH668" t="str">
            <v>Xây dựng nhà ở, khu dân cư, cao ốc</v>
          </cell>
          <cell r="AI668" t="str">
            <v>Xây dựng nhà cửa, cao ốc</v>
          </cell>
          <cell r="AJ668" t="str">
            <v>Xây dựng</v>
          </cell>
          <cell r="AK668">
            <v>1177607414479</v>
          </cell>
          <cell r="AL668">
            <v>594964437266</v>
          </cell>
          <cell r="AM668">
            <v>263873337304</v>
          </cell>
          <cell r="AN668">
            <v>-1.8530544309999999</v>
          </cell>
          <cell r="AO668">
            <v>0.25309739999999997</v>
          </cell>
          <cell r="AP668">
            <v>-8.3215071786592834</v>
          </cell>
          <cell r="AQ668">
            <v>-36</v>
          </cell>
          <cell r="AR668">
            <v>11333</v>
          </cell>
          <cell r="AS668">
            <v>-186.72</v>
          </cell>
          <cell r="AT668">
            <v>0.59</v>
          </cell>
          <cell r="AU668">
            <v>-0.17</v>
          </cell>
          <cell r="AV668">
            <v>-0.31</v>
          </cell>
          <cell r="AW668">
            <v>0</v>
          </cell>
          <cell r="AX668">
            <v>0</v>
          </cell>
          <cell r="AY668">
            <v>0</v>
          </cell>
          <cell r="AZ668">
            <v>0</v>
          </cell>
          <cell r="BA668">
            <v>0</v>
          </cell>
          <cell r="BB668" t="str">
            <v>Small&amp;Micro Cap</v>
          </cell>
          <cell r="BC668" t="str">
            <v>DC4</v>
          </cell>
          <cell r="BD668">
            <v>0</v>
          </cell>
          <cell r="BE668">
            <v>0</v>
          </cell>
          <cell r="BF668">
            <v>0</v>
          </cell>
          <cell r="BG668">
            <v>2</v>
          </cell>
          <cell r="BH668">
            <v>0</v>
          </cell>
          <cell r="BI668">
            <v>2</v>
          </cell>
          <cell r="BJ668">
            <v>0</v>
          </cell>
          <cell r="BK668">
            <v>0</v>
          </cell>
          <cell r="BL668">
            <v>0</v>
          </cell>
          <cell r="BM668" t="str">
            <v>HOSE</v>
          </cell>
        </row>
        <row r="669">
          <cell r="B669" t="str">
            <v>DBT</v>
          </cell>
          <cell r="C669" t="str">
            <v>HOSE</v>
          </cell>
          <cell r="D669" t="str">
            <v>CTCP Dược phẩm Bến Tre</v>
          </cell>
          <cell r="E669">
            <v>44132</v>
          </cell>
          <cell r="F669" t="str">
            <v>https://finance.vietstock.vn/GAB-ctcp-dau-tu-khai-khoang-va-quan-ly-tai-san-flc.htm</v>
          </cell>
          <cell r="G669" t="str">
            <v>Đạt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181455773747.25601</v>
          </cell>
          <cell r="AA669">
            <v>379082317.07317001</v>
          </cell>
          <cell r="AB669">
            <v>2.5716760000000001</v>
          </cell>
          <cell r="AC669" t="str">
            <v>Small&amp;Micro Cap</v>
          </cell>
          <cell r="AD669">
            <v>0</v>
          </cell>
          <cell r="AE669" t="str">
            <v>Chấp nhận toàn phần</v>
          </cell>
          <cell r="AF669" t="str">
            <v>Bán buôn</v>
          </cell>
          <cell r="AG669" t="str">
            <v>Bán buôn hàng tiêu dùng</v>
          </cell>
          <cell r="AH669" t="str">
            <v>Bán buôn dược phẩm và tạp hóa dược</v>
          </cell>
          <cell r="AI669" t="str">
            <v>Bán buôn hàng tiêu dùng</v>
          </cell>
          <cell r="AJ669" t="str">
            <v>Bán buôn</v>
          </cell>
          <cell r="AK669">
            <v>840719747340</v>
          </cell>
          <cell r="AL669">
            <v>224242889817</v>
          </cell>
          <cell r="AM669">
            <v>754618414804</v>
          </cell>
          <cell r="AN669">
            <v>37.990840747999997</v>
          </cell>
          <cell r="AO669">
            <v>36.648680229</v>
          </cell>
          <cell r="AP669">
            <v>3.6622342485827054E-2</v>
          </cell>
          <cell r="AQ669">
            <v>2674</v>
          </cell>
          <cell r="AR669">
            <v>15786</v>
          </cell>
          <cell r="AS669">
            <v>4.21</v>
          </cell>
          <cell r="AT669">
            <v>0.71</v>
          </cell>
          <cell r="AU669">
            <v>4.67</v>
          </cell>
          <cell r="AV669">
            <v>17.93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  <cell r="BA669">
            <v>1</v>
          </cell>
          <cell r="BB669" t="str">
            <v>Small&amp;Micro Cap</v>
          </cell>
          <cell r="BC669" t="str">
            <v>DBT</v>
          </cell>
          <cell r="BD669">
            <v>0</v>
          </cell>
          <cell r="BE669">
            <v>0</v>
          </cell>
          <cell r="BF669">
            <v>0</v>
          </cell>
          <cell r="BG669">
            <v>0</v>
          </cell>
          <cell r="BH669">
            <v>0</v>
          </cell>
          <cell r="BI669">
            <v>0</v>
          </cell>
          <cell r="BJ669">
            <v>0</v>
          </cell>
          <cell r="BK669">
            <v>0</v>
          </cell>
          <cell r="BL669">
            <v>0</v>
          </cell>
          <cell r="BM669" t="str">
            <v>HOSE</v>
          </cell>
        </row>
        <row r="670">
          <cell r="B670" t="str">
            <v>MVB</v>
          </cell>
          <cell r="C670" t="str">
            <v>HNX</v>
          </cell>
          <cell r="D670" t="str">
            <v>Tổng Công ty Công nghiệp mỏ Việt Bắc TKV - CTCP</v>
          </cell>
          <cell r="E670">
            <v>44132</v>
          </cell>
          <cell r="F670" t="str">
            <v>https://finance.vietstock.vn/DBC-ctcp-tap-doan-dabaco-viet-nam.htm</v>
          </cell>
          <cell r="G670" t="str">
            <v>Đạt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2133868902439.02</v>
          </cell>
          <cell r="AA670">
            <v>43168623.780487001</v>
          </cell>
          <cell r="AB670">
            <v>7.3520000000000002E-2</v>
          </cell>
          <cell r="AC670" t="str">
            <v>Mid Cap</v>
          </cell>
          <cell r="AD670">
            <v>0</v>
          </cell>
          <cell r="AE670" t="str">
            <v>Chấp nhận toàn phần</v>
          </cell>
          <cell r="AF670" t="str">
            <v>Khai khoáng</v>
          </cell>
          <cell r="AG670" t="str">
            <v>Khai khoáng (ngoại trừ dầu mỏ và khí đốt)</v>
          </cell>
          <cell r="AH670" t="str">
            <v>Khai thác đá và khoáng sản phi kim</v>
          </cell>
          <cell r="AI670" t="str">
            <v>Khai khoáng (ngoại trừ dầu mỏ và khí đốt)</v>
          </cell>
          <cell r="AJ670" t="str">
            <v>Khai khoáng</v>
          </cell>
          <cell r="AK670">
            <v>3677973680320</v>
          </cell>
          <cell r="AL670">
            <v>1993719290234</v>
          </cell>
          <cell r="AM670">
            <v>4926878151754</v>
          </cell>
          <cell r="AN670">
            <v>287.837074884</v>
          </cell>
          <cell r="AO670">
            <v>205.45487247</v>
          </cell>
          <cell r="AP670">
            <v>0.40097468326544189</v>
          </cell>
          <cell r="AQ670">
            <v>2741</v>
          </cell>
          <cell r="AR670">
            <v>18988</v>
          </cell>
          <cell r="AS670">
            <v>6.89</v>
          </cell>
          <cell r="AT670">
            <v>1</v>
          </cell>
          <cell r="AU670">
            <v>7.83</v>
          </cell>
          <cell r="AV670">
            <v>14.44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  <cell r="BA670">
            <v>0</v>
          </cell>
          <cell r="BB670" t="str">
            <v>Mid Cap</v>
          </cell>
          <cell r="BC670" t="str">
            <v>MVB</v>
          </cell>
          <cell r="BD670">
            <v>0</v>
          </cell>
          <cell r="BE670">
            <v>0</v>
          </cell>
          <cell r="BF670">
            <v>0</v>
          </cell>
          <cell r="BG670">
            <v>0</v>
          </cell>
          <cell r="BH670">
            <v>0</v>
          </cell>
          <cell r="BI670">
            <v>0</v>
          </cell>
          <cell r="BJ670">
            <v>0</v>
          </cell>
          <cell r="BK670">
            <v>0</v>
          </cell>
          <cell r="BL670">
            <v>0</v>
          </cell>
          <cell r="BM670" t="str">
            <v>HNX</v>
          </cell>
        </row>
        <row r="671">
          <cell r="B671" t="str">
            <v>GIC</v>
          </cell>
          <cell r="C671" t="str">
            <v>HNX</v>
          </cell>
          <cell r="D671" t="str">
            <v>CTCP Đầu tư Dịch vụ và Phát triển Xanh</v>
          </cell>
          <cell r="E671">
            <v>44141</v>
          </cell>
          <cell r="F671" t="str">
            <v>https://finance.vietstock.vn/PIA-ctcp-tin-hoc-vien-thong-petrolimex.htm</v>
          </cell>
          <cell r="G671" t="str">
            <v>Không đạt</v>
          </cell>
          <cell r="H671">
            <v>2</v>
          </cell>
          <cell r="I671">
            <v>0</v>
          </cell>
          <cell r="J671">
            <v>1</v>
          </cell>
          <cell r="K671">
            <v>0</v>
          </cell>
          <cell r="L671">
            <v>0</v>
          </cell>
          <cell r="M671">
            <v>1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193690902439.02399</v>
          </cell>
          <cell r="AA671">
            <v>93341092.378048003</v>
          </cell>
          <cell r="AB671">
            <v>4.6695900000000004</v>
          </cell>
          <cell r="AC671" t="str">
            <v>Small&amp;Micro Cap</v>
          </cell>
          <cell r="AD671">
            <v>0</v>
          </cell>
          <cell r="AE671" t="str">
            <v>Chấp nhận toàn phần</v>
          </cell>
          <cell r="AF671" t="str">
            <v>Vận tải và kho bãi</v>
          </cell>
          <cell r="AG671" t="str">
            <v>Hỗ trợ vận tải</v>
          </cell>
          <cell r="AH671" t="str">
            <v>Các hoạt động hỗ trợ vận tải khác</v>
          </cell>
          <cell r="AI671" t="str">
            <v>Hỗ trợ vận tải</v>
          </cell>
          <cell r="AJ671" t="str">
            <v>Vận tải - Kho bãi</v>
          </cell>
          <cell r="AK671">
            <v>255476561602</v>
          </cell>
          <cell r="AL671">
            <v>239884160218</v>
          </cell>
          <cell r="AM671">
            <v>168327880456</v>
          </cell>
          <cell r="AN671">
            <v>16.648390838000001</v>
          </cell>
          <cell r="AO671">
            <v>16.648390838000001</v>
          </cell>
          <cell r="AP671">
            <v>0</v>
          </cell>
          <cell r="AQ671">
            <v>1374</v>
          </cell>
          <cell r="AR671">
            <v>19792</v>
          </cell>
          <cell r="AS671">
            <v>7.57</v>
          </cell>
          <cell r="AT671">
            <v>0.53</v>
          </cell>
          <cell r="AU671">
            <v>6.58</v>
          </cell>
          <cell r="AV671">
            <v>7.06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  <cell r="BA671">
            <v>1</v>
          </cell>
          <cell r="BB671" t="str">
            <v>Small&amp;Micro Cap</v>
          </cell>
          <cell r="BC671" t="str">
            <v>GIC</v>
          </cell>
          <cell r="BD671">
            <v>1</v>
          </cell>
          <cell r="BE671">
            <v>0</v>
          </cell>
          <cell r="BF671">
            <v>1</v>
          </cell>
          <cell r="BG671">
            <v>0</v>
          </cell>
          <cell r="BH671">
            <v>0</v>
          </cell>
          <cell r="BI671">
            <v>0</v>
          </cell>
          <cell r="BJ671">
            <v>0</v>
          </cell>
          <cell r="BK671">
            <v>0</v>
          </cell>
          <cell r="BL671">
            <v>0</v>
          </cell>
          <cell r="BM671" t="str">
            <v>HNX</v>
          </cell>
        </row>
        <row r="672">
          <cell r="B672" t="str">
            <v>LPB</v>
          </cell>
          <cell r="C672" t="str">
            <v>HOSE</v>
          </cell>
          <cell r="D672" t="str">
            <v>Ngân hàng TMCP Bưu điện Liên Việt</v>
          </cell>
          <cell r="E672">
            <v>44144</v>
          </cell>
          <cell r="F672" t="str">
            <v>https://finance.vietstock.vn/GEG-ctcp-dien-gia-lai.htm</v>
          </cell>
          <cell r="G672" t="str">
            <v>Không đạt</v>
          </cell>
          <cell r="H672">
            <v>3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3</v>
          </cell>
          <cell r="X672">
            <v>0</v>
          </cell>
          <cell r="Y672">
            <v>3</v>
          </cell>
          <cell r="Z672">
            <v>22598106281304.398</v>
          </cell>
          <cell r="AA672">
            <v>138360771341.46301</v>
          </cell>
          <cell r="AB672">
            <v>4.76877</v>
          </cell>
          <cell r="AC672" t="str">
            <v>Large Cap</v>
          </cell>
          <cell r="AD672">
            <v>0</v>
          </cell>
          <cell r="AE672" t="str">
            <v>Chấp nhận toàn phần</v>
          </cell>
          <cell r="AF672" t="str">
            <v>Tài chính và bảo hiểm</v>
          </cell>
          <cell r="AG672" t="str">
            <v>Trung gian tín dụng và các hoạt động liên quan</v>
          </cell>
          <cell r="AH672" t="str">
            <v>Trung gian tín dụng có nhận tiền gửi</v>
          </cell>
          <cell r="AI672" t="str">
            <v>Trung gian tín dụng và các hoạt động liên quan</v>
          </cell>
          <cell r="AJ672" t="str">
            <v>Ngân hàng</v>
          </cell>
          <cell r="AK672">
            <v>327745847000000</v>
          </cell>
          <cell r="AL672">
            <v>24055154000000</v>
          </cell>
          <cell r="AM672">
            <v>11899969000000</v>
          </cell>
          <cell r="AN672">
            <v>4510.2529999999997</v>
          </cell>
          <cell r="AO672">
            <v>4510.2529999999997</v>
          </cell>
          <cell r="AP672">
            <v>0</v>
          </cell>
          <cell r="AQ672">
            <v>3219</v>
          </cell>
          <cell r="AR672">
            <v>13912</v>
          </cell>
          <cell r="AS672">
            <v>4.07</v>
          </cell>
          <cell r="AT672">
            <v>0.94</v>
          </cell>
          <cell r="AU672">
            <v>1.46</v>
          </cell>
          <cell r="AV672">
            <v>22.08</v>
          </cell>
          <cell r="AW672">
            <v>0</v>
          </cell>
          <cell r="AX672">
            <v>0</v>
          </cell>
          <cell r="AY672">
            <v>0</v>
          </cell>
          <cell r="AZ672">
            <v>0</v>
          </cell>
          <cell r="BA672">
            <v>1</v>
          </cell>
          <cell r="BB672" t="str">
            <v>Large Cap</v>
          </cell>
          <cell r="BC672" t="str">
            <v>LPB</v>
          </cell>
          <cell r="BD672">
            <v>0</v>
          </cell>
          <cell r="BE672">
            <v>0</v>
          </cell>
          <cell r="BF672">
            <v>0</v>
          </cell>
          <cell r="BG672">
            <v>0</v>
          </cell>
          <cell r="BH672">
            <v>0</v>
          </cell>
          <cell r="BI672">
            <v>0</v>
          </cell>
          <cell r="BJ672">
            <v>0</v>
          </cell>
          <cell r="BK672">
            <v>0</v>
          </cell>
          <cell r="BL672">
            <v>0</v>
          </cell>
          <cell r="BM672" t="str">
            <v>HOSE</v>
          </cell>
        </row>
        <row r="673">
          <cell r="B673" t="str">
            <v>VIB</v>
          </cell>
          <cell r="C673" t="str">
            <v>HOSE</v>
          </cell>
          <cell r="D673" t="str">
            <v>Ngân hàng TMCP Quốc tế Việt Nam</v>
          </cell>
          <cell r="E673">
            <v>44145</v>
          </cell>
          <cell r="F673" t="str">
            <v>https://finance.vietstock.vn/IDC-tong-cong-ty-idico-–-ctcp.htm</v>
          </cell>
          <cell r="G673" t="str">
            <v>Đạt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52045887886778.602</v>
          </cell>
          <cell r="AA673">
            <v>68990347560.975601</v>
          </cell>
          <cell r="AB673">
            <v>20.993017999999999</v>
          </cell>
          <cell r="AC673" t="str">
            <v>Large Cap</v>
          </cell>
          <cell r="AD673">
            <v>0</v>
          </cell>
          <cell r="AE673" t="str">
            <v>Chấp nhận toàn phần</v>
          </cell>
          <cell r="AF673" t="str">
            <v>Tài chính và bảo hiểm</v>
          </cell>
          <cell r="AG673" t="str">
            <v>Trung gian tín dụng và các hoạt động liên quan</v>
          </cell>
          <cell r="AH673" t="str">
            <v>Trung gian tín dụng có nhận tiền gửi</v>
          </cell>
          <cell r="AI673" t="str">
            <v>Trung gian tín dụng và các hoạt động liên quan</v>
          </cell>
          <cell r="AJ673" t="str">
            <v>Ngân hàng</v>
          </cell>
          <cell r="AK673">
            <v>342798925000000</v>
          </cell>
          <cell r="AL673">
            <v>32651042000000</v>
          </cell>
          <cell r="AM673">
            <v>14962555000000</v>
          </cell>
          <cell r="AN673">
            <v>8468.7669999999998</v>
          </cell>
          <cell r="AO673">
            <v>8468.7710000000006</v>
          </cell>
          <cell r="AP673">
            <v>-4.7232355212047969E-7</v>
          </cell>
          <cell r="AQ673">
            <v>4477</v>
          </cell>
          <cell r="AR673">
            <v>15492</v>
          </cell>
          <cell r="AS673">
            <v>4.24</v>
          </cell>
          <cell r="AT673">
            <v>1.23</v>
          </cell>
          <cell r="AU673">
            <v>2.6</v>
          </cell>
          <cell r="AV673">
            <v>29.75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  <cell r="BA673">
            <v>1</v>
          </cell>
          <cell r="BB673" t="str">
            <v>Large Cap</v>
          </cell>
          <cell r="BC673" t="str">
            <v>VIB</v>
          </cell>
          <cell r="BD673">
            <v>0</v>
          </cell>
          <cell r="BE673">
            <v>0</v>
          </cell>
          <cell r="BF673">
            <v>0</v>
          </cell>
          <cell r="BG673">
            <v>0</v>
          </cell>
          <cell r="BH673">
            <v>0</v>
          </cell>
          <cell r="BI673">
            <v>0</v>
          </cell>
          <cell r="BJ673">
            <v>0</v>
          </cell>
          <cell r="BK673">
            <v>0</v>
          </cell>
          <cell r="BL673">
            <v>0</v>
          </cell>
          <cell r="BM673" t="str">
            <v>HOSE</v>
          </cell>
        </row>
        <row r="674">
          <cell r="B674" t="str">
            <v>GMA</v>
          </cell>
          <cell r="C674" t="str">
            <v>HNX</v>
          </cell>
          <cell r="D674" t="str">
            <v>CTCP G-Automobile</v>
          </cell>
          <cell r="E674">
            <v>44166</v>
          </cell>
          <cell r="F674" t="str">
            <v>https://finance.vietstock.vn/NHH-ctcp-nhua-ha-noi.htm</v>
          </cell>
          <cell r="G674" t="str">
            <v>Không đạt</v>
          </cell>
          <cell r="H674">
            <v>2</v>
          </cell>
          <cell r="I674">
            <v>0</v>
          </cell>
          <cell r="J674">
            <v>0</v>
          </cell>
          <cell r="K674">
            <v>0</v>
          </cell>
          <cell r="L674">
            <v>2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601616311153.04797</v>
          </cell>
          <cell r="AA674">
            <v>741854481.70731699</v>
          </cell>
          <cell r="AB674">
            <v>3.3530000000000001E-3</v>
          </cell>
          <cell r="AC674" t="str">
            <v>Small&amp;Micro Cap</v>
          </cell>
          <cell r="AD674">
            <v>0</v>
          </cell>
          <cell r="AE674" t="str">
            <v>Chấp nhận toàn phần</v>
          </cell>
          <cell r="AF674" t="str">
            <v>Bán buôn</v>
          </cell>
          <cell r="AG674" t="str">
            <v>Bán buôn hàng lâu bền</v>
          </cell>
          <cell r="AH674" t="str">
            <v>Bán buôn máy móc, thiết bị và vật tư</v>
          </cell>
          <cell r="AI674" t="str">
            <v>Bán buôn hàng lâu bền</v>
          </cell>
          <cell r="AJ674" t="str">
            <v>Bán buôn</v>
          </cell>
          <cell r="AK674">
            <v>1573100865204</v>
          </cell>
          <cell r="AL674">
            <v>462538790648</v>
          </cell>
          <cell r="AM674">
            <v>1863151528062</v>
          </cell>
          <cell r="AN674">
            <v>24.759798012000001</v>
          </cell>
          <cell r="AO674">
            <v>19.991339372999999</v>
          </cell>
          <cell r="AP674">
            <v>0.23852622128161211</v>
          </cell>
          <cell r="AQ674">
            <v>2317</v>
          </cell>
          <cell r="AR674">
            <v>23127</v>
          </cell>
          <cell r="AS674">
            <v>19.16</v>
          </cell>
          <cell r="AT674">
            <v>1.92</v>
          </cell>
          <cell r="AU674">
            <v>2.94</v>
          </cell>
          <cell r="AV674">
            <v>9.86</v>
          </cell>
          <cell r="AW674">
            <v>0</v>
          </cell>
          <cell r="AX674">
            <v>0</v>
          </cell>
          <cell r="AY674">
            <v>0</v>
          </cell>
          <cell r="AZ674">
            <v>0</v>
          </cell>
          <cell r="BA674">
            <v>0</v>
          </cell>
          <cell r="BB674" t="str">
            <v>Small&amp;Micro Cap</v>
          </cell>
          <cell r="BC674" t="str">
            <v>GMA</v>
          </cell>
          <cell r="BD674">
            <v>0</v>
          </cell>
          <cell r="BE674">
            <v>0</v>
          </cell>
          <cell r="BF674">
            <v>0</v>
          </cell>
          <cell r="BG674">
            <v>0</v>
          </cell>
          <cell r="BH674">
            <v>0</v>
          </cell>
          <cell r="BI674">
            <v>0</v>
          </cell>
          <cell r="BJ674">
            <v>0</v>
          </cell>
          <cell r="BK674">
            <v>0</v>
          </cell>
          <cell r="BL674">
            <v>0</v>
          </cell>
          <cell r="BM674" t="str">
            <v>HNX</v>
          </cell>
        </row>
        <row r="675">
          <cell r="B675" t="str">
            <v>ACB</v>
          </cell>
          <cell r="C675" t="str">
            <v>HOSE</v>
          </cell>
          <cell r="D675" t="str">
            <v>Ngân hàng TMCP Á Châu</v>
          </cell>
          <cell r="E675">
            <v>44174</v>
          </cell>
          <cell r="F675" t="str">
            <v>https://finance.vietstock.vn/SZB-ctcp-sonadezi-long-binh.htm</v>
          </cell>
          <cell r="G675" t="str">
            <v>Không đạt</v>
          </cell>
          <cell r="H675">
            <v>3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1</v>
          </cell>
          <cell r="U675">
            <v>0</v>
          </cell>
          <cell r="V675">
            <v>0</v>
          </cell>
          <cell r="W675">
            <v>2</v>
          </cell>
          <cell r="X675">
            <v>0</v>
          </cell>
          <cell r="Y675">
            <v>2</v>
          </cell>
          <cell r="Z675">
            <v>81605421986172.094</v>
          </cell>
          <cell r="AA675">
            <v>108268984756.097</v>
          </cell>
          <cell r="AB675">
            <v>30</v>
          </cell>
          <cell r="AC675" t="str">
            <v>Large Cap</v>
          </cell>
          <cell r="AD675">
            <v>0</v>
          </cell>
          <cell r="AE675" t="str">
            <v>Chấp nhận toàn phần</v>
          </cell>
          <cell r="AF675" t="str">
            <v>Tài chính và bảo hiểm</v>
          </cell>
          <cell r="AG675" t="str">
            <v>Trung gian tín dụng và các hoạt động liên quan</v>
          </cell>
          <cell r="AH675" t="str">
            <v>Trung gian tín dụng có nhận tiền gửi</v>
          </cell>
          <cell r="AI675" t="str">
            <v>Trung gian tín dụng và các hoạt động liên quan</v>
          </cell>
          <cell r="AJ675" t="str">
            <v>Ngân hàng</v>
          </cell>
          <cell r="AK675">
            <v>607875185000000</v>
          </cell>
          <cell r="AL675">
            <v>58438663000000</v>
          </cell>
          <cell r="AM675">
            <v>23533529000000</v>
          </cell>
          <cell r="AN675">
            <v>13688.192999999999</v>
          </cell>
          <cell r="AO675">
            <v>13688.192999999999</v>
          </cell>
          <cell r="AP675">
            <v>0</v>
          </cell>
          <cell r="AQ675">
            <v>4442</v>
          </cell>
          <cell r="AR675">
            <v>17303</v>
          </cell>
          <cell r="AS675">
            <v>4.93</v>
          </cell>
          <cell r="AT675">
            <v>1.27</v>
          </cell>
          <cell r="AU675">
            <v>2.41</v>
          </cell>
          <cell r="AV675">
            <v>26.49</v>
          </cell>
          <cell r="AW675">
            <v>0</v>
          </cell>
          <cell r="AX675">
            <v>0</v>
          </cell>
          <cell r="AY675">
            <v>0</v>
          </cell>
          <cell r="AZ675">
            <v>1</v>
          </cell>
          <cell r="BA675">
            <v>1</v>
          </cell>
          <cell r="BB675" t="str">
            <v>Large Cap</v>
          </cell>
          <cell r="BC675" t="str">
            <v>ACB</v>
          </cell>
          <cell r="BD675">
            <v>0</v>
          </cell>
          <cell r="BE675">
            <v>0</v>
          </cell>
          <cell r="BF675">
            <v>0</v>
          </cell>
          <cell r="BG675">
            <v>0</v>
          </cell>
          <cell r="BH675">
            <v>0</v>
          </cell>
          <cell r="BI675">
            <v>0</v>
          </cell>
          <cell r="BJ675">
            <v>0</v>
          </cell>
          <cell r="BK675">
            <v>1</v>
          </cell>
          <cell r="BL675">
            <v>1</v>
          </cell>
          <cell r="BM675" t="str">
            <v>HOSE</v>
          </cell>
        </row>
        <row r="676">
          <cell r="B676" t="str">
            <v>MSB</v>
          </cell>
          <cell r="C676" t="str">
            <v>HOSE</v>
          </cell>
          <cell r="D676" t="str">
            <v>Ngân hàng TMCP Hàng hải Việt Nam</v>
          </cell>
          <cell r="E676">
            <v>44188</v>
          </cell>
          <cell r="F676" t="str">
            <v>https://finance.vietstock.vn/AGG-ctcp-dau-tu-va-phat-trien-bat-dong-san-an-gia.htm</v>
          </cell>
          <cell r="G676" t="str">
            <v>Không đạt</v>
          </cell>
          <cell r="H676">
            <v>1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1</v>
          </cell>
          <cell r="W676">
            <v>0</v>
          </cell>
          <cell r="X676">
            <v>0</v>
          </cell>
          <cell r="Y676">
            <v>0</v>
          </cell>
          <cell r="Z676">
            <v>29162047560975.602</v>
          </cell>
          <cell r="AA676">
            <v>53377685975.609703</v>
          </cell>
          <cell r="AB676">
            <v>29.971675999999999</v>
          </cell>
          <cell r="AC676" t="str">
            <v>Large Cap</v>
          </cell>
          <cell r="AD676">
            <v>0</v>
          </cell>
          <cell r="AE676" t="str">
            <v>Chấp nhận toàn phần</v>
          </cell>
          <cell r="AF676" t="str">
            <v>Tài chính và bảo hiểm</v>
          </cell>
          <cell r="AG676" t="str">
            <v>Trung gian tín dụng và các hoạt động liên quan</v>
          </cell>
          <cell r="AH676" t="str">
            <v>Trung gian tín dụng có nhận tiền gửi</v>
          </cell>
          <cell r="AI676" t="str">
            <v>Trung gian tín dụng và các hoạt động liên quan</v>
          </cell>
          <cell r="AJ676" t="str">
            <v>Ngân hàng</v>
          </cell>
          <cell r="AK676">
            <v>212775858000000</v>
          </cell>
          <cell r="AL676">
            <v>26653998000000</v>
          </cell>
          <cell r="AM676">
            <v>8321791000000</v>
          </cell>
          <cell r="AN676">
            <v>4616.2129999999997</v>
          </cell>
          <cell r="AO676">
            <v>4616.2129999999997</v>
          </cell>
          <cell r="AP676">
            <v>0</v>
          </cell>
          <cell r="AQ676">
            <v>2855</v>
          </cell>
          <cell r="AR676">
            <v>13327</v>
          </cell>
          <cell r="AS676">
            <v>4.38</v>
          </cell>
          <cell r="AT676">
            <v>0.94</v>
          </cell>
          <cell r="AU676">
            <v>2.2200000000000002</v>
          </cell>
          <cell r="AV676">
            <v>18.96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  <cell r="BA676">
            <v>1</v>
          </cell>
          <cell r="BB676" t="str">
            <v>Large Cap</v>
          </cell>
          <cell r="BC676" t="str">
            <v>MSB</v>
          </cell>
          <cell r="BD676">
            <v>0</v>
          </cell>
          <cell r="BE676">
            <v>0</v>
          </cell>
          <cell r="BF676">
            <v>0</v>
          </cell>
          <cell r="BG676">
            <v>0</v>
          </cell>
          <cell r="BH676">
            <v>0</v>
          </cell>
          <cell r="BI676">
            <v>0</v>
          </cell>
          <cell r="BJ676">
            <v>0</v>
          </cell>
          <cell r="BK676">
            <v>0</v>
          </cell>
          <cell r="BL676">
            <v>0</v>
          </cell>
          <cell r="BM676" t="str">
            <v>HOSE</v>
          </cell>
        </row>
        <row r="677">
          <cell r="B677" t="str">
            <v>PRE</v>
          </cell>
          <cell r="C677" t="str">
            <v>HNX</v>
          </cell>
          <cell r="D677" t="str">
            <v>Tổng Công ty cổ phần Tái bảo hiểm PVI</v>
          </cell>
          <cell r="E677">
            <v>44189</v>
          </cell>
          <cell r="F677" t="str">
            <v>https://finance.vietstock.vn/ICT-ctcp-vien-thong-tin-hoc-buu-dien.htm</v>
          </cell>
          <cell r="G677" t="str">
            <v>Không đạt</v>
          </cell>
          <cell r="H677">
            <v>1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1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1349774146341.46</v>
          </cell>
          <cell r="AA677">
            <v>106992147.256097</v>
          </cell>
          <cell r="AB677">
            <v>-0.40832600000000002</v>
          </cell>
          <cell r="AC677" t="str">
            <v>Mid Cap</v>
          </cell>
          <cell r="AD677">
            <v>0</v>
          </cell>
          <cell r="AE677" t="str">
            <v>Chấp nhận toàn phần</v>
          </cell>
          <cell r="AF677" t="str">
            <v>Tài chính và bảo hiểm</v>
          </cell>
          <cell r="AG677" t="str">
            <v>Bảo hiểm và các hoạt động liên quan</v>
          </cell>
          <cell r="AH677" t="str">
            <v>Hãng bảo hiểm</v>
          </cell>
          <cell r="AI677" t="str">
            <v>Bảo hiểm và các hoạt động liên quan</v>
          </cell>
          <cell r="AJ677" t="str">
            <v>Bảo hiểm</v>
          </cell>
          <cell r="AK677">
            <v>5941579496595</v>
          </cell>
          <cell r="AL677">
            <v>923733837130</v>
          </cell>
          <cell r="AM677">
            <v>1199428178827</v>
          </cell>
          <cell r="AN677">
            <v>152.66067139099999</v>
          </cell>
          <cell r="AO677">
            <v>152.75870960399999</v>
          </cell>
          <cell r="AP677">
            <v>-6.4178476797913542E-4</v>
          </cell>
          <cell r="AQ677">
            <v>2097</v>
          </cell>
          <cell r="AR677">
            <v>12689</v>
          </cell>
          <cell r="AS677">
            <v>8.92</v>
          </cell>
          <cell r="AT677">
            <v>1.47</v>
          </cell>
          <cell r="AU677">
            <v>2.78</v>
          </cell>
          <cell r="AV677">
            <v>16.79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  <cell r="BA677">
            <v>1</v>
          </cell>
          <cell r="BB677" t="str">
            <v>Mid Cap</v>
          </cell>
          <cell r="BC677" t="str">
            <v>PRE</v>
          </cell>
          <cell r="BD677">
            <v>0</v>
          </cell>
          <cell r="BE677">
            <v>0</v>
          </cell>
          <cell r="BF677">
            <v>0</v>
          </cell>
          <cell r="BG677">
            <v>0</v>
          </cell>
          <cell r="BH677">
            <v>0</v>
          </cell>
          <cell r="BI677">
            <v>0</v>
          </cell>
          <cell r="BJ677">
            <v>0</v>
          </cell>
          <cell r="BK677">
            <v>0</v>
          </cell>
          <cell r="BL677">
            <v>0</v>
          </cell>
          <cell r="BM677" t="str">
            <v>HNX</v>
          </cell>
        </row>
        <row r="678">
          <cell r="B678" t="str">
            <v>DTK</v>
          </cell>
          <cell r="C678" t="str">
            <v>HNX</v>
          </cell>
          <cell r="D678" t="str">
            <v>Tổng Công ty Điện lực TKV - CTCP</v>
          </cell>
          <cell r="E678">
            <v>44190</v>
          </cell>
          <cell r="F678" t="str">
            <v>https://finance.vietstock.vn/VIF-tong-cong-ty-lam-nghiep-viet-nam-ctcp.htm</v>
          </cell>
          <cell r="G678" t="str">
            <v>Không đạt</v>
          </cell>
          <cell r="H678">
            <v>3</v>
          </cell>
          <cell r="I678">
            <v>0</v>
          </cell>
          <cell r="J678">
            <v>0</v>
          </cell>
          <cell r="K678">
            <v>0</v>
          </cell>
          <cell r="L678">
            <v>2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1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7953612800182.9199</v>
          </cell>
          <cell r="AA678">
            <v>24625252.134146001</v>
          </cell>
          <cell r="AB678">
            <v>9.325E-3</v>
          </cell>
          <cell r="AC678" t="str">
            <v>Mid Cap</v>
          </cell>
          <cell r="AD678">
            <v>0</v>
          </cell>
          <cell r="AE678" t="str">
            <v>Chấp nhận toàn phần</v>
          </cell>
          <cell r="AF678" t="str">
            <v>Tiện ích</v>
          </cell>
          <cell r="AG678" t="str">
            <v>Phát, truyền tải và phân phối điện năng</v>
          </cell>
          <cell r="AH678" t="str">
            <v>Phát điện</v>
          </cell>
          <cell r="AI678" t="str">
            <v>Phát, truyền tải và phân phối điện năng</v>
          </cell>
          <cell r="AJ678" t="str">
            <v>Tiện ích</v>
          </cell>
          <cell r="AK678">
            <v>16670806399800</v>
          </cell>
          <cell r="AL678">
            <v>8121364166299</v>
          </cell>
          <cell r="AM678">
            <v>10769902148670</v>
          </cell>
          <cell r="AN678">
            <v>778.45004564299995</v>
          </cell>
          <cell r="AO678">
            <v>797.31449901300005</v>
          </cell>
          <cell r="AP678">
            <v>-2.36599903718702E-2</v>
          </cell>
          <cell r="AQ678">
            <v>1141</v>
          </cell>
          <cell r="AR678">
            <v>11895</v>
          </cell>
          <cell r="AS678">
            <v>8.06</v>
          </cell>
          <cell r="AT678">
            <v>0.77</v>
          </cell>
          <cell r="AU678">
            <v>4.3899999999999997</v>
          </cell>
          <cell r="AV678">
            <v>9.7899999999999991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  <cell r="BA678">
            <v>0</v>
          </cell>
          <cell r="BB678" t="str">
            <v>Mid Cap</v>
          </cell>
          <cell r="BC678" t="str">
            <v>DTK</v>
          </cell>
          <cell r="BD678">
            <v>0</v>
          </cell>
          <cell r="BE678">
            <v>0</v>
          </cell>
          <cell r="BF678">
            <v>0</v>
          </cell>
          <cell r="BG678">
            <v>0</v>
          </cell>
          <cell r="BH678">
            <v>0</v>
          </cell>
          <cell r="BI678">
            <v>0</v>
          </cell>
          <cell r="BJ678">
            <v>0</v>
          </cell>
          <cell r="BK678">
            <v>0</v>
          </cell>
          <cell r="BL678">
            <v>0</v>
          </cell>
          <cell r="BM678" t="str">
            <v>HNX</v>
          </cell>
        </row>
        <row r="679">
          <cell r="B679" t="str">
            <v>VCG</v>
          </cell>
          <cell r="C679" t="str">
            <v>HOSE</v>
          </cell>
          <cell r="D679" t="str">
            <v>Tổng Công ty cổ phần Xuất nhập khẩu và Xây dựng Việt Nam</v>
          </cell>
          <cell r="E679">
            <v>44194</v>
          </cell>
          <cell r="F679" t="str">
            <v>https://finance.vietstock.vn/BCF-ctcp-thuc-pham-bich-chi.htm</v>
          </cell>
          <cell r="G679" t="str">
            <v>Đạt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11918994558217.6</v>
          </cell>
          <cell r="AA679">
            <v>157439530487.80399</v>
          </cell>
          <cell r="AB679">
            <v>3.5029599999999999</v>
          </cell>
          <cell r="AC679" t="str">
            <v>Large Cap</v>
          </cell>
          <cell r="AD679">
            <v>0</v>
          </cell>
          <cell r="AE679" t="str">
            <v>Chấp nhận toàn phần</v>
          </cell>
          <cell r="AF679" t="str">
            <v>Xây dựng và Bất động sản</v>
          </cell>
          <cell r="AG679" t="str">
            <v>Nhà thầu chuyên môn</v>
          </cell>
          <cell r="AH679" t="str">
            <v>Nhà thầu về nền móng, cấu trúc và bề mặt ngoài</v>
          </cell>
          <cell r="AI679" t="str">
            <v>Nhà thầu chuyên môn</v>
          </cell>
          <cell r="AJ679" t="str">
            <v>Xây dựng</v>
          </cell>
          <cell r="AK679">
            <v>31999304114074</v>
          </cell>
          <cell r="AL679">
            <v>9833632522978</v>
          </cell>
          <cell r="AM679">
            <v>8452854897912</v>
          </cell>
          <cell r="AN679">
            <v>782.27645077199998</v>
          </cell>
          <cell r="AO679">
            <v>886.23312773199996</v>
          </cell>
          <cell r="AP679">
            <v>-0.11730172762334026</v>
          </cell>
          <cell r="AQ679">
            <v>1686</v>
          </cell>
          <cell r="AR679">
            <v>20239</v>
          </cell>
          <cell r="AS679">
            <v>10.23</v>
          </cell>
          <cell r="AT679">
            <v>0.85</v>
          </cell>
          <cell r="AU679">
            <v>2.48</v>
          </cell>
          <cell r="AV679">
            <v>8.91</v>
          </cell>
          <cell r="AW679">
            <v>0</v>
          </cell>
          <cell r="AX679">
            <v>0</v>
          </cell>
          <cell r="AY679">
            <v>0</v>
          </cell>
          <cell r="AZ679">
            <v>0</v>
          </cell>
          <cell r="BA679">
            <v>1</v>
          </cell>
          <cell r="BB679" t="str">
            <v>Large Cap</v>
          </cell>
          <cell r="BC679" t="str">
            <v>VCG</v>
          </cell>
          <cell r="BD679">
            <v>0</v>
          </cell>
          <cell r="BE679">
            <v>0</v>
          </cell>
          <cell r="BF679">
            <v>0</v>
          </cell>
          <cell r="BG679">
            <v>0</v>
          </cell>
          <cell r="BH679">
            <v>0</v>
          </cell>
          <cell r="BI679">
            <v>0</v>
          </cell>
          <cell r="BJ679">
            <v>0</v>
          </cell>
          <cell r="BK679">
            <v>0</v>
          </cell>
          <cell r="BL679">
            <v>0</v>
          </cell>
          <cell r="BM679" t="str">
            <v>HOSE</v>
          </cell>
        </row>
        <row r="680">
          <cell r="B680" t="str">
            <v>BKG</v>
          </cell>
          <cell r="C680" t="str">
            <v>HOSE</v>
          </cell>
          <cell r="D680" t="str">
            <v>CTCP Đầu tư BKG Việt Nam</v>
          </cell>
          <cell r="E680">
            <v>44196</v>
          </cell>
          <cell r="F680" t="str">
            <v>https://finance.vietstock.vn/GVR-tap-doan-cong-nghiep-cao-su-viet-nam-ctcp.htm</v>
          </cell>
          <cell r="G680" t="str">
            <v>Đạt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348876518306.06702</v>
          </cell>
          <cell r="AA680">
            <v>2157460365.8536501</v>
          </cell>
          <cell r="AB680">
            <v>0.32072600000000001</v>
          </cell>
          <cell r="AC680" t="str">
            <v>Small&amp;Micro Cap</v>
          </cell>
          <cell r="AD680">
            <v>0</v>
          </cell>
          <cell r="AE680" t="str">
            <v>Chấp nhận toàn phần</v>
          </cell>
          <cell r="AF680" t="str">
            <v>Sản xuất</v>
          </cell>
          <cell r="AG680" t="str">
            <v>Sản xuất các sản phẩm gỗ</v>
          </cell>
          <cell r="AH680" t="str">
            <v>Sản xuất các sản phẩm gỗ khác</v>
          </cell>
          <cell r="AI680" t="str">
            <v>Sản xuất các sản phẩm gỗ</v>
          </cell>
          <cell r="AJ680" t="str">
            <v>SX Phụ trợ</v>
          </cell>
          <cell r="AK680">
            <v>924315889067</v>
          </cell>
          <cell r="AL680">
            <v>871424170889</v>
          </cell>
          <cell r="AM680">
            <v>384986949845</v>
          </cell>
          <cell r="AN680">
            <v>25.930267484000002</v>
          </cell>
          <cell r="AO680">
            <v>26.075554136000001</v>
          </cell>
          <cell r="AP680">
            <v>-5.5717570273766913E-3</v>
          </cell>
          <cell r="AQ680">
            <v>460</v>
          </cell>
          <cell r="AR680">
            <v>12777</v>
          </cell>
          <cell r="AS680">
            <v>7.88</v>
          </cell>
          <cell r="AT680">
            <v>0.28000000000000003</v>
          </cell>
          <cell r="AU680">
            <v>3.74</v>
          </cell>
          <cell r="AV680">
            <v>4.08</v>
          </cell>
          <cell r="AW680">
            <v>0</v>
          </cell>
          <cell r="AX680">
            <v>0</v>
          </cell>
          <cell r="AY680">
            <v>0</v>
          </cell>
          <cell r="AZ680">
            <v>0</v>
          </cell>
          <cell r="BA680">
            <v>0</v>
          </cell>
          <cell r="BB680" t="str">
            <v>Small&amp;Micro Cap</v>
          </cell>
          <cell r="BC680" t="str">
            <v>BKG</v>
          </cell>
          <cell r="BD680">
            <v>0</v>
          </cell>
          <cell r="BE680">
            <v>0</v>
          </cell>
          <cell r="BF680">
            <v>0</v>
          </cell>
          <cell r="BG680">
            <v>0</v>
          </cell>
          <cell r="BH680">
            <v>0</v>
          </cell>
          <cell r="BI680">
            <v>0</v>
          </cell>
          <cell r="BJ680">
            <v>0</v>
          </cell>
          <cell r="BK680">
            <v>0</v>
          </cell>
          <cell r="BL680">
            <v>0</v>
          </cell>
          <cell r="BM680" t="str">
            <v>HOSE</v>
          </cell>
        </row>
        <row r="681">
          <cell r="B681" t="str">
            <v>TNH</v>
          </cell>
          <cell r="C681" t="str">
            <v>HOSE</v>
          </cell>
          <cell r="D681" t="str">
            <v>CTCP Bệnh viện Quốc tế Thái Nguyên</v>
          </cell>
          <cell r="E681">
            <v>44202</v>
          </cell>
          <cell r="F681" t="str">
            <v>https://finance.vietstock.vn/ABS-ctcp-dich-vu-nong-nghiep-binh-thuan.htm</v>
          </cell>
          <cell r="G681" t="str">
            <v>Đạt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2058569154450.3</v>
          </cell>
          <cell r="AA681">
            <v>13141094512.195101</v>
          </cell>
          <cell r="AB681">
            <v>34.401605000000004</v>
          </cell>
          <cell r="AC681" t="str">
            <v>Mid Cap</v>
          </cell>
          <cell r="AD681">
            <v>0</v>
          </cell>
          <cell r="AE681" t="str">
            <v>Chấp nhận toàn phần</v>
          </cell>
          <cell r="AF681" t="str">
            <v>Chăm sóc sức khỏe và hoạt động trợ giúp xã hội</v>
          </cell>
          <cell r="AG681" t="str">
            <v>Dịch vụ chăm sóc sức khỏe ngoại trú</v>
          </cell>
          <cell r="AH681" t="str">
            <v>Các dịch vụ chăm sóc sức khỏe khác</v>
          </cell>
          <cell r="AI681" t="str">
            <v>Dịch vụ chăm sóc sức khỏe ngoại trú</v>
          </cell>
          <cell r="AJ681" t="str">
            <v>Chăm sóc sức khỏe</v>
          </cell>
          <cell r="AK681">
            <v>1394126884121</v>
          </cell>
          <cell r="AL681">
            <v>920802282510</v>
          </cell>
          <cell r="AM681">
            <v>463163294995</v>
          </cell>
          <cell r="AN681">
            <v>140.57570220100001</v>
          </cell>
          <cell r="AO681">
            <v>141.11785616899999</v>
          </cell>
          <cell r="AP681">
            <v>-3.8418523546071065E-3</v>
          </cell>
          <cell r="AQ681">
            <v>2777</v>
          </cell>
          <cell r="AR681">
            <v>17750</v>
          </cell>
          <cell r="AS681">
            <v>12.59</v>
          </cell>
          <cell r="AT681">
            <v>1.97</v>
          </cell>
          <cell r="AU681">
            <v>10.49</v>
          </cell>
          <cell r="AV681">
            <v>16.53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  <cell r="BA681">
            <v>0</v>
          </cell>
          <cell r="BB681" t="str">
            <v>Mid Cap</v>
          </cell>
          <cell r="BC681" t="str">
            <v>TNH</v>
          </cell>
          <cell r="BD681">
            <v>0</v>
          </cell>
          <cell r="BE681">
            <v>0</v>
          </cell>
          <cell r="BF681">
            <v>0</v>
          </cell>
          <cell r="BG681">
            <v>0</v>
          </cell>
          <cell r="BH681">
            <v>0</v>
          </cell>
          <cell r="BI681">
            <v>0</v>
          </cell>
          <cell r="BJ681">
            <v>0</v>
          </cell>
          <cell r="BK681">
            <v>0</v>
          </cell>
          <cell r="BL681">
            <v>0</v>
          </cell>
          <cell r="BM681" t="str">
            <v>HOSE</v>
          </cell>
        </row>
        <row r="682">
          <cell r="B682" t="str">
            <v>VND</v>
          </cell>
          <cell r="C682" t="str">
            <v>HOSE</v>
          </cell>
          <cell r="D682" t="str">
            <v>CTCP Chứng khoán VNDirect</v>
          </cell>
          <cell r="E682">
            <v>42965</v>
          </cell>
          <cell r="F682" t="str">
            <v>https://finance.vietstock.vn/PLX-tap-doan-xang-dau-viet-nam.htm</v>
          </cell>
          <cell r="G682" t="str">
            <v>Đạt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22212915248937.398</v>
          </cell>
          <cell r="AA682">
            <v>367673439024.39001</v>
          </cell>
          <cell r="AB682">
            <v>19.482022000000001</v>
          </cell>
          <cell r="AC682" t="str">
            <v>Large Cap</v>
          </cell>
          <cell r="AD682">
            <v>0</v>
          </cell>
          <cell r="AE682" t="str">
            <v>Chấp nhận toàn phần</v>
          </cell>
          <cell r="AF682" t="str">
            <v>Tài chính và bảo hiểm</v>
          </cell>
          <cell r="AG682" t="str">
            <v>Môi giới chứng khoán, hàng hóa, đầu tư tài chính khác và các hoạt động liên quan</v>
          </cell>
          <cell r="AH682" t="str">
            <v>Môi giới chứng khoán và hàng hóa</v>
          </cell>
          <cell r="AI682" t="str">
            <v>Môi giới chứng khoán, hàng hóa, đầu tư tài chính khác và các hoạt động liên quan</v>
          </cell>
          <cell r="AJ682" t="str">
            <v>Chứng khoán</v>
          </cell>
          <cell r="AK682">
            <v>38870604503106</v>
          </cell>
          <cell r="AL682">
            <v>14514668928729</v>
          </cell>
          <cell r="AM682">
            <v>6829223753733</v>
          </cell>
          <cell r="AN682">
            <v>1220.279791293</v>
          </cell>
          <cell r="AO682">
            <v>1220.279791293</v>
          </cell>
          <cell r="AP682">
            <v>0</v>
          </cell>
          <cell r="AQ682">
            <v>1212</v>
          </cell>
          <cell r="AR682">
            <v>11919</v>
          </cell>
          <cell r="AS682">
            <v>11.14</v>
          </cell>
          <cell r="AT682">
            <v>1.1299999999999999</v>
          </cell>
          <cell r="AU682">
            <v>3.21</v>
          </cell>
          <cell r="AV682">
            <v>10.029999999999999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  <cell r="BA682">
            <v>1</v>
          </cell>
          <cell r="BB682" t="str">
            <v>Mid Cap</v>
          </cell>
          <cell r="BC682" t="str">
            <v>VIX</v>
          </cell>
          <cell r="BD682">
            <v>0</v>
          </cell>
          <cell r="BE682">
            <v>0</v>
          </cell>
          <cell r="BF682">
            <v>0</v>
          </cell>
          <cell r="BG682">
            <v>0</v>
          </cell>
          <cell r="BH682">
            <v>0</v>
          </cell>
          <cell r="BI682">
            <v>0</v>
          </cell>
          <cell r="BJ682">
            <v>0</v>
          </cell>
          <cell r="BK682">
            <v>0</v>
          </cell>
          <cell r="BL682">
            <v>0</v>
          </cell>
          <cell r="BM682" t="str">
            <v>HOSE</v>
          </cell>
        </row>
        <row r="683">
          <cell r="B683" t="str">
            <v>DVG</v>
          </cell>
          <cell r="C683" t="str">
            <v>HNX</v>
          </cell>
          <cell r="D683" t="str">
            <v>CTCP Tập đoàn Sơn Đại Việt</v>
          </cell>
          <cell r="E683">
            <v>44210</v>
          </cell>
          <cell r="F683" t="str">
            <v>https://finance.vietstock.vn/CKG-ctcp-tap-doan-tu-van-dau-tu-xay-dung-kien-giang.htm</v>
          </cell>
          <cell r="G683" t="str">
            <v>Đạt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211084146341.46301</v>
          </cell>
          <cell r="AA683">
            <v>5516335652.13414</v>
          </cell>
          <cell r="AB683">
            <v>2.4322879999999998</v>
          </cell>
          <cell r="AC683" t="str">
            <v>Small&amp;Micro Cap</v>
          </cell>
          <cell r="AD683">
            <v>0</v>
          </cell>
          <cell r="AE683" t="str">
            <v>Chấp nhận toàn phần</v>
          </cell>
          <cell r="AF683" t="str">
            <v>Sản xuất</v>
          </cell>
          <cell r="AG683" t="str">
            <v>Sản xuất hóa chất, dược phẩm</v>
          </cell>
          <cell r="AH683" t="str">
            <v>Sản xuất sơn và chất kết dính</v>
          </cell>
          <cell r="AI683" t="str">
            <v>Sản xuất hóa chất, dược phẩm</v>
          </cell>
          <cell r="AJ683" t="str">
            <v>SX Nhựa - Hóa chất</v>
          </cell>
          <cell r="AK683">
            <v>306289577540</v>
          </cell>
          <cell r="AL683">
            <v>298760059501</v>
          </cell>
          <cell r="AM683">
            <v>126908492675</v>
          </cell>
          <cell r="AN683">
            <v>1.9363098270000001</v>
          </cell>
          <cell r="AO683">
            <v>1.9363098270000001</v>
          </cell>
          <cell r="AP683">
            <v>0</v>
          </cell>
          <cell r="AQ683">
            <v>69</v>
          </cell>
          <cell r="AR683">
            <v>10670</v>
          </cell>
          <cell r="AS683">
            <v>39.04</v>
          </cell>
          <cell r="AT683">
            <v>0.25</v>
          </cell>
          <cell r="AU683">
            <v>0.47</v>
          </cell>
          <cell r="AV683">
            <v>0.59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  <cell r="BA683">
            <v>0</v>
          </cell>
          <cell r="BB683" t="str">
            <v>Small&amp;Micro Cap</v>
          </cell>
          <cell r="BC683" t="str">
            <v>DVG</v>
          </cell>
          <cell r="BD683">
            <v>0</v>
          </cell>
          <cell r="BE683">
            <v>0</v>
          </cell>
          <cell r="BF683">
            <v>0</v>
          </cell>
          <cell r="BG683">
            <v>0</v>
          </cell>
          <cell r="BH683">
            <v>0</v>
          </cell>
          <cell r="BI683">
            <v>0</v>
          </cell>
          <cell r="BJ683">
            <v>0</v>
          </cell>
          <cell r="BK683">
            <v>0</v>
          </cell>
          <cell r="BL683">
            <v>0</v>
          </cell>
          <cell r="BM683" t="str">
            <v>HNX</v>
          </cell>
        </row>
        <row r="684">
          <cell r="B684" t="str">
            <v>MIG</v>
          </cell>
          <cell r="C684" t="str">
            <v>HOSE</v>
          </cell>
          <cell r="D684" t="str">
            <v>Tổng Công ty cổ phần Bảo hiểm Quân Đội</v>
          </cell>
          <cell r="E684">
            <v>44217</v>
          </cell>
          <cell r="F684" t="str">
            <v>https://finance.vietstock.vn/THD-ctcp-thaiholdings.htm</v>
          </cell>
          <cell r="G684" t="str">
            <v>Không đạt</v>
          </cell>
          <cell r="H684">
            <v>1</v>
          </cell>
          <cell r="I684">
            <v>0</v>
          </cell>
          <cell r="J684">
            <v>1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3199056051829.2598</v>
          </cell>
          <cell r="AA684">
            <v>25398432926.829201</v>
          </cell>
          <cell r="AB684">
            <v>8.0865799999999997</v>
          </cell>
          <cell r="AC684" t="str">
            <v>Mid Cap</v>
          </cell>
          <cell r="AD684">
            <v>0</v>
          </cell>
          <cell r="AE684" t="str">
            <v>Chấp nhận toàn phần</v>
          </cell>
          <cell r="AF684" t="str">
            <v>Tài chính và bảo hiểm</v>
          </cell>
          <cell r="AG684" t="str">
            <v>Bảo hiểm và các hoạt động liên quan</v>
          </cell>
          <cell r="AH684" t="str">
            <v>Hãng bảo hiểm</v>
          </cell>
          <cell r="AI684" t="str">
            <v>Bảo hiểm và các hoạt động liên quan</v>
          </cell>
          <cell r="AJ684" t="str">
            <v>Bảo hiểm</v>
          </cell>
          <cell r="AK684">
            <v>8545313828074</v>
          </cell>
          <cell r="AL684">
            <v>1892499035398</v>
          </cell>
          <cell r="AM684">
            <v>3773473924068</v>
          </cell>
          <cell r="AN684">
            <v>159.498859264</v>
          </cell>
          <cell r="AO684">
            <v>159.38038759200001</v>
          </cell>
          <cell r="AP684">
            <v>7.4332653966983399E-4</v>
          </cell>
          <cell r="AQ684">
            <v>1034</v>
          </cell>
          <cell r="AR684">
            <v>11508</v>
          </cell>
          <cell r="AS684">
            <v>14.22</v>
          </cell>
          <cell r="AT684">
            <v>1.28</v>
          </cell>
          <cell r="AU684">
            <v>2.11</v>
          </cell>
          <cell r="AV684">
            <v>8.76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  <cell r="BA684">
            <v>1</v>
          </cell>
          <cell r="BB684" t="str">
            <v>Mid Cap</v>
          </cell>
          <cell r="BC684" t="str">
            <v>MIG</v>
          </cell>
          <cell r="BD684">
            <v>1</v>
          </cell>
          <cell r="BE684">
            <v>0</v>
          </cell>
          <cell r="BF684">
            <v>1</v>
          </cell>
          <cell r="BG684">
            <v>0</v>
          </cell>
          <cell r="BH684">
            <v>0</v>
          </cell>
          <cell r="BI684">
            <v>0</v>
          </cell>
          <cell r="BJ684">
            <v>0</v>
          </cell>
          <cell r="BK684">
            <v>0</v>
          </cell>
          <cell r="BL684">
            <v>0</v>
          </cell>
          <cell r="BM684" t="str">
            <v>HOSE</v>
          </cell>
        </row>
        <row r="685">
          <cell r="B685" t="str">
            <v>NHA</v>
          </cell>
          <cell r="C685" t="str">
            <v>HOSE</v>
          </cell>
          <cell r="D685" t="str">
            <v>Tổng Công ty Đầu tư Phát triển Nhà và Đô thị Nam Hà Nội</v>
          </cell>
          <cell r="E685">
            <v>44217</v>
          </cell>
          <cell r="F685" t="str">
            <v>https://finance.vietstock.vn/PSH-ctcp-thuong-mai-dau-tu-dau-khi-nam-song-hau.htm</v>
          </cell>
          <cell r="G685" t="str">
            <v>Đạt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1082727219806.7</v>
          </cell>
          <cell r="AA685">
            <v>6541875000</v>
          </cell>
          <cell r="AB685">
            <v>0.47098200000000001</v>
          </cell>
          <cell r="AC685" t="str">
            <v>Mid Cap</v>
          </cell>
          <cell r="AD685">
            <v>0</v>
          </cell>
          <cell r="AE685" t="str">
            <v>Chấp nhận toàn phần</v>
          </cell>
          <cell r="AF685" t="str">
            <v>Xây dựng và Bất động sản</v>
          </cell>
          <cell r="AG685" t="str">
            <v>Phát triển bất động sản</v>
          </cell>
          <cell r="AH685" t="str">
            <v>Phát triển bất động sản</v>
          </cell>
          <cell r="AI685" t="str">
            <v>Phát triển bất động sản</v>
          </cell>
          <cell r="AJ685" t="str">
            <v>Bất động sản</v>
          </cell>
          <cell r="AK685">
            <v>697084867466</v>
          </cell>
          <cell r="AL685">
            <v>427116330867</v>
          </cell>
          <cell r="AM685">
            <v>108276033433</v>
          </cell>
          <cell r="AN685">
            <v>1.8724041600000001</v>
          </cell>
          <cell r="AO685">
            <v>1.8724041600000001</v>
          </cell>
          <cell r="AP685">
            <v>0</v>
          </cell>
          <cell r="AQ685">
            <v>47</v>
          </cell>
          <cell r="AR685">
            <v>10127</v>
          </cell>
          <cell r="AS685">
            <v>239.53</v>
          </cell>
          <cell r="AT685">
            <v>1.1200000000000001</v>
          </cell>
          <cell r="AU685">
            <v>0.31</v>
          </cell>
          <cell r="AV685">
            <v>0.53</v>
          </cell>
          <cell r="AW685">
            <v>0</v>
          </cell>
          <cell r="AX685">
            <v>0</v>
          </cell>
          <cell r="AY685">
            <v>0</v>
          </cell>
          <cell r="AZ685">
            <v>0</v>
          </cell>
          <cell r="BA685">
            <v>0</v>
          </cell>
          <cell r="BB685" t="str">
            <v>Mid Cap</v>
          </cell>
          <cell r="BC685" t="str">
            <v>NHA</v>
          </cell>
          <cell r="BD685">
            <v>0</v>
          </cell>
          <cell r="BE685">
            <v>0</v>
          </cell>
          <cell r="BF685">
            <v>0</v>
          </cell>
          <cell r="BG685">
            <v>0</v>
          </cell>
          <cell r="BH685">
            <v>0</v>
          </cell>
          <cell r="BI685">
            <v>0</v>
          </cell>
          <cell r="BJ685">
            <v>0</v>
          </cell>
          <cell r="BK685">
            <v>0</v>
          </cell>
          <cell r="BL685">
            <v>0</v>
          </cell>
          <cell r="BM685" t="str">
            <v>HOSE</v>
          </cell>
        </row>
        <row r="686">
          <cell r="B686" t="str">
            <v>L40</v>
          </cell>
          <cell r="C686" t="str">
            <v>HNX</v>
          </cell>
          <cell r="D686" t="str">
            <v>CTCP Đầu Tư và Xây dựng 40</v>
          </cell>
          <cell r="E686">
            <v>44223</v>
          </cell>
          <cell r="F686" t="str">
            <v>https://finance.vietstock.vn/APH-ctcp-tap-doan-an-phat-holdings.htm</v>
          </cell>
          <cell r="G686" t="str">
            <v>Không đạt</v>
          </cell>
          <cell r="H686">
            <v>1</v>
          </cell>
          <cell r="I686">
            <v>0</v>
          </cell>
          <cell r="J686">
            <v>1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87472917682.926804</v>
          </cell>
          <cell r="AA686">
            <v>11180191.768292001</v>
          </cell>
          <cell r="AB686">
            <v>5.7612999999999998E-2</v>
          </cell>
          <cell r="AC686" t="str">
            <v>Small&amp;Micro Cap</v>
          </cell>
          <cell r="AD686">
            <v>0</v>
          </cell>
          <cell r="AE686" t="str">
            <v>Chấp nhận toàn phần</v>
          </cell>
          <cell r="AF686" t="str">
            <v>Xây dựng và Bất động sản</v>
          </cell>
          <cell r="AG686" t="str">
            <v>Xây dựng công nghiệp nặng và dân dụng</v>
          </cell>
          <cell r="AH686" t="str">
            <v>Xây dựng công nghiệp nặng và dân dụng khác</v>
          </cell>
          <cell r="AI686" t="str">
            <v>Xây dựng công nghiệp nặng và dân dụng</v>
          </cell>
          <cell r="AJ686" t="str">
            <v>Xây dựng</v>
          </cell>
          <cell r="AK686">
            <v>155136648647</v>
          </cell>
          <cell r="AL686">
            <v>63795130789</v>
          </cell>
          <cell r="AM686">
            <v>167128592868</v>
          </cell>
          <cell r="AN686">
            <v>-0.76865348200000005</v>
          </cell>
          <cell r="AO686">
            <v>0.17370057</v>
          </cell>
          <cell r="AP686">
            <v>-5.4251638437340768</v>
          </cell>
          <cell r="AQ686">
            <v>-215</v>
          </cell>
          <cell r="AR686">
            <v>17835</v>
          </cell>
          <cell r="AS686">
            <v>-96.33</v>
          </cell>
          <cell r="AT686">
            <v>1.1599999999999999</v>
          </cell>
          <cell r="AU686">
            <v>-0.44</v>
          </cell>
          <cell r="AV686">
            <v>-1.2</v>
          </cell>
          <cell r="AW686">
            <v>0</v>
          </cell>
          <cell r="AX686">
            <v>0</v>
          </cell>
          <cell r="AY686">
            <v>0</v>
          </cell>
          <cell r="AZ686">
            <v>0</v>
          </cell>
          <cell r="BA686">
            <v>0</v>
          </cell>
          <cell r="BB686" t="str">
            <v>Small&amp;Micro Cap</v>
          </cell>
          <cell r="BC686" t="str">
            <v>L40</v>
          </cell>
          <cell r="BD686">
            <v>1</v>
          </cell>
          <cell r="BE686">
            <v>0</v>
          </cell>
          <cell r="BF686">
            <v>1</v>
          </cell>
          <cell r="BG686">
            <v>0</v>
          </cell>
          <cell r="BH686">
            <v>0</v>
          </cell>
          <cell r="BI686">
            <v>0</v>
          </cell>
          <cell r="BJ686">
            <v>0</v>
          </cell>
          <cell r="BK686">
            <v>0</v>
          </cell>
          <cell r="BL686">
            <v>0</v>
          </cell>
          <cell r="BM686" t="str">
            <v>HNX</v>
          </cell>
        </row>
        <row r="687">
          <cell r="B687" t="str">
            <v>OCB</v>
          </cell>
          <cell r="C687" t="str">
            <v>HOSE</v>
          </cell>
          <cell r="D687" t="str">
            <v>Ngân hàng TMCP Phương Đông</v>
          </cell>
          <cell r="E687">
            <v>44224</v>
          </cell>
          <cell r="F687" t="str">
            <v>https://finance.vietstock.vn/DGC-ctcp-tap-doan-hoa-chat-duc-giang.htm</v>
          </cell>
          <cell r="G687" t="str">
            <v>Đạt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25978909672923.398</v>
          </cell>
          <cell r="AA687">
            <v>30896600609.756001</v>
          </cell>
          <cell r="AB687">
            <v>21.684101999999999</v>
          </cell>
          <cell r="AC687" t="str">
            <v>Large Cap</v>
          </cell>
          <cell r="AD687">
            <v>0</v>
          </cell>
          <cell r="AE687" t="str">
            <v>Chấp nhận toàn phần</v>
          </cell>
          <cell r="AF687" t="str">
            <v>Tài chính và bảo hiểm</v>
          </cell>
          <cell r="AG687" t="str">
            <v>Trung gian tín dụng và các hoạt động liên quan</v>
          </cell>
          <cell r="AH687" t="str">
            <v>Trung gian tín dụng có nhận tiền gửi</v>
          </cell>
          <cell r="AI687" t="str">
            <v>Trung gian tín dụng và các hoạt động liên quan</v>
          </cell>
          <cell r="AJ687" t="str">
            <v>Ngân hàng</v>
          </cell>
          <cell r="AK687">
            <v>193994237850692</v>
          </cell>
          <cell r="AL687">
            <v>25272239382832</v>
          </cell>
          <cell r="AM687">
            <v>6947583041177</v>
          </cell>
          <cell r="AN687">
            <v>3509.7179446360001</v>
          </cell>
          <cell r="AO687">
            <v>3509.7464525989999</v>
          </cell>
          <cell r="AP687">
            <v>-8.1225135162400212E-6</v>
          </cell>
          <cell r="AQ687">
            <v>2562</v>
          </cell>
          <cell r="AR687">
            <v>18448</v>
          </cell>
          <cell r="AS687">
            <v>7.03</v>
          </cell>
          <cell r="AT687">
            <v>0.98</v>
          </cell>
          <cell r="AU687">
            <v>1.85</v>
          </cell>
          <cell r="AV687">
            <v>14.91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  <cell r="BA687">
            <v>1</v>
          </cell>
          <cell r="BB687" t="str">
            <v>Large Cap</v>
          </cell>
          <cell r="BC687" t="str">
            <v>OCB</v>
          </cell>
          <cell r="BD687">
            <v>0</v>
          </cell>
          <cell r="BE687">
            <v>0</v>
          </cell>
          <cell r="BF687">
            <v>0</v>
          </cell>
          <cell r="BG687">
            <v>0</v>
          </cell>
          <cell r="BH687">
            <v>0</v>
          </cell>
          <cell r="BI687">
            <v>0</v>
          </cell>
          <cell r="BJ687">
            <v>0</v>
          </cell>
          <cell r="BK687">
            <v>0</v>
          </cell>
          <cell r="BL687">
            <v>0</v>
          </cell>
          <cell r="BM687" t="str">
            <v>HOSE</v>
          </cell>
        </row>
        <row r="688">
          <cell r="B688" t="str">
            <v>SVD</v>
          </cell>
          <cell r="C688" t="str">
            <v>HOSE</v>
          </cell>
          <cell r="D688" t="str">
            <v>CTCP Đầu tư &amp; Thương mại Vũ Đăng</v>
          </cell>
          <cell r="E688">
            <v>44229</v>
          </cell>
          <cell r="F688" t="str">
            <v>https://finance.vietstock.vn/BCM-tong-cong-ty-dau-tu-va-phat-trien-cong-nghiep-–-ctcp.htm</v>
          </cell>
          <cell r="G688" t="str">
            <v>Không đạt</v>
          </cell>
          <cell r="H688">
            <v>3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3</v>
          </cell>
          <cell r="X688">
            <v>0</v>
          </cell>
          <cell r="Y688">
            <v>3</v>
          </cell>
          <cell r="Z688">
            <v>128327430887.439</v>
          </cell>
          <cell r="AA688">
            <v>871496951.21951199</v>
          </cell>
          <cell r="AB688">
            <v>0.45008700000000001</v>
          </cell>
          <cell r="AC688" t="str">
            <v>Small&amp;Micro Cap</v>
          </cell>
          <cell r="AD688">
            <v>0</v>
          </cell>
          <cell r="AE688" t="str">
            <v>Chấp nhận toàn phần</v>
          </cell>
          <cell r="AF688" t="str">
            <v>Sản xuất</v>
          </cell>
          <cell r="AG688" t="str">
            <v>Sản xuất sợi, vải</v>
          </cell>
          <cell r="AH688" t="str">
            <v>Sản xuất sợi</v>
          </cell>
          <cell r="AI688" t="str">
            <v>Sản xuất sợi, vải</v>
          </cell>
          <cell r="AJ688" t="str">
            <v>SX Hàng gia dụng</v>
          </cell>
          <cell r="AK688">
            <v>441303420330</v>
          </cell>
          <cell r="AL688">
            <v>282667142522</v>
          </cell>
          <cell r="AM688">
            <v>340366420420</v>
          </cell>
          <cell r="AN688">
            <v>-2.378171783</v>
          </cell>
          <cell r="AO688">
            <v>-2.3564250119999999</v>
          </cell>
          <cell r="AP688">
            <v>-9.2287133642087269E-3</v>
          </cell>
          <cell r="AQ688">
            <v>-105</v>
          </cell>
          <cell r="AR688">
            <v>10239</v>
          </cell>
          <cell r="AS688">
            <v>-27.84</v>
          </cell>
          <cell r="AT688">
            <v>0.28999999999999998</v>
          </cell>
          <cell r="AU688">
            <v>-0.59</v>
          </cell>
          <cell r="AV688">
            <v>-1.08</v>
          </cell>
          <cell r="AW688">
            <v>0</v>
          </cell>
          <cell r="AX688">
            <v>0</v>
          </cell>
          <cell r="AY688">
            <v>0</v>
          </cell>
          <cell r="AZ688">
            <v>0</v>
          </cell>
          <cell r="BA688">
            <v>0</v>
          </cell>
          <cell r="BB688" t="str">
            <v>Small&amp;Micro Cap</v>
          </cell>
          <cell r="BC688" t="str">
            <v>SVD</v>
          </cell>
          <cell r="BD688">
            <v>0</v>
          </cell>
          <cell r="BE688">
            <v>0</v>
          </cell>
          <cell r="BF688">
            <v>0</v>
          </cell>
          <cell r="BG688">
            <v>0</v>
          </cell>
          <cell r="BH688">
            <v>0</v>
          </cell>
          <cell r="BI688">
            <v>0</v>
          </cell>
          <cell r="BJ688">
            <v>0</v>
          </cell>
          <cell r="BK688">
            <v>0</v>
          </cell>
          <cell r="BL688">
            <v>0</v>
          </cell>
          <cell r="BM688" t="str">
            <v>HOSE</v>
          </cell>
        </row>
        <row r="689">
          <cell r="B689" t="str">
            <v>ADG</v>
          </cell>
          <cell r="C689" t="str">
            <v>HOSE</v>
          </cell>
          <cell r="D689" t="str">
            <v>CTCP Clever Group</v>
          </cell>
          <cell r="E689">
            <v>44249</v>
          </cell>
          <cell r="F689" t="str">
            <v>https://finance.vietstock.vn/TTA-ctcp-dau-tu-xay-dung-va-phat-trien-truong-thanh.htm</v>
          </cell>
          <cell r="G689" t="str">
            <v>Đạt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798128236231.40198</v>
          </cell>
          <cell r="AA689">
            <v>3173423780.4878001</v>
          </cell>
          <cell r="AB689">
            <v>45.468345999999997</v>
          </cell>
          <cell r="AC689" t="str">
            <v>Small&amp;Micro Cap</v>
          </cell>
          <cell r="AD689">
            <v>0</v>
          </cell>
          <cell r="AE689" t="str">
            <v>Chấp nhận toàn phần</v>
          </cell>
          <cell r="AF689" t="str">
            <v>Dịch vụ chuyên môn, khoa học và công nghệ</v>
          </cell>
          <cell r="AG689" t="str">
            <v>Quảng cáo, quan hệ công chúng và dịch vụ liên quan</v>
          </cell>
          <cell r="AH689" t="str">
            <v>Các dịch vụ khác liên quan đến quảng cáo</v>
          </cell>
          <cell r="AI689" t="str">
            <v>Quảng cáo, quan hệ công chúng và dịch vụ liên quan</v>
          </cell>
          <cell r="AJ689" t="str">
            <v>Khác</v>
          </cell>
          <cell r="AK689">
            <v>409722656772</v>
          </cell>
          <cell r="AL689">
            <v>324724588324</v>
          </cell>
          <cell r="AM689">
            <v>536831515880</v>
          </cell>
          <cell r="AN689">
            <v>48.956297028999998</v>
          </cell>
          <cell r="AO689">
            <v>51.473595004000003</v>
          </cell>
          <cell r="AP689">
            <v>-4.8904646640756035E-2</v>
          </cell>
          <cell r="AQ689">
            <v>2442</v>
          </cell>
          <cell r="AR689">
            <v>15188</v>
          </cell>
          <cell r="AS689">
            <v>9.6199999999999992</v>
          </cell>
          <cell r="AT689">
            <v>1.55</v>
          </cell>
          <cell r="AU689">
            <v>11.39</v>
          </cell>
          <cell r="AV689">
            <v>16.48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  <cell r="BA689">
            <v>0</v>
          </cell>
          <cell r="BB689" t="str">
            <v>Small&amp;Micro Cap</v>
          </cell>
          <cell r="BC689" t="str">
            <v>ADG</v>
          </cell>
          <cell r="BD689">
            <v>0</v>
          </cell>
          <cell r="BE689">
            <v>0</v>
          </cell>
          <cell r="BF689">
            <v>0</v>
          </cell>
          <cell r="BG689">
            <v>0</v>
          </cell>
          <cell r="BH689">
            <v>0</v>
          </cell>
          <cell r="BI689">
            <v>0</v>
          </cell>
          <cell r="BJ689">
            <v>0</v>
          </cell>
          <cell r="BK689">
            <v>0</v>
          </cell>
          <cell r="BL689">
            <v>0</v>
          </cell>
          <cell r="BM689" t="str">
            <v>HOSE</v>
          </cell>
        </row>
        <row r="690">
          <cell r="B690" t="str">
            <v>HHP</v>
          </cell>
          <cell r="C690" t="str">
            <v>HOSE</v>
          </cell>
          <cell r="D690" t="str">
            <v>CTCP Giấy Hoàng Hà Hải Phòng</v>
          </cell>
          <cell r="E690">
            <v>44258</v>
          </cell>
          <cell r="F690" t="str">
            <v>https://finance.vietstock.vn/ASG-ctcp-tap-doan-asg.htm</v>
          </cell>
          <cell r="G690" t="str">
            <v>Đạt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339828879570.54797</v>
          </cell>
          <cell r="AA690">
            <v>1918411585.36585</v>
          </cell>
          <cell r="AB690">
            <v>2.6718190000000002</v>
          </cell>
          <cell r="AC690" t="str">
            <v>Small&amp;Micro Cap</v>
          </cell>
          <cell r="AD690">
            <v>0</v>
          </cell>
          <cell r="AE690" t="str">
            <v>Chấp nhận toàn phần</v>
          </cell>
          <cell r="AF690" t="str">
            <v>Sản xuất</v>
          </cell>
          <cell r="AG690" t="str">
            <v>Sản xuất giấy</v>
          </cell>
          <cell r="AH690" t="str">
            <v>Sản xuất các sản phẩm từ giấy</v>
          </cell>
          <cell r="AI690" t="str">
            <v>Sản xuất giấy</v>
          </cell>
          <cell r="AJ690" t="str">
            <v>SX Phụ trợ</v>
          </cell>
          <cell r="AK690">
            <v>987542758266</v>
          </cell>
          <cell r="AL690">
            <v>439257239028</v>
          </cell>
          <cell r="AM690">
            <v>945337897496</v>
          </cell>
          <cell r="AN690">
            <v>36.561695339000003</v>
          </cell>
          <cell r="AO690">
            <v>36.885372185000001</v>
          </cell>
          <cell r="AP690">
            <v>-8.7752088924732616E-3</v>
          </cell>
          <cell r="AQ690">
            <v>1212</v>
          </cell>
          <cell r="AR690">
            <v>13717</v>
          </cell>
          <cell r="AS690">
            <v>6.6</v>
          </cell>
          <cell r="AT690">
            <v>0.57999999999999996</v>
          </cell>
          <cell r="AU690">
            <v>4.33</v>
          </cell>
          <cell r="AV690">
            <v>8.8699999999999992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  <cell r="BA690">
            <v>0</v>
          </cell>
          <cell r="BB690" t="str">
            <v>Small&amp;Micro Cap</v>
          </cell>
          <cell r="BC690" t="str">
            <v>HHP</v>
          </cell>
          <cell r="BD690">
            <v>0</v>
          </cell>
          <cell r="BE690">
            <v>0</v>
          </cell>
          <cell r="BF690">
            <v>0</v>
          </cell>
          <cell r="BG690">
            <v>0</v>
          </cell>
          <cell r="BH690">
            <v>0</v>
          </cell>
          <cell r="BI690">
            <v>0</v>
          </cell>
          <cell r="BJ690">
            <v>0</v>
          </cell>
          <cell r="BK690">
            <v>0</v>
          </cell>
          <cell r="BL690">
            <v>0</v>
          </cell>
          <cell r="BM690" t="str">
            <v>HOSE</v>
          </cell>
        </row>
        <row r="691">
          <cell r="B691" t="str">
            <v>BAB</v>
          </cell>
          <cell r="C691" t="str">
            <v>HNX</v>
          </cell>
          <cell r="D691" t="str">
            <v>Ngân hàng TMCP Bắc Á</v>
          </cell>
          <cell r="E691">
            <v>44258</v>
          </cell>
          <cell r="F691" t="str">
            <v>https://finance.vietstock.vn/BNA-ctcp-dau-tu-san-xuat-bao-ngoc.htm</v>
          </cell>
          <cell r="G691" t="str">
            <v>Không đạt</v>
          </cell>
          <cell r="H691">
            <v>2</v>
          </cell>
          <cell r="I691">
            <v>0</v>
          </cell>
          <cell r="J691">
            <v>0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1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13239541721360.9</v>
          </cell>
          <cell r="AA691">
            <v>323511061.585365</v>
          </cell>
          <cell r="AB691">
            <v>-5.2139999999999999E-3</v>
          </cell>
          <cell r="AC691" t="str">
            <v>Large Cap</v>
          </cell>
          <cell r="AD691">
            <v>0</v>
          </cell>
          <cell r="AE691" t="str">
            <v>Chấp nhận toàn phần</v>
          </cell>
          <cell r="AF691" t="str">
            <v>Tài chính và bảo hiểm</v>
          </cell>
          <cell r="AG691" t="str">
            <v>Trung gian tín dụng và các hoạt động liên quan</v>
          </cell>
          <cell r="AH691" t="str">
            <v>Trung gian tín dụng có nhận tiền gửi</v>
          </cell>
          <cell r="AI691" t="str">
            <v>Trung gian tín dụng và các hoạt động liên quan</v>
          </cell>
          <cell r="AJ691" t="str">
            <v>Ngân hàng</v>
          </cell>
          <cell r="AK691">
            <v>128793538000000</v>
          </cell>
          <cell r="AL691">
            <v>9800431000000</v>
          </cell>
          <cell r="AM691">
            <v>2513199000000</v>
          </cell>
          <cell r="AN691">
            <v>832.51900000000001</v>
          </cell>
          <cell r="AO691">
            <v>859.471</v>
          </cell>
          <cell r="AP691">
            <v>-3.1358824206983132E-2</v>
          </cell>
          <cell r="AQ691">
            <v>1069</v>
          </cell>
          <cell r="AR691">
            <v>12049</v>
          </cell>
          <cell r="AS691">
            <v>12.35</v>
          </cell>
          <cell r="AT691">
            <v>1.1000000000000001</v>
          </cell>
          <cell r="AU691">
            <v>0.67</v>
          </cell>
          <cell r="AV691">
            <v>8.83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  <cell r="BA691">
            <v>0</v>
          </cell>
          <cell r="BB691" t="str">
            <v>Large Cap</v>
          </cell>
          <cell r="BC691" t="str">
            <v>BAB</v>
          </cell>
          <cell r="BD691">
            <v>0</v>
          </cell>
          <cell r="BE691">
            <v>1</v>
          </cell>
          <cell r="BF691">
            <v>1</v>
          </cell>
          <cell r="BG691">
            <v>0</v>
          </cell>
          <cell r="BH691">
            <v>0</v>
          </cell>
          <cell r="BI691">
            <v>0</v>
          </cell>
          <cell r="BJ691">
            <v>0</v>
          </cell>
          <cell r="BK691">
            <v>0</v>
          </cell>
          <cell r="BL691">
            <v>0</v>
          </cell>
          <cell r="BM691" t="str">
            <v>HNX</v>
          </cell>
        </row>
        <row r="692">
          <cell r="B692" t="str">
            <v>VCA</v>
          </cell>
          <cell r="C692" t="str">
            <v>HOSE</v>
          </cell>
          <cell r="D692" t="str">
            <v>CTCP Thép VICASA - VNSTEEL</v>
          </cell>
          <cell r="E692">
            <v>44265</v>
          </cell>
          <cell r="F692" t="str">
            <v>https://finance.vietstock.vn/TDP-ctcp-thuan-duc.htm</v>
          </cell>
          <cell r="G692" t="str">
            <v>Đạt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216282282179.51199</v>
          </cell>
          <cell r="AA692">
            <v>245128048.780487</v>
          </cell>
          <cell r="AB692">
            <v>6.6016459999999997</v>
          </cell>
          <cell r="AC692" t="str">
            <v>Small&amp;Micro Cap</v>
          </cell>
          <cell r="AD692">
            <v>0</v>
          </cell>
          <cell r="AE692" t="str">
            <v>Chấp nhận toàn phần</v>
          </cell>
          <cell r="AF692" t="str">
            <v>Sản xuất</v>
          </cell>
          <cell r="AG692" t="str">
            <v>Sản xuất các sản phẩm kim loại cơ bản</v>
          </cell>
          <cell r="AH692" t="str">
            <v>Sản xuất sắt, thép và hợp kim fero</v>
          </cell>
          <cell r="AI692" t="str">
            <v>Sản xuất các sản phẩm kim loại cơ bản</v>
          </cell>
          <cell r="AJ692" t="str">
            <v>Vật liệu xây dựng</v>
          </cell>
          <cell r="AK692">
            <v>371443238658</v>
          </cell>
          <cell r="AL692">
            <v>184903218741</v>
          </cell>
          <cell r="AM692">
            <v>2335209084344</v>
          </cell>
          <cell r="AN692">
            <v>-5.8997038210000001</v>
          </cell>
          <cell r="AO692">
            <v>-5.8997038210000001</v>
          </cell>
          <cell r="AP692">
            <v>0</v>
          </cell>
          <cell r="AQ692">
            <v>-388</v>
          </cell>
          <cell r="AR692">
            <v>12175</v>
          </cell>
          <cell r="AS692">
            <v>-27.54</v>
          </cell>
          <cell r="AT692">
            <v>0.88</v>
          </cell>
          <cell r="AU692">
            <v>-1.24</v>
          </cell>
          <cell r="AV692">
            <v>-2.77</v>
          </cell>
          <cell r="AW692">
            <v>1</v>
          </cell>
          <cell r="AX692">
            <v>0</v>
          </cell>
          <cell r="AY692">
            <v>0</v>
          </cell>
          <cell r="AZ692">
            <v>0</v>
          </cell>
          <cell r="BA692">
            <v>0</v>
          </cell>
          <cell r="BB692" t="str">
            <v>Small&amp;Micro Cap</v>
          </cell>
          <cell r="BC692" t="str">
            <v>VCA</v>
          </cell>
          <cell r="BD692">
            <v>0</v>
          </cell>
          <cell r="BE692">
            <v>0</v>
          </cell>
          <cell r="BF692">
            <v>0</v>
          </cell>
          <cell r="BG692">
            <v>0</v>
          </cell>
          <cell r="BH692">
            <v>0</v>
          </cell>
          <cell r="BI692">
            <v>0</v>
          </cell>
          <cell r="BJ692">
            <v>0</v>
          </cell>
          <cell r="BK692">
            <v>0</v>
          </cell>
          <cell r="BL692">
            <v>0</v>
          </cell>
          <cell r="BM692" t="str">
            <v>HOSE</v>
          </cell>
        </row>
        <row r="693">
          <cell r="B693" t="str">
            <v>SSB</v>
          </cell>
          <cell r="C693" t="str">
            <v>HOSE</v>
          </cell>
          <cell r="D693" t="str">
            <v>Ngân hàng TMCP Đông Nam Á</v>
          </cell>
          <cell r="E693">
            <v>44279</v>
          </cell>
          <cell r="F693" t="str">
            <v>https://finance.vietstock.vn/DC4-ctcp-xay-dung-dic-holdings.htm</v>
          </cell>
          <cell r="G693" t="str">
            <v>Đạt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61524764533380.398</v>
          </cell>
          <cell r="AA693">
            <v>50302185975.609703</v>
          </cell>
          <cell r="AB693">
            <v>0.14435000000000001</v>
          </cell>
          <cell r="AC693" t="str">
            <v>Large Cap</v>
          </cell>
          <cell r="AD693">
            <v>0</v>
          </cell>
          <cell r="AE693" t="str">
            <v>Chấp nhận toàn phần</v>
          </cell>
          <cell r="AF693" t="str">
            <v>Tài chính và bảo hiểm</v>
          </cell>
          <cell r="AG693" t="str">
            <v>Trung gian tín dụng và các hoạt động liên quan</v>
          </cell>
          <cell r="AH693" t="str">
            <v>Trung gian tín dụng có nhận tiền gửi</v>
          </cell>
          <cell r="AI693" t="str">
            <v>Trung gian tín dụng và các hoạt động liên quan</v>
          </cell>
          <cell r="AJ693" t="str">
            <v>Ngân hàng</v>
          </cell>
          <cell r="AK693">
            <v>231423056000000</v>
          </cell>
          <cell r="AL693">
            <v>26232220000000</v>
          </cell>
          <cell r="AM693">
            <v>7005927000000</v>
          </cell>
          <cell r="AN693">
            <v>4052.9279999999999</v>
          </cell>
          <cell r="AO693">
            <v>4052.9279999999999</v>
          </cell>
          <cell r="AP693">
            <v>0</v>
          </cell>
          <cell r="AQ693">
            <v>2241</v>
          </cell>
          <cell r="AR693">
            <v>12857</v>
          </cell>
          <cell r="AS693">
            <v>14.68</v>
          </cell>
          <cell r="AT693">
            <v>2.56</v>
          </cell>
          <cell r="AU693">
            <v>1.83</v>
          </cell>
          <cell r="AV693">
            <v>18.05</v>
          </cell>
          <cell r="AW693">
            <v>0</v>
          </cell>
          <cell r="AX693">
            <v>0</v>
          </cell>
          <cell r="AY693">
            <v>0</v>
          </cell>
          <cell r="AZ693">
            <v>0</v>
          </cell>
          <cell r="BA693">
            <v>1</v>
          </cell>
          <cell r="BB693" t="str">
            <v>Large Cap</v>
          </cell>
          <cell r="BC693" t="str">
            <v>SSB</v>
          </cell>
          <cell r="BD693">
            <v>0</v>
          </cell>
          <cell r="BE693">
            <v>0</v>
          </cell>
          <cell r="BF693">
            <v>0</v>
          </cell>
          <cell r="BG693">
            <v>0</v>
          </cell>
          <cell r="BH693">
            <v>0</v>
          </cell>
          <cell r="BI693">
            <v>0</v>
          </cell>
          <cell r="BJ693">
            <v>0</v>
          </cell>
          <cell r="BK693">
            <v>0</v>
          </cell>
          <cell r="BL693">
            <v>0</v>
          </cell>
          <cell r="BM693" t="str">
            <v>HOSE</v>
          </cell>
        </row>
        <row r="694">
          <cell r="B694" t="str">
            <v>AAT</v>
          </cell>
          <cell r="C694" t="str">
            <v>HOSE</v>
          </cell>
          <cell r="D694" t="str">
            <v xml:space="preserve">CTCP Tập Đoàn Tiên Sơn Thanh Hóa </v>
          </cell>
          <cell r="E694">
            <v>44279</v>
          </cell>
          <cell r="F694" t="str">
            <v>https://finance.vietstock.vn/DBT-ctcp-duoc-pham-ben-tre.htm</v>
          </cell>
          <cell r="G694" t="str">
            <v>Đạt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620510329039.29797</v>
          </cell>
          <cell r="AA694">
            <v>8209896341.4634104</v>
          </cell>
          <cell r="AB694">
            <v>0.30329699999999998</v>
          </cell>
          <cell r="AC694" t="str">
            <v>Small&amp;Micro Cap</v>
          </cell>
          <cell r="AD694">
            <v>0</v>
          </cell>
          <cell r="AE694" t="str">
            <v>Chấp nhận toàn phần</v>
          </cell>
          <cell r="AF694" t="str">
            <v>Bán buôn</v>
          </cell>
          <cell r="AG694" t="str">
            <v>Bán buôn hàng tiêu dùng</v>
          </cell>
          <cell r="AH694" t="str">
            <v>Bán buôn quần áo, vải và vật tư liên quan</v>
          </cell>
          <cell r="AI694" t="str">
            <v>Bán buôn hàng tiêu dùng</v>
          </cell>
          <cell r="AJ694" t="str">
            <v>Bán buôn</v>
          </cell>
          <cell r="AK694">
            <v>1053445887828</v>
          </cell>
          <cell r="AL694">
            <v>731482064342</v>
          </cell>
          <cell r="AM694">
            <v>961625809112</v>
          </cell>
          <cell r="AN694">
            <v>89.028136263999997</v>
          </cell>
          <cell r="AO694">
            <v>90.32567727</v>
          </cell>
          <cell r="AP694">
            <v>-1.4365140071094238E-2</v>
          </cell>
          <cell r="AQ694">
            <v>1395</v>
          </cell>
          <cell r="AR694">
            <v>11465</v>
          </cell>
          <cell r="AS694">
            <v>3.55</v>
          </cell>
          <cell r="AT694">
            <v>0.43</v>
          </cell>
          <cell r="AU694">
            <v>8.77</v>
          </cell>
          <cell r="AV694">
            <v>12.72</v>
          </cell>
          <cell r="AW694">
            <v>0</v>
          </cell>
          <cell r="AX694">
            <v>0</v>
          </cell>
          <cell r="AY694">
            <v>0</v>
          </cell>
          <cell r="AZ694">
            <v>0</v>
          </cell>
          <cell r="BA694">
            <v>0</v>
          </cell>
          <cell r="BB694" t="str">
            <v>Small&amp;Micro Cap</v>
          </cell>
          <cell r="BC694" t="str">
            <v>AAT</v>
          </cell>
          <cell r="BD694">
            <v>0</v>
          </cell>
          <cell r="BE694">
            <v>0</v>
          </cell>
          <cell r="BF694">
            <v>0</v>
          </cell>
          <cell r="BG694">
            <v>0</v>
          </cell>
          <cell r="BH694">
            <v>0</v>
          </cell>
          <cell r="BI694">
            <v>0</v>
          </cell>
          <cell r="BJ694">
            <v>0</v>
          </cell>
          <cell r="BK694">
            <v>0</v>
          </cell>
          <cell r="BL694">
            <v>0</v>
          </cell>
          <cell r="BM694" t="str">
            <v>HOSE</v>
          </cell>
        </row>
        <row r="695">
          <cell r="B695" t="str">
            <v>DXS</v>
          </cell>
          <cell r="C695" t="str">
            <v>HOSE</v>
          </cell>
          <cell r="D695" t="str">
            <v>CTCP Dịch vụ Bất động sản Đất Xanh</v>
          </cell>
          <cell r="E695">
            <v>44392</v>
          </cell>
          <cell r="F695" t="str">
            <v>https://finance.vietstock.vn/MVB-tong-cong-ty-cong-nghiep-mo-viet-bac-tkv-ctcp.htm</v>
          </cell>
          <cell r="G695" t="str">
            <v>Đạt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6892468517705.1504</v>
          </cell>
          <cell r="AA695">
            <v>13157070121.9512</v>
          </cell>
          <cell r="AB695">
            <v>21.484735000000001</v>
          </cell>
          <cell r="AC695" t="str">
            <v>Mid Cap</v>
          </cell>
          <cell r="AD695">
            <v>0</v>
          </cell>
          <cell r="AE695" t="str">
            <v>Chấp nhận toàn phần</v>
          </cell>
          <cell r="AF695" t="str">
            <v>Xây dựng và Bất động sản</v>
          </cell>
          <cell r="AG695" t="str">
            <v xml:space="preserve">Bất động sản </v>
          </cell>
          <cell r="AH695" t="str">
            <v>Đại lý và môi giới bất động sản</v>
          </cell>
          <cell r="AI695" t="str">
            <v xml:space="preserve">Bất động sản </v>
          </cell>
          <cell r="AJ695" t="str">
            <v>Bất động sản</v>
          </cell>
          <cell r="AK695">
            <v>16602259161541</v>
          </cell>
          <cell r="AL695">
            <v>8284883864486</v>
          </cell>
          <cell r="AM695">
            <v>4096289769073</v>
          </cell>
          <cell r="AN695">
            <v>344.52906764199997</v>
          </cell>
          <cell r="AO695">
            <v>318.87380000399997</v>
          </cell>
          <cell r="AP695">
            <v>8.0455865730198514E-2</v>
          </cell>
          <cell r="AQ695">
            <v>865</v>
          </cell>
          <cell r="AR695">
            <v>18284</v>
          </cell>
          <cell r="AS695">
            <v>7.77</v>
          </cell>
          <cell r="AT695">
            <v>0.37</v>
          </cell>
          <cell r="AU695">
            <v>2.17</v>
          </cell>
          <cell r="AV695">
            <v>4.29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  <cell r="BA695">
            <v>1</v>
          </cell>
          <cell r="BB695" t="str">
            <v>Mid Cap</v>
          </cell>
          <cell r="BC695" t="str">
            <v>DXS</v>
          </cell>
          <cell r="BD695">
            <v>0</v>
          </cell>
          <cell r="BE695">
            <v>0</v>
          </cell>
          <cell r="BF695">
            <v>0</v>
          </cell>
          <cell r="BG695">
            <v>0</v>
          </cell>
          <cell r="BH695">
            <v>0</v>
          </cell>
          <cell r="BI695">
            <v>0</v>
          </cell>
          <cell r="BJ695">
            <v>0</v>
          </cell>
          <cell r="BK695">
            <v>0</v>
          </cell>
          <cell r="BL695">
            <v>0</v>
          </cell>
          <cell r="BM695" t="str">
            <v>HOSE</v>
          </cell>
        </row>
        <row r="696">
          <cell r="B696" t="str">
            <v>KHG</v>
          </cell>
          <cell r="C696" t="str">
            <v>HOSE</v>
          </cell>
          <cell r="D696" t="str">
            <v>CTCP Tập đoàn Khải Hoàn Land</v>
          </cell>
          <cell r="E696">
            <v>44396</v>
          </cell>
          <cell r="F696" t="str">
            <v>https://finance.vietstock.vn/GIC-ctcp-dau-tu-dich-vu-va-phat-trien-xanh.htm</v>
          </cell>
          <cell r="G696" t="str">
            <v>Đạt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3754237095069.2002</v>
          </cell>
          <cell r="AA696">
            <v>22556490853.658501</v>
          </cell>
          <cell r="AB696">
            <v>0.60075400000000001</v>
          </cell>
          <cell r="AC696" t="str">
            <v>Mid Cap</v>
          </cell>
          <cell r="AD696">
            <v>0</v>
          </cell>
          <cell r="AE696" t="str">
            <v>Chấp nhận toàn phần - Có đoạn ghi thêm ý kiến</v>
          </cell>
          <cell r="AF696" t="str">
            <v>Xây dựng và Bất động sản</v>
          </cell>
          <cell r="AG696" t="str">
            <v xml:space="preserve">Bất động sản </v>
          </cell>
          <cell r="AH696" t="str">
            <v>Đại lý và môi giới bất động sản</v>
          </cell>
          <cell r="AI696" t="str">
            <v xml:space="preserve">Bất động sản </v>
          </cell>
          <cell r="AJ696" t="str">
            <v>Bất động sản</v>
          </cell>
          <cell r="AK696">
            <v>7044644778643</v>
          </cell>
          <cell r="AL696">
            <v>5139846873034</v>
          </cell>
          <cell r="AM696">
            <v>1396204291948</v>
          </cell>
          <cell r="AN696">
            <v>442.46858978400002</v>
          </cell>
          <cell r="AO696">
            <v>442.46858978400002</v>
          </cell>
          <cell r="AP696">
            <v>0</v>
          </cell>
          <cell r="AQ696">
            <v>1091</v>
          </cell>
          <cell r="AR696">
            <v>11436</v>
          </cell>
          <cell r="AS696">
            <v>3.81</v>
          </cell>
          <cell r="AT696">
            <v>0.36</v>
          </cell>
          <cell r="AU696">
            <v>6.57</v>
          </cell>
          <cell r="AV696">
            <v>9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  <cell r="BA696">
            <v>0</v>
          </cell>
          <cell r="BB696" t="str">
            <v>Mid Cap</v>
          </cell>
          <cell r="BC696" t="str">
            <v>KHG</v>
          </cell>
          <cell r="BD696">
            <v>0</v>
          </cell>
          <cell r="BE696">
            <v>0</v>
          </cell>
          <cell r="BF696">
            <v>0</v>
          </cell>
          <cell r="BG696">
            <v>0</v>
          </cell>
          <cell r="BH696">
            <v>0</v>
          </cell>
          <cell r="BI696">
            <v>0</v>
          </cell>
          <cell r="BJ696">
            <v>0</v>
          </cell>
          <cell r="BK696">
            <v>0</v>
          </cell>
          <cell r="BL696">
            <v>0</v>
          </cell>
          <cell r="BM696" t="str">
            <v>HOSE</v>
          </cell>
        </row>
        <row r="697">
          <cell r="B697" t="str">
            <v>KSF</v>
          </cell>
          <cell r="C697" t="str">
            <v>HNX</v>
          </cell>
          <cell r="D697" t="str">
            <v>CTCP Tập đoàn KSFinance</v>
          </cell>
          <cell r="E697">
            <v>44475</v>
          </cell>
          <cell r="F697" t="str">
            <v>https://finance.vietstock.vn/LPB-ngan-hang-tmcp-buu-dien-lien-viet.htm</v>
          </cell>
          <cell r="G697" t="str">
            <v>Không đạt</v>
          </cell>
          <cell r="H697">
            <v>1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1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23837103658536.5</v>
          </cell>
          <cell r="AA697">
            <v>5410955385.6707296</v>
          </cell>
          <cell r="AB697">
            <v>0</v>
          </cell>
          <cell r="AC697" t="str">
            <v>Large Cap</v>
          </cell>
          <cell r="AD697">
            <v>0</v>
          </cell>
          <cell r="AE697" t="str">
            <v>Chấp nhận toàn phần</v>
          </cell>
          <cell r="AF697" t="str">
            <v>Xây dựng và Bất động sản</v>
          </cell>
          <cell r="AG697" t="str">
            <v>Phát triển bất động sản</v>
          </cell>
          <cell r="AH697" t="str">
            <v>Phát triển bất động sản</v>
          </cell>
          <cell r="AI697" t="str">
            <v>Phát triển bất động sản</v>
          </cell>
          <cell r="AJ697" t="str">
            <v>Bất động sản</v>
          </cell>
          <cell r="AK697">
            <v>12601062629982</v>
          </cell>
          <cell r="AL697">
            <v>6762360314039</v>
          </cell>
          <cell r="AM697">
            <v>1212591655219</v>
          </cell>
          <cell r="AN697">
            <v>367.10914296700003</v>
          </cell>
          <cell r="AO697">
            <v>373.04528993899999</v>
          </cell>
          <cell r="AP697">
            <v>-1.5912671013674058E-2</v>
          </cell>
          <cell r="AQ697">
            <v>1224</v>
          </cell>
          <cell r="AR697">
            <v>22541</v>
          </cell>
          <cell r="AS697">
            <v>58.43</v>
          </cell>
          <cell r="AT697">
            <v>3.17</v>
          </cell>
          <cell r="AU697">
            <v>3.21</v>
          </cell>
          <cell r="AV697">
            <v>9.5299999999999994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  <cell r="BA697">
            <v>1</v>
          </cell>
          <cell r="BB697" t="str">
            <v>Large Cap</v>
          </cell>
          <cell r="BC697" t="str">
            <v>KSF</v>
          </cell>
          <cell r="BD697">
            <v>0</v>
          </cell>
          <cell r="BE697">
            <v>0</v>
          </cell>
          <cell r="BF697">
            <v>0</v>
          </cell>
          <cell r="BG697">
            <v>0</v>
          </cell>
          <cell r="BH697">
            <v>0</v>
          </cell>
          <cell r="BI697">
            <v>0</v>
          </cell>
          <cell r="BJ697">
            <v>0</v>
          </cell>
          <cell r="BK697">
            <v>0</v>
          </cell>
          <cell r="BL697">
            <v>0</v>
          </cell>
          <cell r="BM697" t="str">
            <v>HNX</v>
          </cell>
        </row>
        <row r="698">
          <cell r="B698" t="str">
            <v>SHB</v>
          </cell>
          <cell r="C698" t="str">
            <v>HOSE</v>
          </cell>
          <cell r="D698" t="str">
            <v>Ngân hàng TMCP Sài Gòn - Hà Nội</v>
          </cell>
          <cell r="E698">
            <v>44480</v>
          </cell>
          <cell r="F698" t="str">
            <v>https://finance.vietstock.vn/VIB-ngan-hang-tmcp-quoc-te-viet-nam.htm</v>
          </cell>
          <cell r="G698" t="str">
            <v>Đạt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39345768496290.898</v>
          </cell>
          <cell r="AA698">
            <v>183906304878.048</v>
          </cell>
          <cell r="AB698">
            <v>4.6879270000000002</v>
          </cell>
          <cell r="AC698" t="str">
            <v>Large Cap</v>
          </cell>
          <cell r="AD698">
            <v>0</v>
          </cell>
          <cell r="AE698" t="str">
            <v>Chấp nhận toàn phần</v>
          </cell>
          <cell r="AF698" t="str">
            <v>Tài chính và bảo hiểm</v>
          </cell>
          <cell r="AG698" t="str">
            <v>Trung gian tín dụng và các hoạt động liên quan</v>
          </cell>
          <cell r="AH698" t="str">
            <v>Trung gian tín dụng có nhận tiền gửi</v>
          </cell>
          <cell r="AI698" t="str">
            <v>Trung gian tín dụng và các hoạt động liên quan</v>
          </cell>
          <cell r="AJ698" t="str">
            <v>Ngân hàng</v>
          </cell>
          <cell r="AK698">
            <v>550904120000000</v>
          </cell>
          <cell r="AL698">
            <v>42904471000000</v>
          </cell>
          <cell r="AM698">
            <v>17550084000000</v>
          </cell>
          <cell r="AN698">
            <v>7728.9179999999997</v>
          </cell>
          <cell r="AO698">
            <v>7705.6450000000004</v>
          </cell>
          <cell r="AP698">
            <v>3.0202533337571648E-3</v>
          </cell>
          <cell r="AQ698">
            <v>2862</v>
          </cell>
          <cell r="AR698">
            <v>13990</v>
          </cell>
          <cell r="AS698">
            <v>3.48</v>
          </cell>
          <cell r="AT698">
            <v>0.71</v>
          </cell>
          <cell r="AU698">
            <v>1.46</v>
          </cell>
          <cell r="AV698">
            <v>19.71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  <cell r="BA698">
            <v>1</v>
          </cell>
          <cell r="BB698" t="str">
            <v>Large Cap</v>
          </cell>
          <cell r="BC698" t="str">
            <v>SHB</v>
          </cell>
          <cell r="BD698">
            <v>0</v>
          </cell>
          <cell r="BE698">
            <v>0</v>
          </cell>
          <cell r="BF698">
            <v>0</v>
          </cell>
          <cell r="BG698">
            <v>0</v>
          </cell>
          <cell r="BH698">
            <v>0</v>
          </cell>
          <cell r="BI698">
            <v>0</v>
          </cell>
          <cell r="BJ698">
            <v>0</v>
          </cell>
          <cell r="BK698">
            <v>0</v>
          </cell>
          <cell r="BL698">
            <v>0</v>
          </cell>
          <cell r="BM698" t="str">
            <v>HOSE</v>
          </cell>
        </row>
        <row r="699">
          <cell r="B699" t="str">
            <v>SCG</v>
          </cell>
          <cell r="C699" t="str">
            <v>HNX</v>
          </cell>
          <cell r="D699" t="str">
            <v>CTCP Tập Đoàn Xây Dựng SCG</v>
          </cell>
          <cell r="E699">
            <v>44494</v>
          </cell>
          <cell r="F699" t="str">
            <v>https://finance.vietstock.vn/GMA-ctcp-enteco-viet-nam.htm</v>
          </cell>
          <cell r="G699" t="str">
            <v>Không đạt</v>
          </cell>
          <cell r="H699">
            <v>6</v>
          </cell>
          <cell r="I699">
            <v>0</v>
          </cell>
          <cell r="J699">
            <v>0</v>
          </cell>
          <cell r="K699">
            <v>1</v>
          </cell>
          <cell r="L699">
            <v>2</v>
          </cell>
          <cell r="M699">
            <v>0</v>
          </cell>
          <cell r="N699">
            <v>1</v>
          </cell>
          <cell r="O699">
            <v>0</v>
          </cell>
          <cell r="P699">
            <v>0</v>
          </cell>
          <cell r="Q699">
            <v>1</v>
          </cell>
          <cell r="R699">
            <v>0</v>
          </cell>
          <cell r="S699">
            <v>0</v>
          </cell>
          <cell r="T699">
            <v>1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6206891768292.6797</v>
          </cell>
          <cell r="AA699">
            <v>26751557684.451199</v>
          </cell>
          <cell r="AB699">
            <v>4.7080000000000004E-3</v>
          </cell>
          <cell r="AC699" t="str">
            <v>Mid Cap</v>
          </cell>
          <cell r="AD699">
            <v>0</v>
          </cell>
          <cell r="AE699" t="str">
            <v>Chấp nhận toàn phần - Có đoạn ghi thêm ý kiến</v>
          </cell>
          <cell r="AF699" t="str">
            <v>Xây dựng và Bất động sản</v>
          </cell>
          <cell r="AG699" t="str">
            <v>Xây dựng nhà cửa, cao ốc</v>
          </cell>
          <cell r="AH699" t="str">
            <v>Xây dựng nhà ở, khu dân cư, cao ốc</v>
          </cell>
          <cell r="AI699" t="str">
            <v>Xây dựng nhà cửa, cao ốc</v>
          </cell>
          <cell r="AJ699" t="str">
            <v>Xây dựng</v>
          </cell>
          <cell r="AK699">
            <v>7505300596561</v>
          </cell>
          <cell r="AL699">
            <v>1140105332977</v>
          </cell>
          <cell r="AM699">
            <v>1742069035322</v>
          </cell>
          <cell r="AN699">
            <v>33.280873524999997</v>
          </cell>
          <cell r="AO699">
            <v>23.063828598000001</v>
          </cell>
          <cell r="AP699">
            <v>0.44298997816372848</v>
          </cell>
          <cell r="AQ699">
            <v>392</v>
          </cell>
          <cell r="AR699">
            <v>13413</v>
          </cell>
          <cell r="AS699">
            <v>172.4</v>
          </cell>
          <cell r="AT699">
            <v>5.03</v>
          </cell>
          <cell r="AU699">
            <v>0.54</v>
          </cell>
          <cell r="AV699">
            <v>3.17</v>
          </cell>
          <cell r="AW699">
            <v>0</v>
          </cell>
          <cell r="AX699">
            <v>0</v>
          </cell>
          <cell r="AY699">
            <v>0</v>
          </cell>
          <cell r="AZ699">
            <v>1</v>
          </cell>
          <cell r="BA699">
            <v>1</v>
          </cell>
          <cell r="BB699" t="str">
            <v>Mid Cap</v>
          </cell>
          <cell r="BC699" t="str">
            <v>SCG</v>
          </cell>
          <cell r="BD699">
            <v>0</v>
          </cell>
          <cell r="BE699">
            <v>1</v>
          </cell>
          <cell r="BF699">
            <v>1</v>
          </cell>
          <cell r="BG699">
            <v>1</v>
          </cell>
          <cell r="BH699">
            <v>0</v>
          </cell>
          <cell r="BI699">
            <v>1</v>
          </cell>
          <cell r="BJ699">
            <v>0</v>
          </cell>
          <cell r="BK699">
            <v>1</v>
          </cell>
          <cell r="BL699">
            <v>1</v>
          </cell>
          <cell r="BM699" t="str">
            <v>HNX</v>
          </cell>
        </row>
        <row r="700">
          <cell r="B700" t="str">
            <v>IPA</v>
          </cell>
          <cell r="C700" t="str">
            <v>HNX</v>
          </cell>
          <cell r="D700" t="str">
            <v>CTCP Tập đoàn Đầu tư I.P.A</v>
          </cell>
          <cell r="E700">
            <v>44501</v>
          </cell>
          <cell r="F700" t="str">
            <v>https://finance.vietstock.vn/ACB-ngan-hang-tmcp-a-chau.htm</v>
          </cell>
          <cell r="G700" t="str">
            <v>Không đạt</v>
          </cell>
          <cell r="H700">
            <v>1</v>
          </cell>
          <cell r="I700">
            <v>0</v>
          </cell>
          <cell r="J700">
            <v>0</v>
          </cell>
          <cell r="K700">
            <v>0</v>
          </cell>
          <cell r="L700">
            <v>1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4869718887723.7803</v>
          </cell>
          <cell r="AA700">
            <v>13810437663.7195</v>
          </cell>
          <cell r="AB700">
            <v>0.35447899999999999</v>
          </cell>
          <cell r="AC700" t="str">
            <v>Mid Cap</v>
          </cell>
          <cell r="AD700">
            <v>0</v>
          </cell>
          <cell r="AE700" t="str">
            <v>Chấp nhận toàn phần</v>
          </cell>
          <cell r="AF700" t="str">
            <v>Tài chính và bảo hiểm</v>
          </cell>
          <cell r="AG700" t="str">
            <v>Môi giới chứng khoán, hàng hóa, đầu tư tài chính khác và các hoạt động liên quan</v>
          </cell>
          <cell r="AH700" t="str">
            <v>Các hoạt động đầu tư tài chính khác</v>
          </cell>
          <cell r="AI700" t="str">
            <v>Môi giới chứng khoán, hàng hóa, đầu tư tài chính khác và các hoạt động liên quan</v>
          </cell>
          <cell r="AJ700" t="str">
            <v>Tài chính khác</v>
          </cell>
          <cell r="AK700">
            <v>8774250590454</v>
          </cell>
          <cell r="AL700">
            <v>3812640915268</v>
          </cell>
          <cell r="AM700">
            <v>294571903541</v>
          </cell>
          <cell r="AN700">
            <v>94.655072990999997</v>
          </cell>
          <cell r="AO700">
            <v>106.421579327</v>
          </cell>
          <cell r="AP700">
            <v>-0.11056504151141412</v>
          </cell>
          <cell r="AQ700">
            <v>482</v>
          </cell>
          <cell r="AR700">
            <v>17830</v>
          </cell>
          <cell r="AS700">
            <v>24.67</v>
          </cell>
          <cell r="AT700">
            <v>0.67</v>
          </cell>
          <cell r="AU700">
            <v>1.1000000000000001</v>
          </cell>
          <cell r="AV700">
            <v>3.53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  <cell r="BA700">
            <v>0</v>
          </cell>
          <cell r="BB700" t="str">
            <v>Mid Cap</v>
          </cell>
          <cell r="BC700" t="str">
            <v>IPA</v>
          </cell>
          <cell r="BD700">
            <v>0</v>
          </cell>
          <cell r="BE700">
            <v>0</v>
          </cell>
          <cell r="BF700">
            <v>0</v>
          </cell>
          <cell r="BG700">
            <v>0</v>
          </cell>
          <cell r="BH700">
            <v>0</v>
          </cell>
          <cell r="BI700">
            <v>0</v>
          </cell>
          <cell r="BJ700">
            <v>0</v>
          </cell>
          <cell r="BK700">
            <v>0</v>
          </cell>
          <cell r="BL700">
            <v>0</v>
          </cell>
          <cell r="BM700" t="str">
            <v>HNX</v>
          </cell>
        </row>
        <row r="701">
          <cell r="B701" t="str">
            <v>WSS</v>
          </cell>
          <cell r="C701" t="str">
            <v>HNX</v>
          </cell>
          <cell r="D701" t="str">
            <v>CTCP Chứng khoán Phố Wall</v>
          </cell>
          <cell r="E701">
            <v>40162</v>
          </cell>
          <cell r="F701" t="str">
            <v>https://finance.vietstock.vn/DVP-ctcp-dau-tu-va-phat-trien-cang-dinh-vu.htm</v>
          </cell>
          <cell r="G701" t="str">
            <v>Không đạt</v>
          </cell>
          <cell r="H701">
            <v>1</v>
          </cell>
          <cell r="I701">
            <v>0</v>
          </cell>
          <cell r="J701">
            <v>1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412383323170.73102</v>
          </cell>
          <cell r="AA701">
            <v>422553250.91463399</v>
          </cell>
          <cell r="AB701">
            <v>2.0728360000000001</v>
          </cell>
          <cell r="AC701" t="str">
            <v>Small&amp;Micro Cap</v>
          </cell>
          <cell r="AD701">
            <v>0</v>
          </cell>
          <cell r="AE701" t="str">
            <v>Chấp nhận toàn phần</v>
          </cell>
          <cell r="AF701" t="str">
            <v>Tài chính và bảo hiểm</v>
          </cell>
          <cell r="AG701" t="str">
            <v>Môi giới chứng khoán, hàng hóa, đầu tư tài chính khác và các hoạt động liên quan</v>
          </cell>
          <cell r="AH701" t="str">
            <v>Môi giới chứng khoán và hàng hóa</v>
          </cell>
          <cell r="AI701" t="str">
            <v>Môi giới chứng khoán, hàng hóa, đầu tư tài chính khác và các hoạt động liên quan</v>
          </cell>
          <cell r="AJ701" t="str">
            <v>Chứng khoán</v>
          </cell>
          <cell r="AK701">
            <v>520109029090</v>
          </cell>
          <cell r="AL701">
            <v>513236598720</v>
          </cell>
          <cell r="AM701">
            <v>34714154407</v>
          </cell>
          <cell r="AN701">
            <v>-18.610192318999999</v>
          </cell>
          <cell r="AO701">
            <v>-10.78641062</v>
          </cell>
          <cell r="AP701">
            <v>-0.72533690535508277</v>
          </cell>
          <cell r="AQ701">
            <v>-370</v>
          </cell>
          <cell r="AR701">
            <v>10204</v>
          </cell>
          <cell r="AS701">
            <v>-14.6</v>
          </cell>
          <cell r="AT701">
            <v>0.53</v>
          </cell>
          <cell r="AU701">
            <v>-3.52</v>
          </cell>
          <cell r="AV701">
            <v>-3.56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  <cell r="BA701">
            <v>1</v>
          </cell>
          <cell r="BB701" t="str">
            <v>Mid Cap</v>
          </cell>
          <cell r="BC701" t="str">
            <v>ORS</v>
          </cell>
          <cell r="BD701">
            <v>0</v>
          </cell>
          <cell r="BE701">
            <v>0</v>
          </cell>
          <cell r="BF701">
            <v>0</v>
          </cell>
          <cell r="BG701">
            <v>0</v>
          </cell>
          <cell r="BH701">
            <v>0</v>
          </cell>
          <cell r="BI701">
            <v>0</v>
          </cell>
          <cell r="BJ701">
            <v>0</v>
          </cell>
          <cell r="BK701">
            <v>0</v>
          </cell>
          <cell r="BL701">
            <v>0</v>
          </cell>
          <cell r="BM701" t="str">
            <v>HOSE</v>
          </cell>
        </row>
        <row r="702">
          <cell r="B702" t="str">
            <v>NHT</v>
          </cell>
          <cell r="C702" t="str">
            <v>HOSE</v>
          </cell>
          <cell r="D702" t="str">
            <v>CTCP Sản xuất và Thương mại Nam Hoa</v>
          </cell>
          <cell r="E702">
            <v>44510</v>
          </cell>
          <cell r="F702" t="str">
            <v>https://finance.vietstock.vn/PRE-tong-cong-ty-co-phan-tai-bao-hiem-pvi.htm</v>
          </cell>
          <cell r="G702" t="str">
            <v>Không đạt</v>
          </cell>
          <cell r="H702">
            <v>4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4</v>
          </cell>
          <cell r="X702">
            <v>0</v>
          </cell>
          <cell r="Y702">
            <v>4</v>
          </cell>
          <cell r="Z702">
            <v>430396665306.09698</v>
          </cell>
          <cell r="AA702">
            <v>105490853.658536</v>
          </cell>
          <cell r="AB702">
            <v>5.1094119999999998</v>
          </cell>
          <cell r="AC702" t="str">
            <v>Small&amp;Micro Cap</v>
          </cell>
          <cell r="AD702">
            <v>0</v>
          </cell>
          <cell r="AE702" t="str">
            <v>Chấp nhận toàn phần</v>
          </cell>
          <cell r="AF702" t="str">
            <v>Sản xuất</v>
          </cell>
          <cell r="AG702" t="str">
            <v>Sản xuất các sản phẩm gỗ</v>
          </cell>
          <cell r="AH702" t="str">
            <v>Sản xuất các sản phẩm gỗ khác</v>
          </cell>
          <cell r="AI702" t="str">
            <v>Sản xuất các sản phẩm gỗ</v>
          </cell>
          <cell r="AJ702" t="str">
            <v>SX Phụ trợ</v>
          </cell>
          <cell r="AK702">
            <v>751864479535</v>
          </cell>
          <cell r="AL702">
            <v>436008607145</v>
          </cell>
          <cell r="AM702">
            <v>880226016856</v>
          </cell>
          <cell r="AN702">
            <v>66.221626954000001</v>
          </cell>
          <cell r="AO702">
            <v>69.076823967999999</v>
          </cell>
          <cell r="AP702">
            <v>-4.1333646366293199E-2</v>
          </cell>
          <cell r="AQ702">
            <v>3489</v>
          </cell>
          <cell r="AR702">
            <v>18164</v>
          </cell>
          <cell r="AS702">
            <v>3.93</v>
          </cell>
          <cell r="AT702">
            <v>0.75</v>
          </cell>
          <cell r="AU702">
            <v>8.18</v>
          </cell>
          <cell r="AV702">
            <v>15.58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  <cell r="BA702">
            <v>0</v>
          </cell>
          <cell r="BB702" t="str">
            <v>Small&amp;Micro Cap</v>
          </cell>
          <cell r="BC702" t="str">
            <v>NHT</v>
          </cell>
          <cell r="BD702">
            <v>0</v>
          </cell>
          <cell r="BE702">
            <v>0</v>
          </cell>
          <cell r="BF702">
            <v>0</v>
          </cell>
          <cell r="BG702">
            <v>0</v>
          </cell>
          <cell r="BH702">
            <v>0</v>
          </cell>
          <cell r="BI702">
            <v>0</v>
          </cell>
          <cell r="BJ702">
            <v>0</v>
          </cell>
          <cell r="BK702">
            <v>0</v>
          </cell>
          <cell r="BL702">
            <v>0</v>
          </cell>
          <cell r="BM702" t="str">
            <v>HOSE</v>
          </cell>
        </row>
        <row r="703">
          <cell r="B703" t="str">
            <v>DTC</v>
          </cell>
          <cell r="C703" t="str">
            <v>HNX</v>
          </cell>
          <cell r="D703" t="str">
            <v>CTCP Viglacera Đông Triều</v>
          </cell>
          <cell r="E703">
            <v>44516</v>
          </cell>
          <cell r="F703" t="str">
            <v>https://finance.vietstock.vn/DTK-tong-cong-ty-dien-luc-tkv-ctcp.htm</v>
          </cell>
          <cell r="G703" t="str">
            <v>Không đạt</v>
          </cell>
          <cell r="H703">
            <v>1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1</v>
          </cell>
          <cell r="W703">
            <v>0</v>
          </cell>
          <cell r="X703">
            <v>0</v>
          </cell>
          <cell r="Y703">
            <v>0</v>
          </cell>
          <cell r="Z703">
            <v>81219512195.121902</v>
          </cell>
          <cell r="AA703">
            <v>59501522.865852997</v>
          </cell>
          <cell r="AB703">
            <v>0.370975</v>
          </cell>
          <cell r="AC703" t="str">
            <v>Small&amp;Micro Cap</v>
          </cell>
          <cell r="AD703">
            <v>0</v>
          </cell>
          <cell r="AE703" t="str">
            <v>Chấp nhận toàn phần</v>
          </cell>
          <cell r="AF703" t="str">
            <v>Sản xuất</v>
          </cell>
          <cell r="AG703" t="str">
            <v>Sản xuất sản phẩm khoáng chất phi kim</v>
          </cell>
          <cell r="AH703" t="str">
            <v>Sản xuất các sản phẩm từ đất sét và vật liệu chịu nhiệt</v>
          </cell>
          <cell r="AI703" t="str">
            <v>Sản xuất sản phẩm khoáng chất phi kim</v>
          </cell>
          <cell r="AJ703" t="str">
            <v>Vật liệu xây dựng</v>
          </cell>
          <cell r="AK703">
            <v>327425200683</v>
          </cell>
          <cell r="AL703">
            <v>93872803701</v>
          </cell>
          <cell r="AM703">
            <v>235920788218</v>
          </cell>
          <cell r="AN703">
            <v>-7.8686956029999999</v>
          </cell>
          <cell r="AO703">
            <v>-7.8686956029999999</v>
          </cell>
          <cell r="AP703">
            <v>0</v>
          </cell>
          <cell r="AQ703">
            <v>-787</v>
          </cell>
          <cell r="AR703">
            <v>9387</v>
          </cell>
          <cell r="AS703">
            <v>-6.61</v>
          </cell>
          <cell r="AT703">
            <v>0.55000000000000004</v>
          </cell>
          <cell r="AU703">
            <v>-2.41</v>
          </cell>
          <cell r="AV703">
            <v>-7.91</v>
          </cell>
          <cell r="AW703">
            <v>1</v>
          </cell>
          <cell r="AX703">
            <v>0</v>
          </cell>
          <cell r="AY703">
            <v>0</v>
          </cell>
          <cell r="AZ703">
            <v>0</v>
          </cell>
          <cell r="BA703">
            <v>0</v>
          </cell>
          <cell r="BB703" t="str">
            <v>Small&amp;Micro Cap</v>
          </cell>
          <cell r="BC703" t="str">
            <v>DTC</v>
          </cell>
          <cell r="BD703">
            <v>0</v>
          </cell>
          <cell r="BE703">
            <v>0</v>
          </cell>
          <cell r="BF703">
            <v>0</v>
          </cell>
          <cell r="BG703">
            <v>0</v>
          </cell>
          <cell r="BH703">
            <v>0</v>
          </cell>
          <cell r="BI703">
            <v>0</v>
          </cell>
          <cell r="BJ703">
            <v>0</v>
          </cell>
          <cell r="BK703">
            <v>0</v>
          </cell>
          <cell r="BL703">
            <v>0</v>
          </cell>
          <cell r="BM703" t="str">
            <v>HNX</v>
          </cell>
        </row>
        <row r="704">
          <cell r="B704" t="str">
            <v>CCR</v>
          </cell>
          <cell r="C704" t="str">
            <v>HNX</v>
          </cell>
          <cell r="D704" t="str">
            <v>CTCP Cảng Cam Ranh</v>
          </cell>
          <cell r="E704">
            <v>44519</v>
          </cell>
          <cell r="F704" t="str">
            <v>https://finance.vietstock.vn/VCG-tong-cong-ty-co-phan-xuat-nhap-khau-va-xay-dung-viet-nam.htm</v>
          </cell>
          <cell r="G704" t="str">
            <v>Đạt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406034417394.51202</v>
          </cell>
          <cell r="AA704">
            <v>67904026.524389997</v>
          </cell>
          <cell r="AB704">
            <v>5.2512000000000003E-2</v>
          </cell>
          <cell r="AC704" t="str">
            <v>Small&amp;Micro Cap</v>
          </cell>
          <cell r="AD704">
            <v>0</v>
          </cell>
          <cell r="AE704" t="str">
            <v>Chấp nhận toàn phần</v>
          </cell>
          <cell r="AF704" t="str">
            <v>Vận tải và kho bãi</v>
          </cell>
          <cell r="AG704" t="str">
            <v>Hỗ trợ vận tải</v>
          </cell>
          <cell r="AH704" t="str">
            <v>Hoạt động hỗ trợ vận tải đường thủy</v>
          </cell>
          <cell r="AI704" t="str">
            <v>Hỗ trợ vận tải</v>
          </cell>
          <cell r="AJ704" t="str">
            <v>Vận tải - Kho bãi</v>
          </cell>
          <cell r="AK704">
            <v>307631341158</v>
          </cell>
          <cell r="AL704">
            <v>279570989351</v>
          </cell>
          <cell r="AM704">
            <v>151878447920</v>
          </cell>
          <cell r="AN704">
            <v>14.446231967999999</v>
          </cell>
          <cell r="AO704">
            <v>14.430412896</v>
          </cell>
          <cell r="AP704">
            <v>1.0962314186023221E-3</v>
          </cell>
          <cell r="AQ704">
            <v>591</v>
          </cell>
          <cell r="AR704">
            <v>11433</v>
          </cell>
          <cell r="AS704">
            <v>20.82</v>
          </cell>
          <cell r="AT704">
            <v>1.08</v>
          </cell>
          <cell r="AU704">
            <v>4.55</v>
          </cell>
          <cell r="AV704">
            <v>4.97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  <cell r="BA704">
            <v>0</v>
          </cell>
          <cell r="BB704" t="str">
            <v>Small&amp;Micro Cap</v>
          </cell>
          <cell r="BC704" t="str">
            <v>CCR</v>
          </cell>
          <cell r="BD704">
            <v>0</v>
          </cell>
          <cell r="BE704">
            <v>0</v>
          </cell>
          <cell r="BF704">
            <v>0</v>
          </cell>
          <cell r="BG704">
            <v>0</v>
          </cell>
          <cell r="BH704">
            <v>0</v>
          </cell>
          <cell r="BI704">
            <v>0</v>
          </cell>
          <cell r="BJ704">
            <v>0</v>
          </cell>
          <cell r="BK704">
            <v>0</v>
          </cell>
          <cell r="BL704">
            <v>0</v>
          </cell>
          <cell r="BM704" t="str">
            <v>HNX</v>
          </cell>
        </row>
        <row r="705">
          <cell r="B705" t="str">
            <v>VTZ</v>
          </cell>
          <cell r="C705" t="str">
            <v>HNX</v>
          </cell>
          <cell r="D705" t="str">
            <v>CTCP Sản xuất và Thương mại Nhựa Việt Thành</v>
          </cell>
          <cell r="E705">
            <v>44525</v>
          </cell>
          <cell r="F705" t="str">
            <v>https://finance.vietstock.vn/BKG-ctcp-dau-tu-bkg-viet-nam.htm</v>
          </cell>
          <cell r="G705" t="str">
            <v>Đạt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205507621951.21899</v>
          </cell>
          <cell r="AA705">
            <v>171692763.41463399</v>
          </cell>
          <cell r="AB705">
            <v>8.1321000000000004E-2</v>
          </cell>
          <cell r="AC705" t="str">
            <v>Small&amp;Micro Cap</v>
          </cell>
          <cell r="AD705">
            <v>0</v>
          </cell>
          <cell r="AE705" t="str">
            <v>Chấp nhận toàn phần</v>
          </cell>
          <cell r="AF705" t="str">
            <v>Sản xuất</v>
          </cell>
          <cell r="AG705" t="str">
            <v>Sản xuất các sản phẩm nhựa và cao su</v>
          </cell>
          <cell r="AH705" t="str">
            <v>Sản xuất các sản phẩm nhựa</v>
          </cell>
          <cell r="AI705" t="str">
            <v>Sản xuất các sản phẩm nhựa và cao su</v>
          </cell>
          <cell r="AJ705" t="str">
            <v>SX Nhựa - Hóa chất</v>
          </cell>
          <cell r="AK705">
            <v>1251228957702</v>
          </cell>
          <cell r="AL705">
            <v>265934690846</v>
          </cell>
          <cell r="AM705">
            <v>1785508084592</v>
          </cell>
          <cell r="AN705">
            <v>24.89626943</v>
          </cell>
          <cell r="AO705">
            <v>27.341840791999999</v>
          </cell>
          <cell r="AP705">
            <v>-8.9444283601986058E-2</v>
          </cell>
          <cell r="AQ705">
            <v>1201</v>
          </cell>
          <cell r="AR705">
            <v>11562</v>
          </cell>
          <cell r="AS705">
            <v>6.91</v>
          </cell>
          <cell r="AT705">
            <v>0.72</v>
          </cell>
          <cell r="AU705">
            <v>2.33</v>
          </cell>
          <cell r="AV705">
            <v>9.8000000000000007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  <cell r="BA705">
            <v>0</v>
          </cell>
          <cell r="BB705" t="str">
            <v>Small&amp;Micro Cap</v>
          </cell>
          <cell r="BC705" t="str">
            <v>VTZ</v>
          </cell>
          <cell r="BD705">
            <v>0</v>
          </cell>
          <cell r="BE705">
            <v>0</v>
          </cell>
          <cell r="BF705">
            <v>0</v>
          </cell>
          <cell r="BG705">
            <v>0</v>
          </cell>
          <cell r="BH705">
            <v>0</v>
          </cell>
          <cell r="BI705">
            <v>0</v>
          </cell>
          <cell r="BJ705">
            <v>0</v>
          </cell>
          <cell r="BK705">
            <v>0</v>
          </cell>
          <cell r="BL705">
            <v>0</v>
          </cell>
          <cell r="BM705" t="str">
            <v>HNX</v>
          </cell>
        </row>
        <row r="706">
          <cell r="B706" t="str">
            <v>BAF</v>
          </cell>
          <cell r="C706" t="str">
            <v>HOSE</v>
          </cell>
          <cell r="D706" t="str">
            <v>CTCP Nông nghiệp BAF Việt Nam</v>
          </cell>
          <cell r="E706">
            <v>44533</v>
          </cell>
          <cell r="F706" t="str">
            <v>https://finance.vietstock.vn/TNH-ctcp-benh-vien-quoc-te-thai-nguyen.htm</v>
          </cell>
          <cell r="G706" t="str">
            <v>Đạt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3737194975609.75</v>
          </cell>
          <cell r="AA706">
            <v>66745192073.1707</v>
          </cell>
          <cell r="AB706">
            <v>0.38975500000000002</v>
          </cell>
          <cell r="AC706" t="str">
            <v>Mid Cap</v>
          </cell>
          <cell r="AD706">
            <v>0</v>
          </cell>
          <cell r="AE706" t="str">
            <v>Chấp nhận toàn phần</v>
          </cell>
          <cell r="AF706" t="str">
            <v>Sản xuất nông nghiệp</v>
          </cell>
          <cell r="AG706" t="str">
            <v>Chăn nuôi</v>
          </cell>
          <cell r="AH706" t="str">
            <v xml:space="preserve">Chăn nuôi heo </v>
          </cell>
          <cell r="AI706" t="str">
            <v>Chăn nuôi</v>
          </cell>
          <cell r="AJ706" t="str">
            <v>Nông - Lâm - Ngư</v>
          </cell>
          <cell r="AK706">
            <v>4729096092916</v>
          </cell>
          <cell r="AL706">
            <v>1742668059914</v>
          </cell>
          <cell r="AM706">
            <v>7083418349258</v>
          </cell>
          <cell r="AN706">
            <v>286.68739347799999</v>
          </cell>
          <cell r="AO706">
            <v>292.10103449000002</v>
          </cell>
          <cell r="AP706">
            <v>-1.8533453746413766E-2</v>
          </cell>
          <cell r="AQ706">
            <v>2413</v>
          </cell>
          <cell r="AR706">
            <v>12142</v>
          </cell>
          <cell r="AS706">
            <v>7.6</v>
          </cell>
          <cell r="AT706">
            <v>1.51</v>
          </cell>
          <cell r="AU706">
            <v>5.63</v>
          </cell>
          <cell r="AV706">
            <v>17.93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  <cell r="BA706">
            <v>1</v>
          </cell>
          <cell r="BB706" t="str">
            <v>Mid Cap</v>
          </cell>
          <cell r="BC706" t="str">
            <v>BAF</v>
          </cell>
          <cell r="BD706">
            <v>0</v>
          </cell>
          <cell r="BE706">
            <v>0</v>
          </cell>
          <cell r="BF706">
            <v>0</v>
          </cell>
          <cell r="BG706">
            <v>0</v>
          </cell>
          <cell r="BH706">
            <v>0</v>
          </cell>
          <cell r="BI706">
            <v>0</v>
          </cell>
          <cell r="BJ706">
            <v>0</v>
          </cell>
          <cell r="BK706">
            <v>0</v>
          </cell>
          <cell r="BL706">
            <v>0</v>
          </cell>
          <cell r="BM706" t="str">
            <v>HOSE</v>
          </cell>
        </row>
        <row r="707">
          <cell r="B707" t="str">
            <v>GMH</v>
          </cell>
          <cell r="C707" t="str">
            <v>HOSE</v>
          </cell>
          <cell r="D707" t="str">
            <v>CTCP Minh Hưng Quảng Trị</v>
          </cell>
          <cell r="E707">
            <v>44573</v>
          </cell>
          <cell r="F707" t="str">
            <v>https://finance.vietstock.vn/VIX-ctcp-chung-khoan-vix.htm</v>
          </cell>
          <cell r="G707" t="str">
            <v>Đạt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256094347826.086</v>
          </cell>
          <cell r="AA707">
            <v>2015198757.7639699</v>
          </cell>
          <cell r="AB707">
            <v>9.4125E-2</v>
          </cell>
          <cell r="AC707" t="str">
            <v>Small&amp;Micro Cap</v>
          </cell>
          <cell r="AD707">
            <v>0</v>
          </cell>
          <cell r="AE707" t="str">
            <v>Chấp nhận toàn phần</v>
          </cell>
          <cell r="AF707" t="str">
            <v>Sản xuất</v>
          </cell>
          <cell r="AG707" t="str">
            <v>Sản xuất sản phẩm khoáng chất phi kim</v>
          </cell>
          <cell r="AH707" t="str">
            <v>Sản xuất các sản phẩm từ đất sét và vật liệu chịu nhiệt</v>
          </cell>
          <cell r="AI707" t="str">
            <v>Sản xuất sản phẩm khoáng chất phi kim</v>
          </cell>
          <cell r="AJ707" t="str">
            <v>Vật liệu xây dựng</v>
          </cell>
          <cell r="AK707">
            <v>199566518733</v>
          </cell>
          <cell r="AL707">
            <v>182911626230</v>
          </cell>
          <cell r="AM707">
            <v>151307572327</v>
          </cell>
          <cell r="AN707">
            <v>25.383814615999999</v>
          </cell>
          <cell r="AO707">
            <v>25.967849637</v>
          </cell>
          <cell r="AP707">
            <v>-2.2490696348142977E-2</v>
          </cell>
          <cell r="AQ707">
            <v>1538</v>
          </cell>
          <cell r="AR707">
            <v>11086</v>
          </cell>
          <cell r="AS707">
            <v>6.29</v>
          </cell>
          <cell r="AT707">
            <v>0.87</v>
          </cell>
          <cell r="AU707">
            <v>12.39</v>
          </cell>
          <cell r="AV707">
            <v>13.24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  <cell r="BA707">
            <v>0</v>
          </cell>
          <cell r="BB707" t="str">
            <v>Small&amp;Micro Cap</v>
          </cell>
          <cell r="BC707" t="str">
            <v>GMH</v>
          </cell>
          <cell r="BD707">
            <v>0</v>
          </cell>
          <cell r="BE707">
            <v>0</v>
          </cell>
          <cell r="BF707">
            <v>0</v>
          </cell>
          <cell r="BG707">
            <v>0</v>
          </cell>
          <cell r="BH707">
            <v>0</v>
          </cell>
          <cell r="BI707">
            <v>0</v>
          </cell>
          <cell r="BJ707">
            <v>0</v>
          </cell>
          <cell r="BK707">
            <v>0</v>
          </cell>
          <cell r="BL707">
            <v>0</v>
          </cell>
          <cell r="BM707" t="str">
            <v>HOSE</v>
          </cell>
        </row>
        <row r="708">
          <cell r="B708" t="str">
            <v>EVF</v>
          </cell>
          <cell r="C708" t="str">
            <v>HOSE</v>
          </cell>
          <cell r="D708" t="str">
            <v>Công ty Tài chính Cổ phần Điện lực</v>
          </cell>
          <cell r="E708">
            <v>44573</v>
          </cell>
          <cell r="F708" t="str">
            <v>https://finance.vietstock.vn/DVG-ctcp-tap-doan-son-dai-viet.htm</v>
          </cell>
          <cell r="G708" t="str">
            <v>Đạt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3516713207861.5801</v>
          </cell>
          <cell r="AA708">
            <v>5475925465.8385</v>
          </cell>
          <cell r="AB708">
            <v>9.8544000000000007E-2</v>
          </cell>
          <cell r="AC708" t="str">
            <v>Mid Cap</v>
          </cell>
          <cell r="AD708">
            <v>0</v>
          </cell>
          <cell r="AE708" t="str">
            <v>Chấp nhận toàn phần</v>
          </cell>
          <cell r="AF708" t="str">
            <v>Tài chính và bảo hiểm</v>
          </cell>
          <cell r="AG708" t="str">
            <v>Trung gian tín dụng và các hoạt động liên quan</v>
          </cell>
          <cell r="AH708" t="str">
            <v>Trung gian tín dụng có nhận tiền gửi</v>
          </cell>
          <cell r="AI708" t="str">
            <v>Trung gian tín dụng và các hoạt động liên quan</v>
          </cell>
          <cell r="AJ708" t="str">
            <v>Ngân hàng</v>
          </cell>
          <cell r="AK708">
            <v>42197921000000</v>
          </cell>
          <cell r="AL708">
            <v>4335080000000</v>
          </cell>
          <cell r="AM708">
            <v>919202000000</v>
          </cell>
          <cell r="AN708">
            <v>365.78699999999998</v>
          </cell>
          <cell r="AO708">
            <v>365.78699999999998</v>
          </cell>
          <cell r="AP708">
            <v>0</v>
          </cell>
          <cell r="AQ708">
            <v>1105</v>
          </cell>
          <cell r="AR708">
            <v>12348</v>
          </cell>
          <cell r="AS708">
            <v>7.67</v>
          </cell>
          <cell r="AT708">
            <v>0.69</v>
          </cell>
          <cell r="AU708">
            <v>0.98</v>
          </cell>
          <cell r="AV708">
            <v>8.7899999999999991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  <cell r="BA708">
            <v>1</v>
          </cell>
          <cell r="BB708" t="str">
            <v>Mid Cap</v>
          </cell>
          <cell r="BC708" t="str">
            <v>EVF</v>
          </cell>
          <cell r="BD708">
            <v>0</v>
          </cell>
          <cell r="BE708">
            <v>0</v>
          </cell>
          <cell r="BF708">
            <v>0</v>
          </cell>
          <cell r="BG708">
            <v>0</v>
          </cell>
          <cell r="BH708">
            <v>0</v>
          </cell>
          <cell r="BI708">
            <v>0</v>
          </cell>
          <cell r="BJ708">
            <v>0</v>
          </cell>
          <cell r="BK708">
            <v>0</v>
          </cell>
          <cell r="BL708">
            <v>0</v>
          </cell>
          <cell r="BM708" t="str">
            <v>HOSE</v>
          </cell>
        </row>
        <row r="709">
          <cell r="B709" t="str">
            <v>HMR</v>
          </cell>
          <cell r="C709" t="str">
            <v>HNX</v>
          </cell>
          <cell r="D709" t="str">
            <v>CTCP Đá Hoàng Mai</v>
          </cell>
          <cell r="E709">
            <v>44574</v>
          </cell>
          <cell r="F709" t="str">
            <v>https://finance.vietstock.vn/MIG-tong-cong-ty-co-phan-bao-hiem-quan-doi.htm</v>
          </cell>
          <cell r="G709" t="str">
            <v>Không đạt</v>
          </cell>
          <cell r="H709">
            <v>4</v>
          </cell>
          <cell r="I709">
            <v>0</v>
          </cell>
          <cell r="J709">
            <v>1</v>
          </cell>
          <cell r="K709">
            <v>0</v>
          </cell>
          <cell r="L709">
            <v>0</v>
          </cell>
          <cell r="M709">
            <v>1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1</v>
          </cell>
          <cell r="U709">
            <v>0</v>
          </cell>
          <cell r="V709">
            <v>1</v>
          </cell>
          <cell r="W709">
            <v>0</v>
          </cell>
          <cell r="X709">
            <v>0</v>
          </cell>
          <cell r="Y709">
            <v>0</v>
          </cell>
          <cell r="Z709">
            <v>56493357658.566902</v>
          </cell>
          <cell r="AA709">
            <v>202093330.52959499</v>
          </cell>
          <cell r="AB709">
            <v>0</v>
          </cell>
          <cell r="AC709" t="str">
            <v>Small&amp;Micro Cap</v>
          </cell>
          <cell r="AD709">
            <v>0</v>
          </cell>
          <cell r="AE709" t="str">
            <v>Chấp nhận toàn phần</v>
          </cell>
          <cell r="AF709" t="str">
            <v>Khai khoáng</v>
          </cell>
          <cell r="AG709" t="str">
            <v>Khai khoáng (ngoại trừ dầu mỏ và khí đốt)</v>
          </cell>
          <cell r="AH709" t="str">
            <v>Khai thác đá và khoáng sản phi kim</v>
          </cell>
          <cell r="AI709" t="str">
            <v>Khai khoáng (ngoại trừ dầu mỏ và khí đốt)</v>
          </cell>
          <cell r="AJ709" t="str">
            <v>Khai khoáng</v>
          </cell>
          <cell r="AK709">
            <v>91135430040</v>
          </cell>
          <cell r="AL709">
            <v>77511071773</v>
          </cell>
          <cell r="AM709">
            <v>51712842973</v>
          </cell>
          <cell r="AN709">
            <v>5.7216655740000002</v>
          </cell>
          <cell r="AO709">
            <v>5.7166372399999998</v>
          </cell>
          <cell r="AP709">
            <v>8.795964810949516E-4</v>
          </cell>
          <cell r="AQ709">
            <v>1019</v>
          </cell>
          <cell r="AR709">
            <v>13811</v>
          </cell>
          <cell r="AS709">
            <v>6.28</v>
          </cell>
          <cell r="AT709">
            <v>0.46</v>
          </cell>
          <cell r="AU709">
            <v>6.4</v>
          </cell>
          <cell r="AV709">
            <v>7.65</v>
          </cell>
          <cell r="AW709">
            <v>0</v>
          </cell>
          <cell r="AX709">
            <v>0</v>
          </cell>
          <cell r="AY709">
            <v>0</v>
          </cell>
          <cell r="AZ709">
            <v>1</v>
          </cell>
          <cell r="BA709">
            <v>0</v>
          </cell>
          <cell r="BB709" t="str">
            <v>Small&amp;Micro Cap</v>
          </cell>
          <cell r="BC709" t="str">
            <v>HMR</v>
          </cell>
          <cell r="BD709">
            <v>1</v>
          </cell>
          <cell r="BE709">
            <v>0</v>
          </cell>
          <cell r="BF709">
            <v>1</v>
          </cell>
          <cell r="BG709">
            <v>0</v>
          </cell>
          <cell r="BH709">
            <v>0</v>
          </cell>
          <cell r="BI709">
            <v>0</v>
          </cell>
          <cell r="BJ709">
            <v>0</v>
          </cell>
          <cell r="BK709">
            <v>1</v>
          </cell>
          <cell r="BL709">
            <v>1</v>
          </cell>
          <cell r="BM709" t="str">
            <v>HNX</v>
          </cell>
        </row>
        <row r="710">
          <cell r="B710" t="str">
            <v>HHV</v>
          </cell>
          <cell r="C710" t="str">
            <v>HOSE</v>
          </cell>
          <cell r="D710" t="str">
            <v>CTCP Đầu tư Hạ tầng Giao thông Đèo Cả</v>
          </cell>
          <cell r="E710">
            <v>44581</v>
          </cell>
          <cell r="F710" t="str">
            <v>https://finance.vietstock.vn/NHA-tong-cong-ty-dau-tu-phat-trien-nha-va-do-thi-nam-ha-noi.htm</v>
          </cell>
          <cell r="G710" t="str">
            <v>Không đạt</v>
          </cell>
          <cell r="H710">
            <v>2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2</v>
          </cell>
          <cell r="X710">
            <v>0</v>
          </cell>
          <cell r="Y710">
            <v>2</v>
          </cell>
          <cell r="Z710">
            <v>4153955292005.3198</v>
          </cell>
          <cell r="AA710">
            <v>63531489053.918404</v>
          </cell>
          <cell r="AB710">
            <v>1.9820979999999999</v>
          </cell>
          <cell r="AC710" t="str">
            <v>Mid Cap</v>
          </cell>
          <cell r="AD710">
            <v>0</v>
          </cell>
          <cell r="AE710" t="str">
            <v>Chấp nhận toàn phần</v>
          </cell>
          <cell r="AF710" t="str">
            <v>Xây dựng và Bất động sản</v>
          </cell>
          <cell r="AG710" t="str">
            <v>Xây dựng công nghiệp nặng và dân dụng</v>
          </cell>
          <cell r="AH710" t="str">
            <v>Xây dựng cầu đường, đường cao tốc</v>
          </cell>
          <cell r="AI710" t="str">
            <v>Xây dựng công nghiệp nặng và dân dụng</v>
          </cell>
          <cell r="AJ710" t="str">
            <v>Xây dựng</v>
          </cell>
          <cell r="AK710">
            <v>35653232484507</v>
          </cell>
          <cell r="AL710">
            <v>5102704966572</v>
          </cell>
          <cell r="AM710">
            <v>2094582751424</v>
          </cell>
          <cell r="AN710">
            <v>264.05033616100002</v>
          </cell>
          <cell r="AO710">
            <v>275.01432944999999</v>
          </cell>
          <cell r="AP710">
            <v>-3.9866989152626403E-2</v>
          </cell>
          <cell r="AQ710">
            <v>979</v>
          </cell>
          <cell r="AR710">
            <v>16578</v>
          </cell>
          <cell r="AS710">
            <v>9.6199999999999992</v>
          </cell>
          <cell r="AT710">
            <v>0.56999999999999995</v>
          </cell>
          <cell r="AU710">
            <v>0.76</v>
          </cell>
          <cell r="AV710">
            <v>3.29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  <cell r="BA710">
            <v>0</v>
          </cell>
          <cell r="BB710" t="str">
            <v>Mid Cap</v>
          </cell>
          <cell r="BC710" t="str">
            <v>HHV</v>
          </cell>
          <cell r="BD710">
            <v>0</v>
          </cell>
          <cell r="BE710">
            <v>0</v>
          </cell>
          <cell r="BF710">
            <v>0</v>
          </cell>
          <cell r="BG710">
            <v>0</v>
          </cell>
          <cell r="BH710">
            <v>0</v>
          </cell>
          <cell r="BI710">
            <v>0</v>
          </cell>
          <cell r="BJ710">
            <v>0</v>
          </cell>
          <cell r="BK710">
            <v>0</v>
          </cell>
          <cell r="BL710">
            <v>0</v>
          </cell>
          <cell r="BM710" t="str">
            <v>HOSE</v>
          </cell>
        </row>
        <row r="711">
          <cell r="B711" t="str">
            <v>TOT</v>
          </cell>
          <cell r="C711" t="str">
            <v>HNX</v>
          </cell>
          <cell r="D711" t="str">
            <v>CTCP Transimex Logistics</v>
          </cell>
          <cell r="E711">
            <v>44581</v>
          </cell>
          <cell r="F711" t="str">
            <v>https://finance.vietstock.vn/L40-ctcp-dau-tu-va-xay-dung-40.htm</v>
          </cell>
          <cell r="G711" t="str">
            <v>Đạt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69855187500</v>
          </cell>
          <cell r="AA711">
            <v>63810765</v>
          </cell>
          <cell r="AB711">
            <v>3.755296</v>
          </cell>
          <cell r="AC711" t="str">
            <v>Small&amp;Micro Cap</v>
          </cell>
          <cell r="AD711">
            <v>0</v>
          </cell>
          <cell r="AE711" t="str">
            <v>Chấp nhận toàn phần</v>
          </cell>
          <cell r="AF711" t="str">
            <v>Vận tải và kho bãi</v>
          </cell>
          <cell r="AG711" t="str">
            <v>Hỗ trợ vận tải</v>
          </cell>
          <cell r="AH711" t="str">
            <v>Sắp xếp vận tải hàng hóa</v>
          </cell>
          <cell r="AI711" t="str">
            <v>Hỗ trợ vận tải</v>
          </cell>
          <cell r="AJ711" t="str">
            <v>Vận tải - Kho bãi</v>
          </cell>
          <cell r="AK711">
            <v>152689736094</v>
          </cell>
          <cell r="AL711">
            <v>70748206996</v>
          </cell>
          <cell r="AM711">
            <v>160596283843</v>
          </cell>
          <cell r="AN711">
            <v>13.025500758</v>
          </cell>
          <cell r="AO711">
            <v>13.056791184</v>
          </cell>
          <cell r="AP711">
            <v>-2.3964866680523901E-3</v>
          </cell>
          <cell r="AQ711">
            <v>2370</v>
          </cell>
          <cell r="AR711">
            <v>12875</v>
          </cell>
          <cell r="AS711">
            <v>5.0199999999999996</v>
          </cell>
          <cell r="AT711">
            <v>0.92</v>
          </cell>
          <cell r="AU711">
            <v>11.46</v>
          </cell>
          <cell r="AV711">
            <v>19.48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  <cell r="BA711">
            <v>1</v>
          </cell>
          <cell r="BB711" t="str">
            <v>Small&amp;Micro Cap</v>
          </cell>
          <cell r="BC711" t="str">
            <v>TOT</v>
          </cell>
          <cell r="BD711">
            <v>0</v>
          </cell>
          <cell r="BE711">
            <v>0</v>
          </cell>
          <cell r="BF711">
            <v>0</v>
          </cell>
          <cell r="BG711">
            <v>0</v>
          </cell>
          <cell r="BH711">
            <v>0</v>
          </cell>
          <cell r="BI711">
            <v>0</v>
          </cell>
          <cell r="BJ711">
            <v>0</v>
          </cell>
          <cell r="BK711">
            <v>0</v>
          </cell>
          <cell r="BL711">
            <v>0</v>
          </cell>
          <cell r="BM711" t="str">
            <v>HNX</v>
          </cell>
        </row>
        <row r="712">
          <cell r="B712" t="str">
            <v>SPC</v>
          </cell>
          <cell r="C712" t="str">
            <v>HNX</v>
          </cell>
          <cell r="D712" t="str">
            <v>CTCP Bảo vệ Thực vật Sài Gòn</v>
          </cell>
          <cell r="E712">
            <v>44588</v>
          </cell>
          <cell r="F712" t="str">
            <v>https://finance.vietstock.vn/OCB-ngan-hang-tmcp-phuong-dong.htm</v>
          </cell>
          <cell r="G712" t="str">
            <v>Không đạt</v>
          </cell>
          <cell r="H712">
            <v>2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2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187110251552.79501</v>
          </cell>
          <cell r="AA712">
            <v>20919695.962731998</v>
          </cell>
          <cell r="AB712">
            <v>2.0258379999999998</v>
          </cell>
          <cell r="AC712" t="str">
            <v>Small&amp;Micro Cap</v>
          </cell>
          <cell r="AD712">
            <v>0</v>
          </cell>
          <cell r="AE712" t="str">
            <v>Chấp nhận toàn phần</v>
          </cell>
          <cell r="AF712" t="str">
            <v>Sản xuất</v>
          </cell>
          <cell r="AG712" t="str">
            <v>Sản xuất hóa chất, dược phẩm</v>
          </cell>
          <cell r="AH712" t="str">
            <v xml:space="preserve">Sản xuất thuốc trừ sâu, phân bón và các loại hóa chất nông nghiệp </v>
          </cell>
          <cell r="AI712" t="str">
            <v>Sản xuất hóa chất, dược phẩm</v>
          </cell>
          <cell r="AJ712" t="str">
            <v>SX Nhựa - Hóa chất</v>
          </cell>
          <cell r="AK712">
            <v>650097667621</v>
          </cell>
          <cell r="AL712">
            <v>240535359226</v>
          </cell>
          <cell r="AM712">
            <v>1201512451996</v>
          </cell>
          <cell r="AN712">
            <v>24.044121841999999</v>
          </cell>
          <cell r="AO712">
            <v>21.333421986000001</v>
          </cell>
          <cell r="AP712">
            <v>0.12706352772559823</v>
          </cell>
          <cell r="AQ712">
            <v>2283</v>
          </cell>
          <cell r="AR712">
            <v>22843</v>
          </cell>
          <cell r="AS712">
            <v>7.14</v>
          </cell>
          <cell r="AT712">
            <v>0.71</v>
          </cell>
          <cell r="AU712">
            <v>3.85</v>
          </cell>
          <cell r="AV712">
            <v>10.29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  <cell r="BA712">
            <v>0</v>
          </cell>
          <cell r="BB712" t="str">
            <v>Small&amp;Micro Cap</v>
          </cell>
          <cell r="BC712" t="str">
            <v>SPC</v>
          </cell>
          <cell r="BD712">
            <v>0</v>
          </cell>
          <cell r="BE712">
            <v>0</v>
          </cell>
          <cell r="BF712">
            <v>0</v>
          </cell>
          <cell r="BG712">
            <v>0</v>
          </cell>
          <cell r="BH712">
            <v>0</v>
          </cell>
          <cell r="BI712">
            <v>0</v>
          </cell>
          <cell r="BJ712">
            <v>0</v>
          </cell>
          <cell r="BK712">
            <v>0</v>
          </cell>
          <cell r="BL712">
            <v>0</v>
          </cell>
          <cell r="BM712" t="str">
            <v>HNX</v>
          </cell>
        </row>
        <row r="713">
          <cell r="B713" t="str">
            <v>PGV</v>
          </cell>
          <cell r="C713" t="str">
            <v>HOSE</v>
          </cell>
          <cell r="D713" t="str">
            <v>Tổng Công ty Phát điện 3 - CTCP</v>
          </cell>
          <cell r="E713">
            <v>44602</v>
          </cell>
          <cell r="F713" t="str">
            <v>https://finance.vietstock.vn/SVD-ctcp-dau-tu-thuong-mai-vu-dang.htm</v>
          </cell>
          <cell r="G713" t="str">
            <v>Đạt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28540652457336.801</v>
          </cell>
          <cell r="AA713">
            <v>460513070.3125</v>
          </cell>
          <cell r="AB713">
            <v>1.711E-2</v>
          </cell>
          <cell r="AC713" t="str">
            <v>Large Cap</v>
          </cell>
          <cell r="AD713">
            <v>0</v>
          </cell>
          <cell r="AE713" t="str">
            <v>Chấp nhận toàn phần</v>
          </cell>
          <cell r="AF713" t="str">
            <v>Tiện ích</v>
          </cell>
          <cell r="AG713" t="str">
            <v>Phát, truyền tải và phân phối điện năng</v>
          </cell>
          <cell r="AH713" t="str">
            <v>Phát điện</v>
          </cell>
          <cell r="AI713" t="str">
            <v>Phát, truyền tải và phân phối điện năng</v>
          </cell>
          <cell r="AJ713" t="str">
            <v>Tiện ích</v>
          </cell>
          <cell r="AK713">
            <v>66217960515834</v>
          </cell>
          <cell r="AL713">
            <v>17642745571677</v>
          </cell>
          <cell r="AM713">
            <v>47287247983691</v>
          </cell>
          <cell r="AN713">
            <v>2524.3794732410001</v>
          </cell>
          <cell r="AO713">
            <v>2333.371258702</v>
          </cell>
          <cell r="AP713">
            <v>8.18593328544098E-2</v>
          </cell>
          <cell r="AQ713">
            <v>2247</v>
          </cell>
          <cell r="AR713">
            <v>15704</v>
          </cell>
          <cell r="AS713">
            <v>8.06</v>
          </cell>
          <cell r="AT713">
            <v>1.1499999999999999</v>
          </cell>
          <cell r="AU713">
            <v>3.76</v>
          </cell>
          <cell r="AV713">
            <v>14.55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  <cell r="BA713">
            <v>1</v>
          </cell>
          <cell r="BB713" t="str">
            <v>Large Cap</v>
          </cell>
          <cell r="BC713" t="str">
            <v>PGV</v>
          </cell>
          <cell r="BD713">
            <v>0</v>
          </cell>
          <cell r="BE713">
            <v>0</v>
          </cell>
          <cell r="BF713">
            <v>0</v>
          </cell>
          <cell r="BG713">
            <v>0</v>
          </cell>
          <cell r="BH713">
            <v>0</v>
          </cell>
          <cell r="BI713">
            <v>0</v>
          </cell>
          <cell r="BJ713">
            <v>0</v>
          </cell>
          <cell r="BK713">
            <v>0</v>
          </cell>
          <cell r="BL713">
            <v>0</v>
          </cell>
          <cell r="BM713" t="str">
            <v>HOSE</v>
          </cell>
        </row>
        <row r="714">
          <cell r="B714" t="str">
            <v>CTR</v>
          </cell>
          <cell r="C714" t="str">
            <v>HOSE</v>
          </cell>
          <cell r="D714" t="str">
            <v>Tổng Công ty cổ phần Công trình Viettel</v>
          </cell>
          <cell r="E714">
            <v>44615</v>
          </cell>
          <cell r="F714" t="str">
            <v>https://finance.vietstock.vn/ADG-ctcp-clever-group.htm</v>
          </cell>
          <cell r="G714" t="str">
            <v>Đạt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7311754660650.9297</v>
          </cell>
          <cell r="AA714">
            <v>34433640597.825996</v>
          </cell>
          <cell r="AB714">
            <v>8.8651710000000001</v>
          </cell>
          <cell r="AC714" t="str">
            <v>Mid Cap</v>
          </cell>
          <cell r="AD714">
            <v>0</v>
          </cell>
          <cell r="AE714" t="str">
            <v>Chấp nhận toàn phần</v>
          </cell>
          <cell r="AF714" t="str">
            <v>Công nghệ và thông tin</v>
          </cell>
          <cell r="AG714" t="str">
            <v>Viễn thông</v>
          </cell>
          <cell r="AH714" t="str">
            <v>Các loại hình viễn thông khác</v>
          </cell>
          <cell r="AI714" t="str">
            <v>Viễn thông</v>
          </cell>
          <cell r="AJ714" t="str">
            <v>Công nghệ và thông tin</v>
          </cell>
          <cell r="AK714">
            <v>6040964527680</v>
          </cell>
          <cell r="AL714">
            <v>1624831569070</v>
          </cell>
          <cell r="AM714">
            <v>9369884426812</v>
          </cell>
          <cell r="AN714">
            <v>442.89577027399997</v>
          </cell>
          <cell r="AO714">
            <v>444.31643792599999</v>
          </cell>
          <cell r="AP714">
            <v>-3.1974231217541168E-3</v>
          </cell>
          <cell r="AQ714">
            <v>4246</v>
          </cell>
          <cell r="AR714">
            <v>14205</v>
          </cell>
          <cell r="AS714">
            <v>11.87</v>
          </cell>
          <cell r="AT714">
            <v>3.55</v>
          </cell>
          <cell r="AU714">
            <v>8.85</v>
          </cell>
          <cell r="AV714">
            <v>30.16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 t="str">
            <v>Mid Cap</v>
          </cell>
          <cell r="BC714" t="str">
            <v>CTR</v>
          </cell>
          <cell r="BD714">
            <v>0</v>
          </cell>
          <cell r="BE714">
            <v>0</v>
          </cell>
          <cell r="BF714">
            <v>0</v>
          </cell>
          <cell r="BG714">
            <v>0</v>
          </cell>
          <cell r="BH714">
            <v>0</v>
          </cell>
          <cell r="BI714">
            <v>0</v>
          </cell>
          <cell r="BJ714">
            <v>0</v>
          </cell>
          <cell r="BK714">
            <v>0</v>
          </cell>
          <cell r="BL714">
            <v>0</v>
          </cell>
          <cell r="BM714" t="str">
            <v>HOSE</v>
          </cell>
        </row>
        <row r="715">
          <cell r="B715" t="str">
            <v>ABR</v>
          </cell>
          <cell r="C715" t="str">
            <v>HOSE</v>
          </cell>
          <cell r="D715" t="str">
            <v>CTCP Đầu tư Nhãn hiệu Việt</v>
          </cell>
          <cell r="E715">
            <v>44623</v>
          </cell>
          <cell r="F715" t="str">
            <v>https://finance.vietstock.vn/HHP-ctcp-giay-hoang-ha-hai-phong.htm</v>
          </cell>
          <cell r="G715" t="str">
            <v>Đạt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276413707165.10901</v>
          </cell>
          <cell r="AA715">
            <v>40410872.274143003</v>
          </cell>
          <cell r="AB715">
            <v>26.525275000000001</v>
          </cell>
          <cell r="AC715" t="str">
            <v>Small&amp;Micro Cap</v>
          </cell>
          <cell r="AD715">
            <v>0</v>
          </cell>
          <cell r="AE715" t="str">
            <v>Chấp nhận toàn phần</v>
          </cell>
          <cell r="AF715" t="str">
            <v>Bán buôn</v>
          </cell>
          <cell r="AG715" t="str">
            <v>Bán buôn hàng tiêu dùng</v>
          </cell>
          <cell r="AH715" t="str">
            <v>Bán buôn thực phẩm, tạp hóa và các sản phẩm có liên quan</v>
          </cell>
          <cell r="AI715" t="str">
            <v>Bán buôn hàng tiêu dùng</v>
          </cell>
          <cell r="AJ715" t="str">
            <v>Bán buôn</v>
          </cell>
          <cell r="AK715">
            <v>372182711927</v>
          </cell>
          <cell r="AL715">
            <v>285155911041</v>
          </cell>
          <cell r="AM715">
            <v>104178591209</v>
          </cell>
          <cell r="AN715">
            <v>29.390746455999999</v>
          </cell>
          <cell r="AO715">
            <v>29.073525278999998</v>
          </cell>
          <cell r="AP715">
            <v>1.091099802847546E-2</v>
          </cell>
          <cell r="AQ715">
            <v>1470</v>
          </cell>
          <cell r="AR715">
            <v>14258</v>
          </cell>
          <cell r="AS715">
            <v>5.93</v>
          </cell>
          <cell r="AT715">
            <v>0.61</v>
          </cell>
          <cell r="AU715">
            <v>8.59</v>
          </cell>
          <cell r="AV715">
            <v>10.87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  <cell r="BA715">
            <v>0</v>
          </cell>
          <cell r="BB715" t="str">
            <v>Small&amp;Micro Cap</v>
          </cell>
          <cell r="BC715" t="str">
            <v>ABR</v>
          </cell>
          <cell r="BD715">
            <v>0</v>
          </cell>
          <cell r="BE715">
            <v>0</v>
          </cell>
          <cell r="BF715">
            <v>0</v>
          </cell>
          <cell r="BG715">
            <v>0</v>
          </cell>
          <cell r="BH715">
            <v>0</v>
          </cell>
          <cell r="BI715">
            <v>0</v>
          </cell>
          <cell r="BJ715">
            <v>0</v>
          </cell>
          <cell r="BK715">
            <v>0</v>
          </cell>
          <cell r="BL715">
            <v>0</v>
          </cell>
          <cell r="BM715" t="str">
            <v>HOSE</v>
          </cell>
        </row>
        <row r="716">
          <cell r="B716" t="str">
            <v>VDL</v>
          </cell>
          <cell r="C716" t="str">
            <v>HNX</v>
          </cell>
          <cell r="D716" t="str">
            <v>CTCP Thực phẩm Lâm Đồng</v>
          </cell>
          <cell r="E716">
            <v>39413</v>
          </cell>
          <cell r="F716" t="str">
            <v>https://finance.vietstock.vn/BAB-ngan-hang-tmcp-bac-a.htm</v>
          </cell>
          <cell r="G716" t="str">
            <v>Không đạt</v>
          </cell>
          <cell r="H716">
            <v>4</v>
          </cell>
          <cell r="I716">
            <v>0</v>
          </cell>
          <cell r="J716">
            <v>2</v>
          </cell>
          <cell r="K716">
            <v>0</v>
          </cell>
          <cell r="L716">
            <v>0</v>
          </cell>
          <cell r="M716">
            <v>0</v>
          </cell>
          <cell r="N716">
            <v>2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318944946371.95099</v>
          </cell>
          <cell r="AA716">
            <v>47903377.134145997</v>
          </cell>
          <cell r="AB716">
            <v>0.62311099999999997</v>
          </cell>
          <cell r="AC716" t="str">
            <v>Small&amp;Micro Cap</v>
          </cell>
          <cell r="AD716">
            <v>0</v>
          </cell>
          <cell r="AE716">
            <v>0</v>
          </cell>
          <cell r="AF716" t="str">
            <v>Sản xuất</v>
          </cell>
          <cell r="AG716" t="str">
            <v>Sản xuất đồ uống và thuốc lá</v>
          </cell>
          <cell r="AH716" t="str">
            <v xml:space="preserve">Sản xuất đồ uống </v>
          </cell>
          <cell r="AI716" t="str">
            <v>Sản xuất đồ uống và thuốc lá</v>
          </cell>
          <cell r="AJ716" t="str">
            <v>Thực phẩm - Đồ uống</v>
          </cell>
          <cell r="AK716">
            <v>211738048357</v>
          </cell>
          <cell r="AL716">
            <v>194161569155</v>
          </cell>
          <cell r="AM716">
            <v>187298585187</v>
          </cell>
          <cell r="AN716">
            <v>-12.800421352000001</v>
          </cell>
          <cell r="AO716">
            <v>-12.800421352000001</v>
          </cell>
          <cell r="AP716">
            <v>0</v>
          </cell>
          <cell r="AQ716">
            <v>-873</v>
          </cell>
          <cell r="AR716">
            <v>13247</v>
          </cell>
          <cell r="AS716">
            <v>-27.48</v>
          </cell>
          <cell r="AT716">
            <v>1.81</v>
          </cell>
          <cell r="AU716">
            <v>-5.73</v>
          </cell>
          <cell r="AV716">
            <v>-6.38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  <cell r="BA716">
            <v>0</v>
          </cell>
          <cell r="BB716" t="str">
            <v>Small&amp;Micro Cap</v>
          </cell>
          <cell r="BC716" t="str">
            <v>VDL</v>
          </cell>
          <cell r="BD716">
            <v>2</v>
          </cell>
          <cell r="BE716">
            <v>0</v>
          </cell>
          <cell r="BF716">
            <v>2</v>
          </cell>
          <cell r="BG716">
            <v>2</v>
          </cell>
          <cell r="BH716">
            <v>0</v>
          </cell>
          <cell r="BI716">
            <v>2</v>
          </cell>
          <cell r="BJ716">
            <v>0</v>
          </cell>
          <cell r="BK716">
            <v>0</v>
          </cell>
          <cell r="BL716">
            <v>0</v>
          </cell>
          <cell r="BM716" t="str">
            <v>HNX</v>
          </cell>
        </row>
        <row r="717">
          <cell r="B717" t="str">
            <v>GLT</v>
          </cell>
          <cell r="C717" t="str">
            <v>HNX</v>
          </cell>
          <cell r="D717" t="str">
            <v>CTCP Kỹ thuật Điện Toàn cầu</v>
          </cell>
          <cell r="E717">
            <v>40143</v>
          </cell>
          <cell r="F717" t="str">
            <v>https://finance.vietstock.vn/VCA-ctcp-thep-vicasa-vnsteel.htm</v>
          </cell>
          <cell r="G717" t="str">
            <v>Đạt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231690051057.92599</v>
          </cell>
          <cell r="AA717">
            <v>37165103.963413998</v>
          </cell>
          <cell r="AB717">
            <v>1.596157</v>
          </cell>
          <cell r="AC717" t="str">
            <v>Small&amp;Micro Cap</v>
          </cell>
          <cell r="AD717">
            <v>0</v>
          </cell>
          <cell r="AE717">
            <v>0</v>
          </cell>
          <cell r="AF717" t="str">
            <v>Công nghệ và thông tin</v>
          </cell>
          <cell r="AG717" t="str">
            <v>Viễn thông</v>
          </cell>
          <cell r="AH717" t="str">
            <v>Các loại hình viễn thông khác</v>
          </cell>
          <cell r="AI717" t="str">
            <v>Viễn thông</v>
          </cell>
          <cell r="AJ717" t="str">
            <v>Công nghệ và thông tin</v>
          </cell>
          <cell r="AK717">
            <v>269853368396</v>
          </cell>
          <cell r="AL717">
            <v>148313404962</v>
          </cell>
          <cell r="AM717">
            <v>645773162422</v>
          </cell>
          <cell r="AN717">
            <v>22.772213472000001</v>
          </cell>
          <cell r="AO717">
            <v>22.772213472000001</v>
          </cell>
          <cell r="AP717">
            <v>0</v>
          </cell>
          <cell r="AQ717">
            <v>2801</v>
          </cell>
          <cell r="AR717">
            <v>18240</v>
          </cell>
          <cell r="AS717">
            <v>7.86</v>
          </cell>
          <cell r="AT717">
            <v>1.21</v>
          </cell>
          <cell r="AU717">
            <v>7.99</v>
          </cell>
          <cell r="AV717">
            <v>16.899999999999999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  <cell r="BA717">
            <v>0</v>
          </cell>
          <cell r="BB717" t="str">
            <v>Small&amp;Micro Cap</v>
          </cell>
          <cell r="BC717" t="str">
            <v>GLT</v>
          </cell>
          <cell r="BD717">
            <v>0</v>
          </cell>
          <cell r="BE717">
            <v>0</v>
          </cell>
          <cell r="BF717">
            <v>0</v>
          </cell>
          <cell r="BG717">
            <v>0</v>
          </cell>
          <cell r="BH717">
            <v>0</v>
          </cell>
          <cell r="BI717">
            <v>0</v>
          </cell>
          <cell r="BJ717">
            <v>0</v>
          </cell>
          <cell r="BK717">
            <v>0</v>
          </cell>
          <cell r="BL717">
            <v>0</v>
          </cell>
          <cell r="BM717" t="str">
            <v>HNX</v>
          </cell>
        </row>
        <row r="718">
          <cell r="B718" t="str">
            <v>CMG</v>
          </cell>
          <cell r="C718" t="str">
            <v>HOSE</v>
          </cell>
          <cell r="D718" t="str">
            <v>CTCP Tập đoàn Công nghệ CMC</v>
          </cell>
          <cell r="E718">
            <v>40200</v>
          </cell>
          <cell r="F718" t="str">
            <v>https://finance.vietstock.vn/SSB-ngan-hang-tmcp-dong-nam-a.htm</v>
          </cell>
          <cell r="G718" t="str">
            <v>Đạt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6096067621615.8496</v>
          </cell>
          <cell r="AA718">
            <v>4101396341.4634099</v>
          </cell>
          <cell r="AB718">
            <v>41.184626000000002</v>
          </cell>
          <cell r="AC718" t="str">
            <v>Mid Cap</v>
          </cell>
          <cell r="AD718">
            <v>0</v>
          </cell>
          <cell r="AE718">
            <v>0</v>
          </cell>
          <cell r="AF718" t="str">
            <v>Công nghệ và thông tin</v>
          </cell>
          <cell r="AG718" t="str">
            <v>Các dịch vụ thông tin khác</v>
          </cell>
          <cell r="AH718" t="str">
            <v>Các dịch vụ thông tin khác</v>
          </cell>
          <cell r="AI718" t="str">
            <v>Các dịch vụ thông tin khác</v>
          </cell>
          <cell r="AJ718" t="str">
            <v>Công nghệ và thông tin</v>
          </cell>
          <cell r="AK718">
            <v>6641662045232</v>
          </cell>
          <cell r="AL718">
            <v>3135052053815</v>
          </cell>
          <cell r="AM718">
            <v>7663850625649</v>
          </cell>
          <cell r="AN718">
            <v>311.99515868999998</v>
          </cell>
          <cell r="AO718">
            <v>311.99515868999998</v>
          </cell>
          <cell r="AP718">
            <v>0</v>
          </cell>
          <cell r="AQ718">
            <v>2693</v>
          </cell>
          <cell r="AR718">
            <v>20818</v>
          </cell>
          <cell r="AS718">
            <v>14.85</v>
          </cell>
          <cell r="AT718">
            <v>1.92</v>
          </cell>
          <cell r="AU718">
            <v>4.84</v>
          </cell>
          <cell r="AV718">
            <v>12.3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  <cell r="BA718">
            <v>0</v>
          </cell>
          <cell r="BB718" t="str">
            <v>Mid Cap</v>
          </cell>
          <cell r="BC718" t="str">
            <v>CMG</v>
          </cell>
          <cell r="BD718">
            <v>0</v>
          </cell>
          <cell r="BE718">
            <v>0</v>
          </cell>
          <cell r="BF718">
            <v>0</v>
          </cell>
          <cell r="BG718">
            <v>0</v>
          </cell>
          <cell r="BH718">
            <v>0</v>
          </cell>
          <cell r="BI718">
            <v>0</v>
          </cell>
          <cell r="BJ718">
            <v>0</v>
          </cell>
          <cell r="BK718">
            <v>0</v>
          </cell>
          <cell r="BL718">
            <v>0</v>
          </cell>
          <cell r="BM718" t="str">
            <v>HOSE</v>
          </cell>
        </row>
        <row r="719">
          <cell r="B719" t="str">
            <v>JVC</v>
          </cell>
          <cell r="C719" t="str">
            <v>HOSE</v>
          </cell>
          <cell r="D719" t="str">
            <v>CTCP Thiết bị Y tế Việt Nhật</v>
          </cell>
          <cell r="E719">
            <v>40715</v>
          </cell>
          <cell r="F719" t="str">
            <v>https://finance.vietstock.vn/AAT-ctcp-tien-son-thanh-hoa.htm</v>
          </cell>
          <cell r="G719" t="str">
            <v>Không đạt</v>
          </cell>
          <cell r="H719">
            <v>3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2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1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630494860789.75598</v>
          </cell>
          <cell r="AA719">
            <v>14853625000</v>
          </cell>
          <cell r="AB719">
            <v>1.429829</v>
          </cell>
          <cell r="AC719" t="str">
            <v>Small&amp;Micro Cap</v>
          </cell>
          <cell r="AD719">
            <v>0</v>
          </cell>
          <cell r="AE719" t="str">
            <v>Chấp nhận toàn phần</v>
          </cell>
          <cell r="AF719" t="str">
            <v>Bán buôn</v>
          </cell>
          <cell r="AG719" t="str">
            <v>Bán buôn hàng lâu bền</v>
          </cell>
          <cell r="AH719" t="str">
            <v>Bán buôn các thiết bị, vật tư chuyên môn và thương mại</v>
          </cell>
          <cell r="AI719" t="str">
            <v>Bán buôn hàng lâu bền</v>
          </cell>
          <cell r="AJ719" t="str">
            <v>Bán buôn</v>
          </cell>
          <cell r="AK719">
            <v>591198359102</v>
          </cell>
          <cell r="AL719">
            <v>446705689742</v>
          </cell>
          <cell r="AM719">
            <v>396301043970</v>
          </cell>
          <cell r="AN719">
            <v>21.765827643000002</v>
          </cell>
          <cell r="AO719">
            <v>0</v>
          </cell>
          <cell r="AP719" t="e">
            <v>#DIV/0!</v>
          </cell>
          <cell r="AQ719">
            <v>193</v>
          </cell>
          <cell r="AR719">
            <v>3971</v>
          </cell>
          <cell r="AS719">
            <v>15.76</v>
          </cell>
          <cell r="AT719">
            <v>0.77</v>
          </cell>
          <cell r="AU719">
            <v>3.65</v>
          </cell>
          <cell r="AV719">
            <v>4.99</v>
          </cell>
          <cell r="AW719">
            <v>1</v>
          </cell>
          <cell r="AX719">
            <v>0</v>
          </cell>
          <cell r="AY719">
            <v>1</v>
          </cell>
          <cell r="AZ719">
            <v>0</v>
          </cell>
          <cell r="BA719">
            <v>0</v>
          </cell>
          <cell r="BB719" t="str">
            <v>Small&amp;Micro Cap</v>
          </cell>
          <cell r="BC719" t="str">
            <v>JVC</v>
          </cell>
          <cell r="BD719">
            <v>0</v>
          </cell>
          <cell r="BE719">
            <v>0</v>
          </cell>
          <cell r="BF719">
            <v>0</v>
          </cell>
          <cell r="BG719">
            <v>0</v>
          </cell>
          <cell r="BH719">
            <v>0</v>
          </cell>
          <cell r="BI719">
            <v>0</v>
          </cell>
          <cell r="BJ719">
            <v>1</v>
          </cell>
          <cell r="BK719">
            <v>0</v>
          </cell>
          <cell r="BL719">
            <v>1</v>
          </cell>
          <cell r="BM719" t="str">
            <v>HOSE</v>
          </cell>
        </row>
        <row r="720">
          <cell r="B720" t="str">
            <v>ITD</v>
          </cell>
          <cell r="C720" t="str">
            <v>HOSE</v>
          </cell>
          <cell r="D720" t="str">
            <v>CTCP Công nghệ Tiên Phong</v>
          </cell>
          <cell r="E720">
            <v>40897</v>
          </cell>
          <cell r="F720" t="str">
            <v>https://finance.vietstock.vn/SHB-ngan-hang-tmcp-sai-gon-ha-noi.htm</v>
          </cell>
          <cell r="G720" t="str">
            <v>Không đạt</v>
          </cell>
          <cell r="H720">
            <v>4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1</v>
          </cell>
          <cell r="U720">
            <v>0</v>
          </cell>
          <cell r="V720">
            <v>0</v>
          </cell>
          <cell r="W720">
            <v>3</v>
          </cell>
          <cell r="X720">
            <v>0</v>
          </cell>
          <cell r="Y720">
            <v>3</v>
          </cell>
          <cell r="Z720">
            <v>275044373941.91998</v>
          </cell>
          <cell r="AA720">
            <v>2317027439.0243902</v>
          </cell>
          <cell r="AB720">
            <v>1.807461</v>
          </cell>
          <cell r="AC720" t="str">
            <v>Small&amp;Micro Cap</v>
          </cell>
          <cell r="AD720">
            <v>0</v>
          </cell>
          <cell r="AE720">
            <v>0</v>
          </cell>
          <cell r="AF720" t="str">
            <v>Công nghệ và thông tin</v>
          </cell>
          <cell r="AG720" t="str">
            <v>Viễn thông</v>
          </cell>
          <cell r="AH720" t="str">
            <v>Các loại hình viễn thông khác</v>
          </cell>
          <cell r="AI720" t="str">
            <v>Viễn thông</v>
          </cell>
          <cell r="AJ720" t="str">
            <v>Công nghệ và thông tin</v>
          </cell>
          <cell r="AK720">
            <v>650864499382</v>
          </cell>
          <cell r="AL720">
            <v>407773174513</v>
          </cell>
          <cell r="AM720">
            <v>878224769691</v>
          </cell>
          <cell r="AN720">
            <v>19.430642432999999</v>
          </cell>
          <cell r="AO720">
            <v>19.430642432999999</v>
          </cell>
          <cell r="AP720">
            <v>0</v>
          </cell>
          <cell r="AQ720">
            <v>924</v>
          </cell>
          <cell r="AR720">
            <v>19170</v>
          </cell>
          <cell r="AS720">
            <v>12.88</v>
          </cell>
          <cell r="AT720">
            <v>0.62</v>
          </cell>
          <cell r="AU720">
            <v>3.04</v>
          </cell>
          <cell r="AV720">
            <v>5.78</v>
          </cell>
          <cell r="AW720">
            <v>0</v>
          </cell>
          <cell r="AX720">
            <v>0</v>
          </cell>
          <cell r="AY720">
            <v>0</v>
          </cell>
          <cell r="AZ720">
            <v>1</v>
          </cell>
          <cell r="BA720">
            <v>0</v>
          </cell>
          <cell r="BB720" t="str">
            <v>Small&amp;Micro Cap</v>
          </cell>
          <cell r="BC720" t="str">
            <v>ITD</v>
          </cell>
          <cell r="BD720">
            <v>0</v>
          </cell>
          <cell r="BE720">
            <v>0</v>
          </cell>
          <cell r="BF720">
            <v>0</v>
          </cell>
          <cell r="BG720">
            <v>0</v>
          </cell>
          <cell r="BH720">
            <v>0</v>
          </cell>
          <cell r="BI720">
            <v>0</v>
          </cell>
          <cell r="BJ720">
            <v>0</v>
          </cell>
          <cell r="BK720">
            <v>1</v>
          </cell>
          <cell r="BL720">
            <v>1</v>
          </cell>
          <cell r="BM720" t="str">
            <v>HOSE</v>
          </cell>
        </row>
        <row r="721">
          <cell r="B721" t="str">
            <v>HID</v>
          </cell>
          <cell r="C721" t="str">
            <v>HOSE</v>
          </cell>
          <cell r="D721" t="str">
            <v>CTCP Halcom Việt Nam</v>
          </cell>
          <cell r="E721">
            <v>42562</v>
          </cell>
          <cell r="F721" t="str">
            <v>https://finance.vietstock.vn/VDL-ctcp-thuc-pham-lam-dong.htm</v>
          </cell>
          <cell r="G721" t="str">
            <v>Đạt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388844752832.95697</v>
          </cell>
          <cell r="AA721">
            <v>3520362804.8780398</v>
          </cell>
          <cell r="AB721">
            <v>1.2025319999999999</v>
          </cell>
          <cell r="AC721" t="str">
            <v>Small&amp;Micro Cap</v>
          </cell>
          <cell r="AD721">
            <v>0</v>
          </cell>
          <cell r="AE721">
            <v>0</v>
          </cell>
          <cell r="AF721" t="str">
            <v>Tiện ích</v>
          </cell>
          <cell r="AG721" t="str">
            <v>Phát, truyền tải và phân phối điện năng</v>
          </cell>
          <cell r="AH721" t="str">
            <v>Phát điện</v>
          </cell>
          <cell r="AI721" t="str">
            <v>Phát, truyền tải và phân phối điện năng</v>
          </cell>
          <cell r="AJ721" t="str">
            <v>Tiện ích</v>
          </cell>
          <cell r="AK721">
            <v>1608189168405</v>
          </cell>
          <cell r="AL721">
            <v>950528753565</v>
          </cell>
          <cell r="AM721">
            <v>253331676043</v>
          </cell>
          <cell r="AN721">
            <v>-17.310433628999998</v>
          </cell>
          <cell r="AO721">
            <v>-17.310433628999998</v>
          </cell>
          <cell r="AP721">
            <v>0</v>
          </cell>
          <cell r="AQ721">
            <v>-258</v>
          </cell>
          <cell r="AR721">
            <v>12384</v>
          </cell>
          <cell r="AS721">
            <v>-11.79</v>
          </cell>
          <cell r="AT721">
            <v>0.25</v>
          </cell>
          <cell r="AU721">
            <v>-1.1100000000000001</v>
          </cell>
          <cell r="AV721">
            <v>-2.23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  <cell r="BA721">
            <v>0</v>
          </cell>
          <cell r="BB721" t="str">
            <v>Small&amp;Micro Cap</v>
          </cell>
          <cell r="BC721" t="str">
            <v>HID</v>
          </cell>
          <cell r="BD721">
            <v>0</v>
          </cell>
          <cell r="BE721">
            <v>0</v>
          </cell>
          <cell r="BF721">
            <v>0</v>
          </cell>
          <cell r="BG721">
            <v>0</v>
          </cell>
          <cell r="BH721">
            <v>0</v>
          </cell>
          <cell r="BI721">
            <v>0</v>
          </cell>
          <cell r="BJ721">
            <v>0</v>
          </cell>
          <cell r="BK721">
            <v>0</v>
          </cell>
          <cell r="BL721">
            <v>0</v>
          </cell>
          <cell r="BM721" t="str">
            <v>HOSE</v>
          </cell>
        </row>
        <row r="722">
          <cell r="B722" t="str">
            <v>TCH</v>
          </cell>
          <cell r="C722" t="str">
            <v>HOSE</v>
          </cell>
          <cell r="D722" t="str">
            <v>CTCP Đầu tư Dịch vụ Tài chính Hoàng Huy</v>
          </cell>
          <cell r="E722">
            <v>42648</v>
          </cell>
          <cell r="F722" t="str">
            <v>https://finance.vietstock.vn/GLT-ctcp-ky-thuat-dien-toan-cau.htm</v>
          </cell>
          <cell r="G722" t="str">
            <v>Đạt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8122093744310.3301</v>
          </cell>
          <cell r="AA722">
            <v>74837978658.536499</v>
          </cell>
          <cell r="AB722">
            <v>3.2538969999999998</v>
          </cell>
          <cell r="AC722" t="str">
            <v>Mid Cap</v>
          </cell>
          <cell r="AD722">
            <v>0</v>
          </cell>
          <cell r="AE722">
            <v>0</v>
          </cell>
          <cell r="AF722" t="str">
            <v>Xây dựng và Bất động sản</v>
          </cell>
          <cell r="AG722" t="str">
            <v>Phát triển bất động sản</v>
          </cell>
          <cell r="AH722" t="str">
            <v>Phát triển bất động sản</v>
          </cell>
          <cell r="AI722" t="str">
            <v>Phát triển bất động sản</v>
          </cell>
          <cell r="AJ722" t="str">
            <v>Bất động sản</v>
          </cell>
          <cell r="AK722">
            <v>14186283431706</v>
          </cell>
          <cell r="AL722">
            <v>11668435301070</v>
          </cell>
          <cell r="AM722">
            <v>2093212050867</v>
          </cell>
          <cell r="AN722">
            <v>256.54188940699999</v>
          </cell>
          <cell r="AO722">
            <v>256.54188940699999</v>
          </cell>
          <cell r="AP722">
            <v>0</v>
          </cell>
          <cell r="AQ722">
            <v>385</v>
          </cell>
          <cell r="AR722">
            <v>17462</v>
          </cell>
          <cell r="AS722">
            <v>17.62</v>
          </cell>
          <cell r="AT722">
            <v>0.39</v>
          </cell>
          <cell r="AU722">
            <v>1.78</v>
          </cell>
          <cell r="AV722">
            <v>4.0999999999999996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  <cell r="BA722">
            <v>0</v>
          </cell>
          <cell r="BB722" t="str">
            <v>Mid Cap</v>
          </cell>
          <cell r="BC722" t="str">
            <v>TCH</v>
          </cell>
          <cell r="BD722">
            <v>0</v>
          </cell>
          <cell r="BE722">
            <v>0</v>
          </cell>
          <cell r="BF722">
            <v>0</v>
          </cell>
          <cell r="BG722">
            <v>0</v>
          </cell>
          <cell r="BH722">
            <v>0</v>
          </cell>
          <cell r="BI722">
            <v>0</v>
          </cell>
          <cell r="BJ722">
            <v>0</v>
          </cell>
          <cell r="BK722">
            <v>0</v>
          </cell>
          <cell r="BL722">
            <v>0</v>
          </cell>
          <cell r="BM722" t="str">
            <v>HOSE</v>
          </cell>
        </row>
        <row r="723">
          <cell r="B723" t="str">
            <v>LSS</v>
          </cell>
          <cell r="C723" t="str">
            <v>HOSE</v>
          </cell>
          <cell r="D723" t="str">
            <v>CTCP Mía Đường Lam Sơn</v>
          </cell>
          <cell r="E723">
            <v>39456</v>
          </cell>
          <cell r="F723" t="str">
            <v>https://finance.vietstock.vn/CMG-ctcp-tap-doan-cong-nghe-cmc.htm</v>
          </cell>
          <cell r="G723" t="str">
            <v>Đạt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692379717749.66394</v>
          </cell>
          <cell r="AA723">
            <v>5144314024.3902397</v>
          </cell>
          <cell r="AB723">
            <v>1.1183449999999999</v>
          </cell>
          <cell r="AC723" t="str">
            <v>Small&amp;Micro Cap</v>
          </cell>
          <cell r="AD723">
            <v>0</v>
          </cell>
          <cell r="AE723">
            <v>0</v>
          </cell>
          <cell r="AF723" t="str">
            <v>Sản xuất</v>
          </cell>
          <cell r="AG723" t="str">
            <v>Sản xuất thực phẩm</v>
          </cell>
          <cell r="AH723" t="str">
            <v>Sản xuất đường và bánh kẹo</v>
          </cell>
          <cell r="AI723" t="str">
            <v>Sản xuất thực phẩm</v>
          </cell>
          <cell r="AJ723" t="str">
            <v>Thực phẩm - Đồ uống</v>
          </cell>
          <cell r="AK723" t="str">
            <v> </v>
          </cell>
          <cell r="AL723" t="str">
            <v> </v>
          </cell>
          <cell r="AM723" t="str">
            <v> </v>
          </cell>
          <cell r="AN723">
            <v>0</v>
          </cell>
          <cell r="AO723">
            <v>0</v>
          </cell>
          <cell r="AP723" t="e">
            <v>#DIV/0!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  <cell r="BA723">
            <v>0</v>
          </cell>
          <cell r="BB723" t="str">
            <v>Small&amp;Micro Cap</v>
          </cell>
          <cell r="BC723" t="str">
            <v>LSS</v>
          </cell>
          <cell r="BD723">
            <v>0</v>
          </cell>
          <cell r="BE723">
            <v>0</v>
          </cell>
          <cell r="BF723">
            <v>0</v>
          </cell>
          <cell r="BG723">
            <v>0</v>
          </cell>
          <cell r="BH723">
            <v>0</v>
          </cell>
          <cell r="BI723">
            <v>0</v>
          </cell>
          <cell r="BJ723">
            <v>0</v>
          </cell>
          <cell r="BK723">
            <v>0</v>
          </cell>
          <cell r="BL723">
            <v>0</v>
          </cell>
          <cell r="BM723" t="str">
            <v>HOSE</v>
          </cell>
        </row>
        <row r="724">
          <cell r="B724" t="str">
            <v>SBT</v>
          </cell>
          <cell r="C724" t="str">
            <v>HOSE</v>
          </cell>
          <cell r="D724" t="str">
            <v>CTCP Thành Thành Công - Biên Hòa</v>
          </cell>
          <cell r="E724">
            <v>39503</v>
          </cell>
          <cell r="F724" t="str">
            <v>https://finance.vietstock.vn/JVC-ctcp-thiet-bi-y-te-viet-nhat.htm</v>
          </cell>
          <cell r="G724" t="str">
            <v>Đạt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11059990725307</v>
          </cell>
          <cell r="AA724">
            <v>52898554878.048698</v>
          </cell>
          <cell r="AB724">
            <v>12.135735</v>
          </cell>
          <cell r="AC724" t="str">
            <v>Large Cap</v>
          </cell>
          <cell r="AD724">
            <v>0</v>
          </cell>
          <cell r="AE724">
            <v>0</v>
          </cell>
          <cell r="AF724" t="str">
            <v>Sản xuất</v>
          </cell>
          <cell r="AG724" t="str">
            <v>Sản xuất thực phẩm</v>
          </cell>
          <cell r="AH724" t="str">
            <v>Sản xuất đường và bánh kẹo</v>
          </cell>
          <cell r="AI724" t="str">
            <v>Sản xuất thực phẩm</v>
          </cell>
          <cell r="AJ724" t="str">
            <v>Thực phẩm - Đồ uống</v>
          </cell>
          <cell r="AK724" t="str">
            <v> </v>
          </cell>
          <cell r="AL724" t="str">
            <v> </v>
          </cell>
          <cell r="AM724" t="str">
            <v> </v>
          </cell>
          <cell r="AN724">
            <v>0</v>
          </cell>
          <cell r="AO724">
            <v>0</v>
          </cell>
          <cell r="AP724" t="e">
            <v>#DIV/0!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  <cell r="BA724">
            <v>0</v>
          </cell>
          <cell r="BB724" t="str">
            <v>Large Cap</v>
          </cell>
          <cell r="BC724" t="str">
            <v>SBT</v>
          </cell>
          <cell r="BD724">
            <v>0</v>
          </cell>
          <cell r="BE724">
            <v>0</v>
          </cell>
          <cell r="BF724">
            <v>0</v>
          </cell>
          <cell r="BG724">
            <v>0</v>
          </cell>
          <cell r="BH724">
            <v>0</v>
          </cell>
          <cell r="BI724">
            <v>0</v>
          </cell>
          <cell r="BJ724">
            <v>0</v>
          </cell>
          <cell r="BK724">
            <v>0</v>
          </cell>
          <cell r="BL724">
            <v>0</v>
          </cell>
          <cell r="BM724" t="str">
            <v>HOSE</v>
          </cell>
        </row>
        <row r="725">
          <cell r="B725" t="str">
            <v>KTS</v>
          </cell>
          <cell r="C725" t="str">
            <v>HNX</v>
          </cell>
          <cell r="D725" t="str">
            <v>CTCP Đường Kon Tum</v>
          </cell>
          <cell r="E725">
            <v>40543</v>
          </cell>
          <cell r="F725" t="str">
            <v>https://finance.vietstock.vn/ITD-ctcp-cong-nghe-tien-phong.htm</v>
          </cell>
          <cell r="G725" t="str">
            <v>Không đạt</v>
          </cell>
          <cell r="H725">
            <v>3</v>
          </cell>
          <cell r="I725">
            <v>0</v>
          </cell>
          <cell r="J725">
            <v>1</v>
          </cell>
          <cell r="K725">
            <v>0</v>
          </cell>
          <cell r="L725">
            <v>0</v>
          </cell>
          <cell r="M725">
            <v>1</v>
          </cell>
          <cell r="N725">
            <v>0</v>
          </cell>
          <cell r="O725">
            <v>0</v>
          </cell>
          <cell r="P725">
            <v>1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86836115853.658493</v>
          </cell>
          <cell r="AA725">
            <v>74138850.609755993</v>
          </cell>
          <cell r="AB725">
            <v>0.201824</v>
          </cell>
          <cell r="AC725" t="str">
            <v>Small&amp;Micro Cap</v>
          </cell>
          <cell r="AD725">
            <v>0</v>
          </cell>
          <cell r="AE725" t="str">
            <v>Chấp nhận toàn phần</v>
          </cell>
          <cell r="AF725" t="str">
            <v>Sản xuất</v>
          </cell>
          <cell r="AG725" t="str">
            <v>Sản xuất thực phẩm</v>
          </cell>
          <cell r="AH725" t="str">
            <v>Sản xuất đường và bánh kẹo</v>
          </cell>
          <cell r="AI725" t="str">
            <v>Sản xuất thực phẩm</v>
          </cell>
          <cell r="AJ725" t="str">
            <v>Thực phẩm - Đồ uống</v>
          </cell>
          <cell r="AK725">
            <v>401185394205</v>
          </cell>
          <cell r="AL725">
            <v>169566082837</v>
          </cell>
          <cell r="AM725">
            <v>176395520303</v>
          </cell>
          <cell r="AN725">
            <v>8.0099774579999998</v>
          </cell>
          <cell r="AO725">
            <v>0</v>
          </cell>
          <cell r="AP725" t="e">
            <v>#DIV/0!</v>
          </cell>
          <cell r="AQ725">
            <v>1580</v>
          </cell>
          <cell r="AR725">
            <v>33445</v>
          </cell>
          <cell r="AS725">
            <v>9.3000000000000007</v>
          </cell>
          <cell r="AT725">
            <v>0.44</v>
          </cell>
          <cell r="AU725">
            <v>1.91</v>
          </cell>
          <cell r="AV725">
            <v>4.8099999999999996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  <cell r="BA725">
            <v>0</v>
          </cell>
          <cell r="BB725" t="str">
            <v>Small&amp;Micro Cap</v>
          </cell>
          <cell r="BC725" t="str">
            <v>KTS</v>
          </cell>
          <cell r="BD725">
            <v>1</v>
          </cell>
          <cell r="BE725">
            <v>0</v>
          </cell>
          <cell r="BF725">
            <v>1</v>
          </cell>
          <cell r="BG725">
            <v>0</v>
          </cell>
          <cell r="BH725">
            <v>0</v>
          </cell>
          <cell r="BI725">
            <v>0</v>
          </cell>
          <cell r="BJ725">
            <v>0</v>
          </cell>
          <cell r="BK725">
            <v>0</v>
          </cell>
          <cell r="BL725">
            <v>0</v>
          </cell>
          <cell r="BM725" t="str">
            <v>HNX</v>
          </cell>
        </row>
        <row r="726">
          <cell r="B726" t="str">
            <v>SLS</v>
          </cell>
          <cell r="C726" t="str">
            <v>HNX</v>
          </cell>
          <cell r="D726" t="str">
            <v>CTCP Mía Đường Sơn La</v>
          </cell>
          <cell r="E726">
            <v>41198</v>
          </cell>
          <cell r="F726" t="str">
            <v>https://finance.vietstock.vn/HID-ctcp-halcom-viet-nam.htm</v>
          </cell>
          <cell r="G726" t="str">
            <v>Không đạt</v>
          </cell>
          <cell r="H726">
            <v>1</v>
          </cell>
          <cell r="I726">
            <v>0</v>
          </cell>
          <cell r="J726">
            <v>1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1392310091782.01</v>
          </cell>
          <cell r="AA726">
            <v>872208191.76829195</v>
          </cell>
          <cell r="AB726">
            <v>0.23835200000000001</v>
          </cell>
          <cell r="AC726" t="str">
            <v>Mid Cap</v>
          </cell>
          <cell r="AD726">
            <v>0</v>
          </cell>
          <cell r="AE726" t="str">
            <v>Chấp nhận toàn phần</v>
          </cell>
          <cell r="AF726" t="str">
            <v>Sản xuất</v>
          </cell>
          <cell r="AG726" t="str">
            <v>Sản xuất thực phẩm</v>
          </cell>
          <cell r="AH726" t="str">
            <v>Sản xuất đường và bánh kẹo</v>
          </cell>
          <cell r="AI726" t="str">
            <v>Sản xuất thực phẩm</v>
          </cell>
          <cell r="AJ726" t="str">
            <v>Thực phẩm - Đồ uống</v>
          </cell>
          <cell r="AK726">
            <v>1379570091729</v>
          </cell>
          <cell r="AL726">
            <v>760077682531</v>
          </cell>
          <cell r="AM726">
            <v>868974945103</v>
          </cell>
          <cell r="AN726">
            <v>187.63919912099999</v>
          </cell>
          <cell r="AO726">
            <v>187.63919912099999</v>
          </cell>
          <cell r="AP726">
            <v>0</v>
          </cell>
          <cell r="AQ726">
            <v>19163</v>
          </cell>
          <cell r="AR726">
            <v>77623</v>
          </cell>
          <cell r="AS726">
            <v>6.41</v>
          </cell>
          <cell r="AT726">
            <v>1.58</v>
          </cell>
          <cell r="AU726">
            <v>14.59</v>
          </cell>
          <cell r="AV726">
            <v>26.49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  <cell r="BA726">
            <v>0</v>
          </cell>
          <cell r="BB726" t="str">
            <v>Mid Cap</v>
          </cell>
          <cell r="BC726" t="str">
            <v>SLS</v>
          </cell>
          <cell r="BD726">
            <v>1</v>
          </cell>
          <cell r="BE726">
            <v>0</v>
          </cell>
          <cell r="BF726">
            <v>1</v>
          </cell>
          <cell r="BG726">
            <v>0</v>
          </cell>
          <cell r="BH726">
            <v>0</v>
          </cell>
          <cell r="BI726">
            <v>0</v>
          </cell>
          <cell r="BJ726">
            <v>0</v>
          </cell>
          <cell r="BK726">
            <v>0</v>
          </cell>
          <cell r="BL726">
            <v>0</v>
          </cell>
          <cell r="BM726" t="str">
            <v>HNX</v>
          </cell>
        </row>
        <row r="727">
          <cell r="B727" t="str">
            <v>SFC</v>
          </cell>
          <cell r="C727" t="str">
            <v>HOSE</v>
          </cell>
          <cell r="D727" t="str">
            <v>CTCP Nhiên liệu Sài Gòn</v>
          </cell>
          <cell r="E727">
            <v>38251</v>
          </cell>
          <cell r="F727" t="str">
            <v>https://finance.vietstock.vn/TCH-ctcp-dau-tu-dich-vu-tai-chinh-hoang-huy.htm</v>
          </cell>
          <cell r="G727" t="str">
            <v>Không đạt</v>
          </cell>
          <cell r="H727">
            <v>4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1</v>
          </cell>
          <cell r="V727">
            <v>0</v>
          </cell>
          <cell r="W727">
            <v>3</v>
          </cell>
          <cell r="X727">
            <v>0</v>
          </cell>
          <cell r="Y727">
            <v>3</v>
          </cell>
          <cell r="Z727">
            <v>240630641581.707</v>
          </cell>
          <cell r="AA727">
            <v>16033536.585364999</v>
          </cell>
          <cell r="AB727">
            <v>0.85784099999999996</v>
          </cell>
          <cell r="AC727" t="str">
            <v>Small&amp;Micro Cap</v>
          </cell>
          <cell r="AD727">
            <v>0</v>
          </cell>
          <cell r="AE727" t="str">
            <v>Chấp nhận toàn phần</v>
          </cell>
          <cell r="AF727" t="str">
            <v>Bán lẻ</v>
          </cell>
          <cell r="AG727" t="str">
            <v>Trạm xăng</v>
          </cell>
          <cell r="AH727" t="str">
            <v>Trạm xăng có cửa hàng tiện lợi</v>
          </cell>
          <cell r="AI727" t="str">
            <v>Trạm xăng</v>
          </cell>
          <cell r="AJ727" t="str">
            <v>Bán lẻ</v>
          </cell>
          <cell r="AK727">
            <v>232539297867</v>
          </cell>
          <cell r="AL727">
            <v>178600865684</v>
          </cell>
          <cell r="AM727">
            <v>1455093792379</v>
          </cell>
          <cell r="AN727">
            <v>20.271005204000001</v>
          </cell>
          <cell r="AO727">
            <v>20.217365204</v>
          </cell>
          <cell r="AP727">
            <v>2.6531647155183607E-3</v>
          </cell>
          <cell r="AQ727">
            <v>1804</v>
          </cell>
          <cell r="AR727">
            <v>15897</v>
          </cell>
          <cell r="AS727">
            <v>11.08</v>
          </cell>
          <cell r="AT727">
            <v>1.26</v>
          </cell>
          <cell r="AU727">
            <v>8.41</v>
          </cell>
          <cell r="AV727">
            <v>11.29</v>
          </cell>
          <cell r="AW727">
            <v>0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 t="str">
            <v>Small&amp;Micro Cap</v>
          </cell>
          <cell r="BC727" t="str">
            <v>SFC</v>
          </cell>
          <cell r="BD727">
            <v>0</v>
          </cell>
          <cell r="BE727">
            <v>0</v>
          </cell>
          <cell r="BF727">
            <v>0</v>
          </cell>
          <cell r="BG727">
            <v>0</v>
          </cell>
          <cell r="BH727">
            <v>0</v>
          </cell>
          <cell r="BI727">
            <v>0</v>
          </cell>
          <cell r="BJ727">
            <v>0</v>
          </cell>
          <cell r="BK727">
            <v>0</v>
          </cell>
          <cell r="BL727">
            <v>0</v>
          </cell>
          <cell r="BM727" t="str">
            <v>HOSE</v>
          </cell>
        </row>
        <row r="728">
          <cell r="B728" t="str">
            <v>CAP</v>
          </cell>
          <cell r="C728" t="str">
            <v>HNX</v>
          </cell>
          <cell r="D728" t="str">
            <v>CTCP Lâm Nông sản Thực phẩm Yên Bái</v>
          </cell>
          <cell r="E728">
            <v>39456</v>
          </cell>
          <cell r="F728" t="str">
            <v>https://finance.vietstock.vn/LSS-ctcp-mia-duong-lam-son.htm</v>
          </cell>
          <cell r="G728" t="str">
            <v>Đạt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572239667191.15796</v>
          </cell>
          <cell r="AA728">
            <v>666502483.84146297</v>
          </cell>
          <cell r="AB728">
            <v>0.932037</v>
          </cell>
          <cell r="AC728" t="str">
            <v>Small&amp;Micro Cap</v>
          </cell>
          <cell r="AD728">
            <v>0</v>
          </cell>
          <cell r="AE728" t="str">
            <v>Chấp nhận toàn phần</v>
          </cell>
          <cell r="AF728" t="str">
            <v>Sản xuất</v>
          </cell>
          <cell r="AG728" t="str">
            <v>Sản xuất giấy</v>
          </cell>
          <cell r="AH728" t="str">
            <v>Nhà máy sản xuất bột giấy, giấy và giấy bìa</v>
          </cell>
          <cell r="AI728" t="str">
            <v>Sản xuất giấy</v>
          </cell>
          <cell r="AJ728" t="str">
            <v>SX Phụ trợ</v>
          </cell>
          <cell r="AK728">
            <v>233020523972</v>
          </cell>
          <cell r="AL728">
            <v>194194250832</v>
          </cell>
          <cell r="AM728">
            <v>657022543534</v>
          </cell>
          <cell r="AN728">
            <v>106.050406628</v>
          </cell>
          <cell r="AO728">
            <v>106.038406628</v>
          </cell>
          <cell r="AP728">
            <v>1.131665439117584E-4</v>
          </cell>
          <cell r="AQ728">
            <v>15960</v>
          </cell>
          <cell r="AR728">
            <v>24726</v>
          </cell>
          <cell r="AS728">
            <v>4.54</v>
          </cell>
          <cell r="AT728">
            <v>2.93</v>
          </cell>
          <cell r="AU728">
            <v>54.99</v>
          </cell>
          <cell r="AV728">
            <v>67.62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  <cell r="BA728">
            <v>0</v>
          </cell>
          <cell r="BB728" t="str">
            <v>Small&amp;Micro Cap</v>
          </cell>
          <cell r="BC728" t="str">
            <v>CAP</v>
          </cell>
          <cell r="BD728">
            <v>0</v>
          </cell>
          <cell r="BE728">
            <v>0</v>
          </cell>
          <cell r="BF728">
            <v>0</v>
          </cell>
          <cell r="BG728">
            <v>0</v>
          </cell>
          <cell r="BH728">
            <v>0</v>
          </cell>
          <cell r="BI728">
            <v>0</v>
          </cell>
          <cell r="BJ728">
            <v>0</v>
          </cell>
          <cell r="BK728">
            <v>0</v>
          </cell>
          <cell r="BL728">
            <v>0</v>
          </cell>
          <cell r="BM728" t="str">
            <v>HNX</v>
          </cell>
        </row>
        <row r="729">
          <cell r="B729" t="str">
            <v>HSG</v>
          </cell>
          <cell r="C729" t="str">
            <v>HOSE</v>
          </cell>
          <cell r="D729" t="str">
            <v>CTCP Tập đoàn Hoa Sen</v>
          </cell>
          <cell r="E729">
            <v>39787</v>
          </cell>
          <cell r="F729" t="str">
            <v>https://finance.vietstock.vn/SBT-ctcp-thanh-thanh-cong-bien-hoa.htm</v>
          </cell>
          <cell r="G729" t="str">
            <v>Không đạt</v>
          </cell>
          <cell r="H729">
            <v>2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2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10740856883875.9</v>
          </cell>
          <cell r="AA729">
            <v>224211304878.048</v>
          </cell>
          <cell r="AB729">
            <v>8.0313700000000008</v>
          </cell>
          <cell r="AC729" t="str">
            <v>Large Cap</v>
          </cell>
          <cell r="AD729">
            <v>0</v>
          </cell>
          <cell r="AE729" t="str">
            <v>Chấp nhận toàn phần</v>
          </cell>
          <cell r="AF729" t="str">
            <v>Sản xuất</v>
          </cell>
          <cell r="AG729" t="str">
            <v>Sản xuất các sản phẩm kim loại cơ bản</v>
          </cell>
          <cell r="AH729" t="str">
            <v>Sản xuất sản phẩm thép từ nguyên liệu thu mua</v>
          </cell>
          <cell r="AI729" t="str">
            <v>Sản xuất các sản phẩm kim loại cơ bản</v>
          </cell>
          <cell r="AJ729" t="str">
            <v>Vật liệu xây dựng</v>
          </cell>
          <cell r="AK729">
            <v>17025411187931</v>
          </cell>
          <cell r="AL729">
            <v>10883569967814</v>
          </cell>
          <cell r="AM729">
            <v>49710635951467</v>
          </cell>
          <cell r="AN729">
            <v>251.341330129</v>
          </cell>
          <cell r="AO729">
            <v>251.07522443400001</v>
          </cell>
          <cell r="AP729">
            <v>1.0598644115518622E-3</v>
          </cell>
          <cell r="AQ729">
            <v>488</v>
          </cell>
          <cell r="AR729">
            <v>18198</v>
          </cell>
          <cell r="AS729">
            <v>23.67</v>
          </cell>
          <cell r="AT729">
            <v>0.63</v>
          </cell>
          <cell r="AU729">
            <v>1.1499999999999999</v>
          </cell>
          <cell r="AV729">
            <v>2.31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  <cell r="BA729">
            <v>1</v>
          </cell>
          <cell r="BB729" t="str">
            <v>Large Cap</v>
          </cell>
          <cell r="BC729" t="str">
            <v>HSG</v>
          </cell>
          <cell r="BD729">
            <v>0</v>
          </cell>
          <cell r="BE729">
            <v>0</v>
          </cell>
          <cell r="BF729">
            <v>0</v>
          </cell>
          <cell r="BG729">
            <v>2</v>
          </cell>
          <cell r="BH729">
            <v>0</v>
          </cell>
          <cell r="BI729">
            <v>2</v>
          </cell>
          <cell r="BJ729">
            <v>0</v>
          </cell>
          <cell r="BK729">
            <v>0</v>
          </cell>
          <cell r="BL729">
            <v>0</v>
          </cell>
          <cell r="BM729" t="str">
            <v>HOSE</v>
          </cell>
        </row>
        <row r="730">
          <cell r="B730" t="str">
            <v>SJ1</v>
          </cell>
          <cell r="C730" t="str">
            <v>HNX</v>
          </cell>
          <cell r="D730" t="str">
            <v>CTCP Nông nghiệp Hùng Hậu</v>
          </cell>
          <cell r="E730">
            <v>39972</v>
          </cell>
          <cell r="F730" t="str">
            <v>https://finance.vietstock.vn/KTS-ctcp-duong-kon-tum.htm</v>
          </cell>
          <cell r="G730" t="str">
            <v>Không đạt</v>
          </cell>
          <cell r="H730">
            <v>1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1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323116128131.09698</v>
          </cell>
          <cell r="AA730">
            <v>15014474.695121</v>
          </cell>
          <cell r="AB730">
            <v>8.0673999999999996E-2</v>
          </cell>
          <cell r="AC730" t="str">
            <v>Small&amp;Micro Cap</v>
          </cell>
          <cell r="AD730">
            <v>0</v>
          </cell>
          <cell r="AE730" t="str">
            <v>Chấp nhận toàn phần</v>
          </cell>
          <cell r="AF730" t="str">
            <v>Sản xuất</v>
          </cell>
          <cell r="AG730" t="str">
            <v>Sản xuất thực phẩm</v>
          </cell>
          <cell r="AH730" t="str">
            <v>Sơ chế và đóng gói thủy sản</v>
          </cell>
          <cell r="AI730" t="str">
            <v>Sản xuất thực phẩm</v>
          </cell>
          <cell r="AJ730" t="str">
            <v>Chế biến thủy sản</v>
          </cell>
          <cell r="AK730">
            <v>1009778317005</v>
          </cell>
          <cell r="AL730">
            <v>306605859192</v>
          </cell>
          <cell r="AM730">
            <v>1331826235424</v>
          </cell>
          <cell r="AN730">
            <v>16.030784098000002</v>
          </cell>
          <cell r="AO730">
            <v>16.183708391</v>
          </cell>
          <cell r="AP730">
            <v>-9.4492738811978085E-3</v>
          </cell>
          <cell r="AQ730">
            <v>703</v>
          </cell>
          <cell r="AR730">
            <v>13056</v>
          </cell>
          <cell r="AS730">
            <v>22.34</v>
          </cell>
          <cell r="AT730">
            <v>1.2</v>
          </cell>
          <cell r="AU730">
            <v>1.62</v>
          </cell>
          <cell r="AV730">
            <v>5.37</v>
          </cell>
          <cell r="AW730">
            <v>0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 t="str">
            <v>Small&amp;Micro Cap</v>
          </cell>
          <cell r="BC730" t="str">
            <v>SJ1</v>
          </cell>
          <cell r="BD730">
            <v>0</v>
          </cell>
          <cell r="BE730">
            <v>0</v>
          </cell>
          <cell r="BF730">
            <v>0</v>
          </cell>
          <cell r="BG730">
            <v>0</v>
          </cell>
          <cell r="BH730">
            <v>0</v>
          </cell>
          <cell r="BI730">
            <v>0</v>
          </cell>
          <cell r="BJ730">
            <v>0</v>
          </cell>
          <cell r="BK730">
            <v>0</v>
          </cell>
          <cell r="BL730">
            <v>0</v>
          </cell>
          <cell r="BM730" t="str">
            <v>HNX</v>
          </cell>
        </row>
        <row r="731">
          <cell r="B731" t="str">
            <v>TIX</v>
          </cell>
          <cell r="C731" t="str">
            <v>HOSE</v>
          </cell>
          <cell r="D731" t="str">
            <v>CTCP Sản xuất Kinh doanh Xuất nhập khẩu Dịch vụ và Đầu tư Tân Bình</v>
          </cell>
          <cell r="E731">
            <v>40142</v>
          </cell>
          <cell r="F731" t="str">
            <v>https://finance.vietstock.vn/SLS-ctcp-mia-duong-son-la.htm</v>
          </cell>
          <cell r="G731" t="str">
            <v>Đạt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999493902439.02405</v>
          </cell>
          <cell r="AA731">
            <v>90286585.365852997</v>
          </cell>
          <cell r="AB731">
            <v>0.46409899999999998</v>
          </cell>
          <cell r="AC731" t="str">
            <v>Small&amp;Micro Cap</v>
          </cell>
          <cell r="AD731">
            <v>0</v>
          </cell>
          <cell r="AE731" t="str">
            <v>Chấp nhận toàn phần</v>
          </cell>
          <cell r="AF731" t="str">
            <v>Xây dựng và Bất động sản</v>
          </cell>
          <cell r="AG731" t="str">
            <v xml:space="preserve">Bất động sản </v>
          </cell>
          <cell r="AH731" t="str">
            <v>Cho thuê bất động sản</v>
          </cell>
          <cell r="AI731" t="str">
            <v xml:space="preserve">Bất động sản </v>
          </cell>
          <cell r="AJ731" t="str">
            <v>Bất động sản</v>
          </cell>
          <cell r="AK731">
            <v>1206771158336</v>
          </cell>
          <cell r="AL731">
            <v>843617826770</v>
          </cell>
          <cell r="AM731">
            <v>230645834905</v>
          </cell>
          <cell r="AN731">
            <v>110.969092274</v>
          </cell>
          <cell r="AO731">
            <v>111.44044370100001</v>
          </cell>
          <cell r="AP731">
            <v>-4.2296262590685663E-3</v>
          </cell>
          <cell r="AQ731">
            <v>3699</v>
          </cell>
          <cell r="AR731">
            <v>28121</v>
          </cell>
          <cell r="AS731">
            <v>9.39</v>
          </cell>
          <cell r="AT731">
            <v>1.24</v>
          </cell>
          <cell r="AU731">
            <v>9.18</v>
          </cell>
          <cell r="AV731">
            <v>13.3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  <cell r="BA731">
            <v>0</v>
          </cell>
          <cell r="BB731" t="str">
            <v>Small&amp;Micro Cap</v>
          </cell>
          <cell r="BC731" t="str">
            <v>TIX</v>
          </cell>
          <cell r="BD731">
            <v>0</v>
          </cell>
          <cell r="BE731">
            <v>0</v>
          </cell>
          <cell r="BF731">
            <v>0</v>
          </cell>
          <cell r="BG731">
            <v>0</v>
          </cell>
          <cell r="BH731">
            <v>0</v>
          </cell>
          <cell r="BI731">
            <v>0</v>
          </cell>
          <cell r="BJ731">
            <v>0</v>
          </cell>
          <cell r="BK731">
            <v>0</v>
          </cell>
          <cell r="BL731">
            <v>0</v>
          </cell>
          <cell r="BM731" t="str">
            <v>HOSE</v>
          </cell>
        </row>
        <row r="732">
          <cell r="B732" t="str">
            <v>MHL</v>
          </cell>
          <cell r="C732" t="str">
            <v>HNX</v>
          </cell>
          <cell r="D732" t="str">
            <v>CTCP Minh Hữu Liên</v>
          </cell>
          <cell r="E732">
            <v>40143</v>
          </cell>
          <cell r="F732" t="str">
            <v>https://finance.vietstock.vn/SFC-ctcp-nhien-lieu-sai-gon.htm</v>
          </cell>
          <cell r="G732" t="str">
            <v>Không đạt</v>
          </cell>
          <cell r="H732">
            <v>4</v>
          </cell>
          <cell r="I732">
            <v>1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1</v>
          </cell>
          <cell r="Q732">
            <v>0</v>
          </cell>
          <cell r="R732">
            <v>0</v>
          </cell>
          <cell r="S732">
            <v>1</v>
          </cell>
          <cell r="T732">
            <v>1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35662732778.658501</v>
          </cell>
          <cell r="AA732">
            <v>89352825.914634004</v>
          </cell>
          <cell r="AB732">
            <v>0.44922299999999998</v>
          </cell>
          <cell r="AC732" t="str">
            <v>Small&amp;Micro Cap</v>
          </cell>
          <cell r="AD732">
            <v>0</v>
          </cell>
          <cell r="AE732" t="str">
            <v>Chấp nhận toàn phần</v>
          </cell>
          <cell r="AF732" t="str">
            <v>Sản xuất</v>
          </cell>
          <cell r="AG732" t="str">
            <v>Sản xuất trang thiết bị nội thất và sản phẩm liên quan</v>
          </cell>
          <cell r="AH732" t="str">
            <v>Sản xuất các sản phẩm nội thất có liên quan khác</v>
          </cell>
          <cell r="AI732" t="str">
            <v>Sản xuất trang thiết bị nội thất và sản phẩm liên quan</v>
          </cell>
          <cell r="AJ732" t="str">
            <v>SX Hàng gia dụng</v>
          </cell>
          <cell r="AK732">
            <v>195012543220</v>
          </cell>
          <cell r="AL732">
            <v>59431816983</v>
          </cell>
          <cell r="AM732">
            <v>409224010648</v>
          </cell>
          <cell r="AN732">
            <v>22.600916625</v>
          </cell>
          <cell r="AO732">
            <v>26.48684862</v>
          </cell>
          <cell r="AP732">
            <v>-0.1467117530949214</v>
          </cell>
          <cell r="AQ732">
            <v>4274</v>
          </cell>
          <cell r="AR732">
            <v>11238</v>
          </cell>
          <cell r="AS732">
            <v>1.43</v>
          </cell>
          <cell r="AT732">
            <v>0.54</v>
          </cell>
          <cell r="AU732">
            <v>10.68</v>
          </cell>
          <cell r="AV732">
            <v>46.96</v>
          </cell>
          <cell r="AW732">
            <v>1</v>
          </cell>
          <cell r="AX732">
            <v>0</v>
          </cell>
          <cell r="AY732">
            <v>1</v>
          </cell>
          <cell r="AZ732">
            <v>1</v>
          </cell>
          <cell r="BA732">
            <v>0</v>
          </cell>
          <cell r="BB732" t="str">
            <v>Small&amp;Micro Cap</v>
          </cell>
          <cell r="BC732" t="str">
            <v>MHL</v>
          </cell>
          <cell r="BD732">
            <v>0</v>
          </cell>
          <cell r="BE732">
            <v>0</v>
          </cell>
          <cell r="BF732">
            <v>0</v>
          </cell>
          <cell r="BG732">
            <v>0</v>
          </cell>
          <cell r="BH732">
            <v>0</v>
          </cell>
          <cell r="BI732">
            <v>0</v>
          </cell>
          <cell r="BJ732">
            <v>1</v>
          </cell>
          <cell r="BK732">
            <v>1</v>
          </cell>
          <cell r="BL732">
            <v>2</v>
          </cell>
          <cell r="BM732" t="str">
            <v>HNX</v>
          </cell>
        </row>
        <row r="733">
          <cell r="B733" t="str">
            <v>IDV</v>
          </cell>
          <cell r="C733" t="str">
            <v>HNX</v>
          </cell>
          <cell r="D733" t="str">
            <v>CTCP Phát triển Hạ tầng Vĩnh Phúc</v>
          </cell>
          <cell r="E733">
            <v>40330</v>
          </cell>
          <cell r="F733" t="str">
            <v>https://finance.vietstock.vn/CAP-ctcp-lam-nong-san-thuc-pham-yen-bai.htm</v>
          </cell>
          <cell r="G733" t="str">
            <v>Đạt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1083595532335.97</v>
          </cell>
          <cell r="AA733">
            <v>845225824.39024305</v>
          </cell>
          <cell r="AB733">
            <v>20.246064000000001</v>
          </cell>
          <cell r="AC733" t="str">
            <v>Mid Cap</v>
          </cell>
          <cell r="AD733">
            <v>0</v>
          </cell>
          <cell r="AE733" t="str">
            <v>Chấp nhận từng phần - Ngoại trừ</v>
          </cell>
          <cell r="AF733" t="str">
            <v>Xây dựng và Bất động sản</v>
          </cell>
          <cell r="AG733" t="str">
            <v xml:space="preserve">Bất động sản </v>
          </cell>
          <cell r="AH733" t="str">
            <v>Cho thuê bất động sản</v>
          </cell>
          <cell r="AI733" t="str">
            <v xml:space="preserve">Bất động sản </v>
          </cell>
          <cell r="AJ733" t="str">
            <v>Bất động sản</v>
          </cell>
          <cell r="AK733">
            <v>1582775109291</v>
          </cell>
          <cell r="AL733">
            <v>651423861665</v>
          </cell>
          <cell r="AM733">
            <v>111888982745</v>
          </cell>
          <cell r="AN733">
            <v>140.59802797500001</v>
          </cell>
          <cell r="AO733">
            <v>140.59802797500001</v>
          </cell>
          <cell r="AP733">
            <v>0</v>
          </cell>
          <cell r="AQ733">
            <v>5762</v>
          </cell>
          <cell r="AR733">
            <v>25822</v>
          </cell>
          <cell r="AS733">
            <v>5.07</v>
          </cell>
          <cell r="AT733">
            <v>1.1299999999999999</v>
          </cell>
          <cell r="AU733">
            <v>9.4</v>
          </cell>
          <cell r="AV733">
            <v>23.38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  <cell r="BA733">
            <v>0</v>
          </cell>
          <cell r="BB733" t="str">
            <v>Mid Cap</v>
          </cell>
          <cell r="BC733" t="str">
            <v>IDV</v>
          </cell>
          <cell r="BD733">
            <v>0</v>
          </cell>
          <cell r="BE733">
            <v>0</v>
          </cell>
          <cell r="BF733">
            <v>0</v>
          </cell>
          <cell r="BG733">
            <v>0</v>
          </cell>
          <cell r="BH733">
            <v>0</v>
          </cell>
          <cell r="BI733">
            <v>0</v>
          </cell>
          <cell r="BJ733">
            <v>0</v>
          </cell>
          <cell r="BK733">
            <v>0</v>
          </cell>
          <cell r="BL733">
            <v>0</v>
          </cell>
          <cell r="BM733" t="str">
            <v>HNX</v>
          </cell>
        </row>
        <row r="734">
          <cell r="B734" t="str">
            <v>FIR</v>
          </cell>
          <cell r="C734" t="str">
            <v>HOSE</v>
          </cell>
          <cell r="D734" t="str">
            <v>CTCP Địa ốc First Real</v>
          </cell>
          <cell r="E734">
            <v>43391</v>
          </cell>
          <cell r="F734" t="str">
            <v>https://finance.vietstock.vn/HSG-ctcp-tap-doan-hoa-sen.htm</v>
          </cell>
          <cell r="G734" t="str">
            <v>Không đạt</v>
          </cell>
          <cell r="H734">
            <v>1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1</v>
          </cell>
          <cell r="X734">
            <v>0</v>
          </cell>
          <cell r="Y734">
            <v>1</v>
          </cell>
          <cell r="Z734">
            <v>1801726123103.5</v>
          </cell>
          <cell r="AA734">
            <v>12673911585.365801</v>
          </cell>
          <cell r="AB734">
            <v>1.183486</v>
          </cell>
          <cell r="AC734" t="str">
            <v>Mid Cap</v>
          </cell>
          <cell r="AD734">
            <v>0</v>
          </cell>
          <cell r="AE734" t="str">
            <v>Chấp nhận toàn phần</v>
          </cell>
          <cell r="AF734" t="str">
            <v>Xây dựng và Bất động sản</v>
          </cell>
          <cell r="AG734" t="str">
            <v>Phát triển bất động sản</v>
          </cell>
          <cell r="AH734" t="str">
            <v>Phát triển bất động sản</v>
          </cell>
          <cell r="AI734" t="str">
            <v>Phát triển bất động sản</v>
          </cell>
          <cell r="AJ734" t="str">
            <v>Bất động sản</v>
          </cell>
          <cell r="AK734">
            <v>1302863535046</v>
          </cell>
          <cell r="AL734">
            <v>722336085768</v>
          </cell>
          <cell r="AM734">
            <v>384512017497</v>
          </cell>
          <cell r="AN734">
            <v>114.590409866</v>
          </cell>
          <cell r="AO734">
            <v>119.590409866</v>
          </cell>
          <cell r="AP734">
            <v>-4.1809372554224504E-2</v>
          </cell>
          <cell r="AQ734">
            <v>3128</v>
          </cell>
          <cell r="AR734">
            <v>16190</v>
          </cell>
          <cell r="AS734">
            <v>15.12</v>
          </cell>
          <cell r="AT734">
            <v>2.92</v>
          </cell>
          <cell r="AU734">
            <v>11.84</v>
          </cell>
          <cell r="AV734">
            <v>20.329999999999998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  <cell r="BA734">
            <v>1</v>
          </cell>
          <cell r="BB734" t="str">
            <v>Mid Cap</v>
          </cell>
          <cell r="BC734" t="str">
            <v>FIR</v>
          </cell>
          <cell r="BD734">
            <v>0</v>
          </cell>
          <cell r="BE734">
            <v>0</v>
          </cell>
          <cell r="BF734">
            <v>0</v>
          </cell>
          <cell r="BG734">
            <v>0</v>
          </cell>
          <cell r="BH734">
            <v>0</v>
          </cell>
          <cell r="BI734">
            <v>0</v>
          </cell>
          <cell r="BJ734">
            <v>0</v>
          </cell>
          <cell r="BK734">
            <v>0</v>
          </cell>
          <cell r="BL734">
            <v>0</v>
          </cell>
          <cell r="BM734" t="str">
            <v>HOSE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finance.vietstock.vn/HSL-ctcp-dau-tu-phat-trien-thuc-pham-hong-ha.htm" TargetMode="External"/><Relationship Id="rId299" Type="http://schemas.openxmlformats.org/officeDocument/2006/relationships/hyperlink" Target="https://finance.vietstock.vn/TMT-ctcp-o-to-tmt.htm" TargetMode="External"/><Relationship Id="rId671" Type="http://schemas.openxmlformats.org/officeDocument/2006/relationships/hyperlink" Target="https://finance.vietstock.vn/TIX-ctcp-san-xuat-kinh-doanh-xuat-nhap-khau-dich-vu-va-dau-tu-tan-binh.htm" TargetMode="External"/><Relationship Id="rId727" Type="http://schemas.openxmlformats.org/officeDocument/2006/relationships/hyperlink" Target="https://finance.vietstock.vn/VTL-ctcp-vang-thang-long.htm" TargetMode="External"/><Relationship Id="rId21" Type="http://schemas.openxmlformats.org/officeDocument/2006/relationships/hyperlink" Target="https://finance.vietstock.vn/BCG-ctcp-tap-doan-bamboo-capital.htm" TargetMode="External"/><Relationship Id="rId63" Type="http://schemas.openxmlformats.org/officeDocument/2006/relationships/hyperlink" Target="https://finance.vietstock.vn/DC4-ctcp-xay-dung-dic-holdings.htm" TargetMode="External"/><Relationship Id="rId159" Type="http://schemas.openxmlformats.org/officeDocument/2006/relationships/hyperlink" Target="https://finance.vietstock.vn/LDP-ctcp-duoc-lam-dong-ladophar.htm" TargetMode="External"/><Relationship Id="rId324" Type="http://schemas.openxmlformats.org/officeDocument/2006/relationships/hyperlink" Target="https://finance.vietstock.vn/VC2-ctcp-dau-tu-va-xay-dung-vina2.htm" TargetMode="External"/><Relationship Id="rId366" Type="http://schemas.openxmlformats.org/officeDocument/2006/relationships/hyperlink" Target="https://finance.vietstock.vn/WSS-ctcp-chung-khoan-pho-wall.htm" TargetMode="External"/><Relationship Id="rId531" Type="http://schemas.openxmlformats.org/officeDocument/2006/relationships/hyperlink" Target="https://finance.vietstock.vn/KPF-ctcp-dau-tu-tai-san-koji.htm" TargetMode="External"/><Relationship Id="rId573" Type="http://schemas.openxmlformats.org/officeDocument/2006/relationships/hyperlink" Target="https://finance.vietstock.vn/NVT-ctcp-bat-dong-san-du-lich-ninh-van-bay.htm" TargetMode="External"/><Relationship Id="rId629" Type="http://schemas.openxmlformats.org/officeDocument/2006/relationships/hyperlink" Target="https://finance.vietstock.vn/SHB-ngan-hang-tmcp-sai-gon-ha-noi.htm" TargetMode="External"/><Relationship Id="rId170" Type="http://schemas.openxmlformats.org/officeDocument/2006/relationships/hyperlink" Target="https://finance.vietstock.vn/MDC-ctcp-than-mong-duong-vinacomin.htm" TargetMode="External"/><Relationship Id="rId226" Type="http://schemas.openxmlformats.org/officeDocument/2006/relationships/hyperlink" Target="https://finance.vietstock.vn/PVG-ctcp-kinh-doanh-lpg-viet-nam.htm" TargetMode="External"/><Relationship Id="rId433" Type="http://schemas.openxmlformats.org/officeDocument/2006/relationships/hyperlink" Target="https://finance.vietstock.vn/CX8-ctcp-dau-tu-va-xay-lap-constrexim-so-8.htm" TargetMode="External"/><Relationship Id="rId268" Type="http://schemas.openxmlformats.org/officeDocument/2006/relationships/hyperlink" Target="https://finance.vietstock.vn/SMC-ctcp-dau-tu-thuong-mai-smc.htm" TargetMode="External"/><Relationship Id="rId475" Type="http://schemas.openxmlformats.org/officeDocument/2006/relationships/hyperlink" Target="https://finance.vietstock.vn/FCN-ctcp-fecon.htm" TargetMode="External"/><Relationship Id="rId640" Type="http://schemas.openxmlformats.org/officeDocument/2006/relationships/hyperlink" Target="https://finance.vietstock.vn/SSI-ctcp-chung-khoan-ssi.htm" TargetMode="External"/><Relationship Id="rId682" Type="http://schemas.openxmlformats.org/officeDocument/2006/relationships/hyperlink" Target="https://finance.vietstock.vn/TPB-ngan-hang-tmcp-tien-phong.htm" TargetMode="External"/><Relationship Id="rId32" Type="http://schemas.openxmlformats.org/officeDocument/2006/relationships/hyperlink" Target="https://finance.vietstock.vn/BTW-ctcp-cap-nuoc-ben-thanh.htm" TargetMode="External"/><Relationship Id="rId74" Type="http://schemas.openxmlformats.org/officeDocument/2006/relationships/hyperlink" Target="https://finance.vietstock.vn/DTC-ctcp-viglacera-dong-trieu.htm" TargetMode="External"/><Relationship Id="rId128" Type="http://schemas.openxmlformats.org/officeDocument/2006/relationships/hyperlink" Target="https://finance.vietstock.vn/IDC-tong-cong-ty-idico-&#8211;-ctcp.htm" TargetMode="External"/><Relationship Id="rId335" Type="http://schemas.openxmlformats.org/officeDocument/2006/relationships/hyperlink" Target="https://finance.vietstock.vn/VE3-ctcp-xay-dung-dien-vneco-3.htm" TargetMode="External"/><Relationship Id="rId377" Type="http://schemas.openxmlformats.org/officeDocument/2006/relationships/hyperlink" Target="https://finance.vietstock.vn/ALT-ctcp-van-hoa-tan-binh.htm" TargetMode="External"/><Relationship Id="rId500" Type="http://schemas.openxmlformats.org/officeDocument/2006/relationships/hyperlink" Target="https://finance.vietstock.vn/HHP-ctcp-giay-hoang-ha-hai-phong.htm" TargetMode="External"/><Relationship Id="rId542" Type="http://schemas.openxmlformats.org/officeDocument/2006/relationships/hyperlink" Target="https://finance.vietstock.vn/LM7-ctcp-lilama-7.htm" TargetMode="External"/><Relationship Id="rId584" Type="http://schemas.openxmlformats.org/officeDocument/2006/relationships/hyperlink" Target="https://finance.vietstock.vn/PGV-tong-cong-ty-phat-dien-3-ctcp.htm" TargetMode="External"/><Relationship Id="rId5" Type="http://schemas.openxmlformats.org/officeDocument/2006/relationships/hyperlink" Target="https://finance.vietstock.vn/ADC-ctcp-my-thuat-va-truyen-thong.htm" TargetMode="External"/><Relationship Id="rId181" Type="http://schemas.openxmlformats.org/officeDocument/2006/relationships/hyperlink" Target="https://finance.vietstock.vn/NBB-ctcp-dau-tu-nam-bay-bay.htm" TargetMode="External"/><Relationship Id="rId237" Type="http://schemas.openxmlformats.org/officeDocument/2006/relationships/hyperlink" Target="https://finance.vietstock.vn/S99-ctcp-sci.htm" TargetMode="External"/><Relationship Id="rId402" Type="http://schemas.openxmlformats.org/officeDocument/2006/relationships/hyperlink" Target="https://finance.vietstock.vn/BSI-ctcp-chung-khoan-ngan-hang-dau-tu-va-phat-trien-viet-nam.htm" TargetMode="External"/><Relationship Id="rId279" Type="http://schemas.openxmlformats.org/officeDocument/2006/relationships/hyperlink" Target="https://finance.vietstock.vn/SVD-ctcp-dau-tu-thuong-mai-vu-dang.htm" TargetMode="External"/><Relationship Id="rId444" Type="http://schemas.openxmlformats.org/officeDocument/2006/relationships/hyperlink" Target="https://finance.vietstock.vn/DGW-ctcp-the-gioi-so.htm" TargetMode="External"/><Relationship Id="rId486" Type="http://schemas.openxmlformats.org/officeDocument/2006/relationships/hyperlink" Target="https://finance.vietstock.vn/GMC-ctcp-garmex-sai-gon.htm" TargetMode="External"/><Relationship Id="rId651" Type="http://schemas.openxmlformats.org/officeDocument/2006/relationships/hyperlink" Target="https://finance.vietstock.vn/TCB-ngan-hang-tmcp-ky-thuong-viet-nam.htm" TargetMode="External"/><Relationship Id="rId693" Type="http://schemas.openxmlformats.org/officeDocument/2006/relationships/hyperlink" Target="https://finance.vietstock.vn/TVT-tong-cong-ty-viet-thang-ctcp.htm" TargetMode="External"/><Relationship Id="rId707" Type="http://schemas.openxmlformats.org/officeDocument/2006/relationships/hyperlink" Target="https://finance.vietstock.vn/VHL-ctcp-viglacera-ha-long.htm" TargetMode="External"/><Relationship Id="rId43" Type="http://schemas.openxmlformats.org/officeDocument/2006/relationships/hyperlink" Target="https://finance.vietstock.vn/CKV-ctcp-cokyvina.htm" TargetMode="External"/><Relationship Id="rId139" Type="http://schemas.openxmlformats.org/officeDocument/2006/relationships/hyperlink" Target="https://finance.vietstock.vn/KDM-ctcp-tap-doan-gcl.htm" TargetMode="External"/><Relationship Id="rId290" Type="http://schemas.openxmlformats.org/officeDocument/2006/relationships/hyperlink" Target="https://finance.vietstock.vn/TGG-ctcp-the-golden-group.htm" TargetMode="External"/><Relationship Id="rId304" Type="http://schemas.openxmlformats.org/officeDocument/2006/relationships/hyperlink" Target="https://finance.vietstock.vn/TPH-ctcp-in-sach-giao-khoa-tai-thanh-pho-ha-noi.htm" TargetMode="External"/><Relationship Id="rId346" Type="http://schemas.openxmlformats.org/officeDocument/2006/relationships/hyperlink" Target="https://finance.vietstock.vn/VMD-ctcp-y-duoc-pham-vimedimex.htm" TargetMode="External"/><Relationship Id="rId388" Type="http://schemas.openxmlformats.org/officeDocument/2006/relationships/hyperlink" Target="https://finance.vietstock.vn/BBS-ctcp-vicem-bao-bi-but-son.htm" TargetMode="External"/><Relationship Id="rId511" Type="http://schemas.openxmlformats.org/officeDocument/2006/relationships/hyperlink" Target="https://finance.vietstock.vn/HTC-ctcp-thuong-mai-hoc-mon.htm" TargetMode="External"/><Relationship Id="rId553" Type="http://schemas.openxmlformats.org/officeDocument/2006/relationships/hyperlink" Target="https://finance.vietstock.vn/MSN-ctcp-tap-doan-masan.htm" TargetMode="External"/><Relationship Id="rId609" Type="http://schemas.openxmlformats.org/officeDocument/2006/relationships/hyperlink" Target="https://finance.vietstock.vn/PVC-tong-cong-ty-hoa-chat-va-dich-vu-dau-khi-ctcp.htm" TargetMode="External"/><Relationship Id="rId85" Type="http://schemas.openxmlformats.org/officeDocument/2006/relationships/hyperlink" Target="https://finance.vietstock.vn/FDC-ctcp-ngoai-thuong-va-phat-trien-dau-tu-thanh-pho-ho-chi-minh.htm" TargetMode="External"/><Relationship Id="rId150" Type="http://schemas.openxmlformats.org/officeDocument/2006/relationships/hyperlink" Target="https://finance.vietstock.vn/L40-ctcp-dau-tu-va-xay-dung-40.htm" TargetMode="External"/><Relationship Id="rId192" Type="http://schemas.openxmlformats.org/officeDocument/2006/relationships/hyperlink" Target="https://finance.vietstock.vn/NVL-ctcp-tap-doan-dau-tu-dia-oc-no-va.htm" TargetMode="External"/><Relationship Id="rId206" Type="http://schemas.openxmlformats.org/officeDocument/2006/relationships/hyperlink" Target="https://finance.vietstock.vn/PGT-ctcp-pgt-holdings.htm" TargetMode="External"/><Relationship Id="rId413" Type="http://schemas.openxmlformats.org/officeDocument/2006/relationships/hyperlink" Target="https://finance.vietstock.vn/CEO-ctcp-tap-doan-c-e-o.htm" TargetMode="External"/><Relationship Id="rId595" Type="http://schemas.openxmlformats.org/officeDocument/2006/relationships/hyperlink" Target="https://finance.vietstock.vn/PNJ-ctcp-vang-bac-da-quy-phu-nhuan.htm" TargetMode="External"/><Relationship Id="rId248" Type="http://schemas.openxmlformats.org/officeDocument/2006/relationships/hyperlink" Target="https://finance.vietstock.vn/SD6-ctcp-song-da-6.htm" TargetMode="External"/><Relationship Id="rId455" Type="http://schemas.openxmlformats.org/officeDocument/2006/relationships/hyperlink" Target="https://finance.vietstock.vn/DPC-ctcp-nhua-da-nang.htm" TargetMode="External"/><Relationship Id="rId497" Type="http://schemas.openxmlformats.org/officeDocument/2006/relationships/hyperlink" Target="https://finance.vietstock.vn/HCD-ctcp-dau-tu-san-xuat-va-thuong-mai-hcd.htm" TargetMode="External"/><Relationship Id="rId620" Type="http://schemas.openxmlformats.org/officeDocument/2006/relationships/hyperlink" Target="https://finance.vietstock.vn/SDN-ctcp-son-dong-nai.htm" TargetMode="External"/><Relationship Id="rId662" Type="http://schemas.openxmlformats.org/officeDocument/2006/relationships/hyperlink" Target="https://finance.vietstock.vn/TDM-ctcp-nuoc-thu-dau-mot.htm" TargetMode="External"/><Relationship Id="rId718" Type="http://schemas.openxmlformats.org/officeDocument/2006/relationships/hyperlink" Target="https://finance.vietstock.vn/VPB-ngan-hang-tmcp-viet-nam-thinh-vuong.htm" TargetMode="External"/><Relationship Id="rId12" Type="http://schemas.openxmlformats.org/officeDocument/2006/relationships/hyperlink" Target="https://finance.vietstock.vn/API-ctcp-dau-tu-chau-a-thai-binh-duong.htm" TargetMode="External"/><Relationship Id="rId108" Type="http://schemas.openxmlformats.org/officeDocument/2006/relationships/hyperlink" Target="https://finance.vietstock.vn/HHV-ctcp-dau-tu-ha-tang-giao-thong-deo-ca.htm" TargetMode="External"/><Relationship Id="rId315" Type="http://schemas.openxmlformats.org/officeDocument/2006/relationships/hyperlink" Target="https://finance.vietstock.vn/TVB-ctcp-chung-khoan-tri-viet.htm" TargetMode="External"/><Relationship Id="rId357" Type="http://schemas.openxmlformats.org/officeDocument/2006/relationships/hyperlink" Target="https://finance.vietstock.vn/VPH-ctcp-van-phat-hung.htm" TargetMode="External"/><Relationship Id="rId522" Type="http://schemas.openxmlformats.org/officeDocument/2006/relationships/hyperlink" Target="https://finance.vietstock.vn/INC-ctcp-tu-van-dau-tu-idico.htm" TargetMode="External"/><Relationship Id="rId54" Type="http://schemas.openxmlformats.org/officeDocument/2006/relationships/hyperlink" Target="https://finance.vietstock.vn/CTP-ctcp-minh-khang-capital-trading-public.htm" TargetMode="External"/><Relationship Id="rId96" Type="http://schemas.openxmlformats.org/officeDocument/2006/relationships/hyperlink" Target="https://finance.vietstock.vn/HAG-ctcp-hoang-anh-gia-lai.htm" TargetMode="External"/><Relationship Id="rId161" Type="http://schemas.openxmlformats.org/officeDocument/2006/relationships/hyperlink" Target="https://finance.vietstock.vn/LGL-ctcp-dau-tu-va-phat-trien-do-thi-long-giang.htm" TargetMode="External"/><Relationship Id="rId217" Type="http://schemas.openxmlformats.org/officeDocument/2006/relationships/hyperlink" Target="https://finance.vietstock.vn/PPE-ctcp-tu-van-dau-tu-pp-enterprise.htm" TargetMode="External"/><Relationship Id="rId399" Type="http://schemas.openxmlformats.org/officeDocument/2006/relationships/hyperlink" Target="https://finance.vietstock.vn/BPC-ctcp-vicem-bao-bi-bim-son.htm" TargetMode="External"/><Relationship Id="rId564" Type="http://schemas.openxmlformats.org/officeDocument/2006/relationships/hyperlink" Target="https://finance.vietstock.vn/NHA-tong-cong-ty-dau-tu-phat-trien-nha-va-do-thi-nam-ha-noi.htm" TargetMode="External"/><Relationship Id="rId259" Type="http://schemas.openxmlformats.org/officeDocument/2006/relationships/hyperlink" Target="https://finance.vietstock.vn/SHE-ctcp-phat-trien-nang-luong-son-ha.htm" TargetMode="External"/><Relationship Id="rId424" Type="http://schemas.openxmlformats.org/officeDocument/2006/relationships/hyperlink" Target="https://finance.vietstock.vn/CMV-ctcp-thuong-nghiep-ca-mau.htm" TargetMode="External"/><Relationship Id="rId466" Type="http://schemas.openxmlformats.org/officeDocument/2006/relationships/hyperlink" Target="https://finance.vietstock.vn/DVP-ctcp-dau-tu-va-phat-trien-cang-dinh-vu.htm" TargetMode="External"/><Relationship Id="rId631" Type="http://schemas.openxmlformats.org/officeDocument/2006/relationships/hyperlink" Target="https://finance.vietstock.vn/SHP-ctcp-thuy-dien-mien-nam.htm" TargetMode="External"/><Relationship Id="rId673" Type="http://schemas.openxmlformats.org/officeDocument/2006/relationships/hyperlink" Target="https://finance.vietstock.vn/TLG-ctcp-tap-doan-thien-long.htm" TargetMode="External"/><Relationship Id="rId729" Type="http://schemas.openxmlformats.org/officeDocument/2006/relationships/hyperlink" Target="https://finance.vietstock.vn/WCS-ctcp-ben-xe-mien-tay.htm" TargetMode="External"/><Relationship Id="rId23" Type="http://schemas.openxmlformats.org/officeDocument/2006/relationships/hyperlink" Target="https://finance.vietstock.vn/BLF-ctcp-thuy-san-bac-lieu.htm" TargetMode="External"/><Relationship Id="rId119" Type="http://schemas.openxmlformats.org/officeDocument/2006/relationships/hyperlink" Target="https://finance.vietstock.vn/HTN-ctcp-hung-thinh-incons.htm" TargetMode="External"/><Relationship Id="rId270" Type="http://schemas.openxmlformats.org/officeDocument/2006/relationships/hyperlink" Target="https://finance.vietstock.vn/SPC-ctcp-bao-ve-thuc-vat-sai-gon.htm" TargetMode="External"/><Relationship Id="rId326" Type="http://schemas.openxmlformats.org/officeDocument/2006/relationships/hyperlink" Target="https://finance.vietstock.vn/VC6-ctcp-xay-dung-va-dau-tu-visicons.htm" TargetMode="External"/><Relationship Id="rId533" Type="http://schemas.openxmlformats.org/officeDocument/2006/relationships/hyperlink" Target="https://finance.vietstock.vn/KSD-ctcp-dau-tu-dna.htm" TargetMode="External"/><Relationship Id="rId65" Type="http://schemas.openxmlformats.org/officeDocument/2006/relationships/hyperlink" Target="https://finance.vietstock.vn/DHP-ctcp-dien-co-hai-phong.htm" TargetMode="External"/><Relationship Id="rId130" Type="http://schemas.openxmlformats.org/officeDocument/2006/relationships/hyperlink" Target="https://finance.vietstock.vn/IDJ-ctcp-dau-tu-idj-viet-nam.htm" TargetMode="External"/><Relationship Id="rId368" Type="http://schemas.openxmlformats.org/officeDocument/2006/relationships/hyperlink" Target="https://finance.vietstock.vn/AAM-ctcp-thuy-san-mekong.htm" TargetMode="External"/><Relationship Id="rId575" Type="http://schemas.openxmlformats.org/officeDocument/2006/relationships/hyperlink" Target="https://finance.vietstock.vn/ORS-ctcp-chung-khoan-tien-phong.htm" TargetMode="External"/><Relationship Id="rId172" Type="http://schemas.openxmlformats.org/officeDocument/2006/relationships/hyperlink" Target="https://finance.vietstock.vn/MEL-ctcp-thep-me-lin.htm" TargetMode="External"/><Relationship Id="rId228" Type="http://schemas.openxmlformats.org/officeDocument/2006/relationships/hyperlink" Target="https://finance.vietstock.vn/QCG-ctcp-quoc-cuong-gia-lai.htm" TargetMode="External"/><Relationship Id="rId435" Type="http://schemas.openxmlformats.org/officeDocument/2006/relationships/hyperlink" Target="https://finance.vietstock.vn/DAD-ctcp-dau-tu-va-phat-trien-giao-duc-da-nang.htm" TargetMode="External"/><Relationship Id="rId477" Type="http://schemas.openxmlformats.org/officeDocument/2006/relationships/hyperlink" Target="https://finance.vietstock.vn/FMC-ctcp-thuc-pham-sao-ta.htm" TargetMode="External"/><Relationship Id="rId600" Type="http://schemas.openxmlformats.org/officeDocument/2006/relationships/hyperlink" Target="https://finance.vietstock.vn/PRC-ctcp-logistics-portserco.htm" TargetMode="External"/><Relationship Id="rId642" Type="http://schemas.openxmlformats.org/officeDocument/2006/relationships/hyperlink" Target="https://finance.vietstock.vn/STC-ctcp-sach-va-thiet-bi-truong-hoc-thanh-pho-ho-chi-minh.htm" TargetMode="External"/><Relationship Id="rId684" Type="http://schemas.openxmlformats.org/officeDocument/2006/relationships/hyperlink" Target="https://finance.vietstock.vn/TRC-ctcp-cao-su-tay-ninh.htm" TargetMode="External"/><Relationship Id="rId281" Type="http://schemas.openxmlformats.org/officeDocument/2006/relationships/hyperlink" Target="https://finance.vietstock.vn/SZC-ctcp-sonadezi-chau-duc.htm" TargetMode="External"/><Relationship Id="rId337" Type="http://schemas.openxmlformats.org/officeDocument/2006/relationships/hyperlink" Target="https://finance.vietstock.vn/VE8-ctcp-xay-dung-dien-vneco-8.htm" TargetMode="External"/><Relationship Id="rId502" Type="http://schemas.openxmlformats.org/officeDocument/2006/relationships/hyperlink" Target="https://finance.vietstock.vn/HID-ctcp-halcom-viet-nam.htm" TargetMode="External"/><Relationship Id="rId34" Type="http://schemas.openxmlformats.org/officeDocument/2006/relationships/hyperlink" Target="https://finance.vietstock.vn/C47-ctcp-xay-dung-47.htm" TargetMode="External"/><Relationship Id="rId76" Type="http://schemas.openxmlformats.org/officeDocument/2006/relationships/hyperlink" Target="https://finance.vietstock.vn/DTT-ctcp-ky-nghe-do-thanh.htm" TargetMode="External"/><Relationship Id="rId141" Type="http://schemas.openxmlformats.org/officeDocument/2006/relationships/hyperlink" Target="https://finance.vietstock.vn/KLF-ctcp-dau-tu-thuong-mai-va-xuat-nhap-khau-cfs.htm" TargetMode="External"/><Relationship Id="rId379" Type="http://schemas.openxmlformats.org/officeDocument/2006/relationships/hyperlink" Target="https://finance.vietstock.vn/AME-ctcp-alphanam-ec.htm" TargetMode="External"/><Relationship Id="rId544" Type="http://schemas.openxmlformats.org/officeDocument/2006/relationships/hyperlink" Target="https://finance.vietstock.vn/LSS-ctcp-mia-duong-lam-son.htm" TargetMode="External"/><Relationship Id="rId586" Type="http://schemas.openxmlformats.org/officeDocument/2006/relationships/hyperlink" Target="https://finance.vietstock.vn/PIA-ctcp-tin-hoc-vien-thong-petrolimex.htm" TargetMode="External"/><Relationship Id="rId7" Type="http://schemas.openxmlformats.org/officeDocument/2006/relationships/hyperlink" Target="https://finance.vietstock.vn/AGM-ctcp-xuat-nhap-khau-an-giang.htm" TargetMode="External"/><Relationship Id="rId183" Type="http://schemas.openxmlformats.org/officeDocument/2006/relationships/hyperlink" Target="https://finance.vietstock.vn/NBW-ctcp-cap-nuoc-nha-be.htm" TargetMode="External"/><Relationship Id="rId239" Type="http://schemas.openxmlformats.org/officeDocument/2006/relationships/hyperlink" Target="https://finance.vietstock.vn/SAV-ctcp-hop-tac-kinh-te-va-xuat-nhap-khau-savimex.htm" TargetMode="External"/><Relationship Id="rId390" Type="http://schemas.openxmlformats.org/officeDocument/2006/relationships/hyperlink" Target="https://finance.vietstock.vn/BCM-tong-cong-ty-dau-tu-va-phat-trien-cong-nghiep-&#8211;-ctcp.htm" TargetMode="External"/><Relationship Id="rId404" Type="http://schemas.openxmlformats.org/officeDocument/2006/relationships/hyperlink" Target="https://finance.vietstock.vn/BVS-ctcp-chung-khoan-bao-viet.htm" TargetMode="External"/><Relationship Id="rId446" Type="http://schemas.openxmlformats.org/officeDocument/2006/relationships/hyperlink" Target="https://finance.vietstock.vn/DHC-ctcp-dong-hai-ben-tre.htm" TargetMode="External"/><Relationship Id="rId611" Type="http://schemas.openxmlformats.org/officeDocument/2006/relationships/hyperlink" Target="https://finance.vietstock.vn/PVS-tong-cong-ty-co-phan-dich-vu-ky-thuat-dau-khi-viet-nam.htm" TargetMode="External"/><Relationship Id="rId653" Type="http://schemas.openxmlformats.org/officeDocument/2006/relationships/hyperlink" Target="https://finance.vietstock.vn/TCH-ctcp-dau-tu-dich-vu-tai-chinh-hoang-huy.htm" TargetMode="External"/><Relationship Id="rId250" Type="http://schemas.openxmlformats.org/officeDocument/2006/relationships/hyperlink" Target="https://finance.vietstock.vn/SDC-ctcp-tu-van-song-da.htm" TargetMode="External"/><Relationship Id="rId292" Type="http://schemas.openxmlformats.org/officeDocument/2006/relationships/hyperlink" Target="https://finance.vietstock.vn/THS-ctcp-thanh-hoa-song-da.htm" TargetMode="External"/><Relationship Id="rId306" Type="http://schemas.openxmlformats.org/officeDocument/2006/relationships/hyperlink" Target="https://finance.vietstock.vn/TRA-ctcp-traphaco.htm" TargetMode="External"/><Relationship Id="rId488" Type="http://schemas.openxmlformats.org/officeDocument/2006/relationships/hyperlink" Target="https://finance.vietstock.vn/GMH-ctcp-minh-hung-quang-tri.htm" TargetMode="External"/><Relationship Id="rId695" Type="http://schemas.openxmlformats.org/officeDocument/2006/relationships/hyperlink" Target="https://finance.vietstock.vn/V21-ctcp-vinaconex-21.htm" TargetMode="External"/><Relationship Id="rId709" Type="http://schemas.openxmlformats.org/officeDocument/2006/relationships/hyperlink" Target="https://finance.vietstock.vn/VIB-ngan-hang-tmcp-quoc-te-viet-nam.htm" TargetMode="External"/><Relationship Id="rId45" Type="http://schemas.openxmlformats.org/officeDocument/2006/relationships/hyperlink" Target="https://finance.vietstock.vn/CMX-ctcp-camimex-group.htm" TargetMode="External"/><Relationship Id="rId87" Type="http://schemas.openxmlformats.org/officeDocument/2006/relationships/hyperlink" Target="https://finance.vietstock.vn/FIR-ctcp-dia-oc-first-real.htm" TargetMode="External"/><Relationship Id="rId110" Type="http://schemas.openxmlformats.org/officeDocument/2006/relationships/hyperlink" Target="https://finance.vietstock.vn/HLC-ctcp-than-ha-lam-vinacomin.htm" TargetMode="External"/><Relationship Id="rId348" Type="http://schemas.openxmlformats.org/officeDocument/2006/relationships/hyperlink" Target="https://finance.vietstock.vn/VNC-ctcp-tap-doan-vinacontrol.htm" TargetMode="External"/><Relationship Id="rId513" Type="http://schemas.openxmlformats.org/officeDocument/2006/relationships/hyperlink" Target="https://finance.vietstock.vn/HTV-ctcp-logistics-vicem.htm" TargetMode="External"/><Relationship Id="rId555" Type="http://schemas.openxmlformats.org/officeDocument/2006/relationships/hyperlink" Target="https://finance.vietstock.vn/MWG-ctcp-dau-tu-the-gioi-di-dong.htm" TargetMode="External"/><Relationship Id="rId597" Type="http://schemas.openxmlformats.org/officeDocument/2006/relationships/hyperlink" Target="https://finance.vietstock.vn/PPP-ctcp-duoc-pham-phong-phu.htm" TargetMode="External"/><Relationship Id="rId720" Type="http://schemas.openxmlformats.org/officeDocument/2006/relationships/hyperlink" Target="https://finance.vietstock.vn/VPI-ctcp-dau-tu-van-phu-invest.htm" TargetMode="External"/><Relationship Id="rId152" Type="http://schemas.openxmlformats.org/officeDocument/2006/relationships/hyperlink" Target="https://finance.vietstock.vn/L61-ctcp-lilama-69-1.htm" TargetMode="External"/><Relationship Id="rId194" Type="http://schemas.openxmlformats.org/officeDocument/2006/relationships/hyperlink" Target="https://finance.vietstock.vn/OGC-ctcp-tap-doan-dai-duong.htm" TargetMode="External"/><Relationship Id="rId208" Type="http://schemas.openxmlformats.org/officeDocument/2006/relationships/hyperlink" Target="https://finance.vietstock.vn/PHR-ctcp-cao-su-phuoc-hoa.htm" TargetMode="External"/><Relationship Id="rId415" Type="http://schemas.openxmlformats.org/officeDocument/2006/relationships/hyperlink" Target="https://finance.vietstock.vn/CIA-ctcp-dich-vu-san-bay-quoc-te-cam-ranh.htm" TargetMode="External"/><Relationship Id="rId457" Type="http://schemas.openxmlformats.org/officeDocument/2006/relationships/hyperlink" Target="https://finance.vietstock.vn/DQC-ctcp-tap-doan-dien-quang.htm" TargetMode="External"/><Relationship Id="rId622" Type="http://schemas.openxmlformats.org/officeDocument/2006/relationships/hyperlink" Target="https://finance.vietstock.vn/SEB-ctcp-dau-tu-va-phat-trien-dien-mien-trung.htm" TargetMode="External"/><Relationship Id="rId261" Type="http://schemas.openxmlformats.org/officeDocument/2006/relationships/hyperlink" Target="https://finance.vietstock.vn/SJ1-ctcp-nong-nghiep-hung-hau.htm" TargetMode="External"/><Relationship Id="rId499" Type="http://schemas.openxmlformats.org/officeDocument/2006/relationships/hyperlink" Target="https://finance.vietstock.vn/HDC-ctcp-phat-trien-nha-ba-ria-vung-tau.htm" TargetMode="External"/><Relationship Id="rId664" Type="http://schemas.openxmlformats.org/officeDocument/2006/relationships/hyperlink" Target="https://finance.vietstock.vn/TDP-ctcp-thuan-duc.htm" TargetMode="External"/><Relationship Id="rId14" Type="http://schemas.openxmlformats.org/officeDocument/2006/relationships/hyperlink" Target="https://finance.vietstock.vn/ART-ctcp-chung-khoan-bos.htm" TargetMode="External"/><Relationship Id="rId56" Type="http://schemas.openxmlformats.org/officeDocument/2006/relationships/hyperlink" Target="https://finance.vietstock.vn/CTX-tong-cong-ty-co-phan-dau-tu-xay-dung-va-thuong-mai-viet-nam.htm" TargetMode="External"/><Relationship Id="rId317" Type="http://schemas.openxmlformats.org/officeDocument/2006/relationships/hyperlink" Target="https://finance.vietstock.vn/TYA-ctcp-day-va-cap-dien-taya-viet-nam.htm" TargetMode="External"/><Relationship Id="rId359" Type="http://schemas.openxmlformats.org/officeDocument/2006/relationships/hyperlink" Target="https://finance.vietstock.vn/VSA-ctcp-dai-ly-hang-hai-viet-nam.htm" TargetMode="External"/><Relationship Id="rId524" Type="http://schemas.openxmlformats.org/officeDocument/2006/relationships/hyperlink" Target="https://finance.vietstock.vn/IVS-ctcp-chung-khoan-guotai-junan-viet-nam.htm" TargetMode="External"/><Relationship Id="rId566" Type="http://schemas.openxmlformats.org/officeDocument/2006/relationships/hyperlink" Target="https://finance.vietstock.vn/NHH-ctcp-nhua-ha-noi.htm" TargetMode="External"/><Relationship Id="rId731" Type="http://schemas.openxmlformats.org/officeDocument/2006/relationships/hyperlink" Target="https://finance.vietstock.vn/YEG-ctcp-tap-doan-yeah1.htm" TargetMode="External"/><Relationship Id="rId98" Type="http://schemas.openxmlformats.org/officeDocument/2006/relationships/hyperlink" Target="https://finance.vietstock.vn/HAS-ctcp-hacisco.htm" TargetMode="External"/><Relationship Id="rId121" Type="http://schemas.openxmlformats.org/officeDocument/2006/relationships/hyperlink" Target="https://finance.vietstock.vn/HU1-ctcp-dau-tu-va-xay-dung-hud1.htm" TargetMode="External"/><Relationship Id="rId163" Type="http://schemas.openxmlformats.org/officeDocument/2006/relationships/hyperlink" Target="https://finance.vietstock.vn/LIG-ctcp-licogi-13.htm" TargetMode="External"/><Relationship Id="rId219" Type="http://schemas.openxmlformats.org/officeDocument/2006/relationships/hyperlink" Target="https://finance.vietstock.vn/PSC-ctcp-van-tai-va-dich-vu-petrolimex-sai-gon.htm" TargetMode="External"/><Relationship Id="rId370" Type="http://schemas.openxmlformats.org/officeDocument/2006/relationships/hyperlink" Target="https://finance.vietstock.vn/AAV-ctcp-aav-group.htm" TargetMode="External"/><Relationship Id="rId426" Type="http://schemas.openxmlformats.org/officeDocument/2006/relationships/hyperlink" Target="https://finance.vietstock.vn/CRC-ctcp-create-capital-viet-nam.htm" TargetMode="External"/><Relationship Id="rId633" Type="http://schemas.openxmlformats.org/officeDocument/2006/relationships/hyperlink" Target="https://finance.vietstock.vn/SIC-ctcp-ani.htm" TargetMode="External"/><Relationship Id="rId230" Type="http://schemas.openxmlformats.org/officeDocument/2006/relationships/hyperlink" Target="https://finance.vietstock.vn/QST-ctcp-sach-va-thiet-bi-truong-hoc-quang-ninh.htm" TargetMode="External"/><Relationship Id="rId468" Type="http://schemas.openxmlformats.org/officeDocument/2006/relationships/hyperlink" Target="https://finance.vietstock.vn/DXP-ctcp-cang-doan-xa.htm" TargetMode="External"/><Relationship Id="rId675" Type="http://schemas.openxmlformats.org/officeDocument/2006/relationships/hyperlink" Target="https://finance.vietstock.vn/TMC-ctcp-thuong-mai-xuat-nhap-khau-thu-duc.htm" TargetMode="External"/><Relationship Id="rId25" Type="http://schemas.openxmlformats.org/officeDocument/2006/relationships/hyperlink" Target="https://finance.vietstock.vn/BMI-tong-cong-ty-co-phan-bao-minh.htm" TargetMode="External"/><Relationship Id="rId67" Type="http://schemas.openxmlformats.org/officeDocument/2006/relationships/hyperlink" Target="https://finance.vietstock.vn/DLG-ctcp-tap-doan-duc-long-gia-lai.htm" TargetMode="External"/><Relationship Id="rId272" Type="http://schemas.openxmlformats.org/officeDocument/2006/relationships/hyperlink" Target="https://finance.vietstock.vn/SPM-ctcp-spm.htm" TargetMode="External"/><Relationship Id="rId328" Type="http://schemas.openxmlformats.org/officeDocument/2006/relationships/hyperlink" Target="https://finance.vietstock.vn/VC9-ctcp-xay-dung-so-9-vc9.htm" TargetMode="External"/><Relationship Id="rId535" Type="http://schemas.openxmlformats.org/officeDocument/2006/relationships/hyperlink" Target="https://finance.vietstock.vn/L10-ctcp-lilama-10.htm" TargetMode="External"/><Relationship Id="rId577" Type="http://schemas.openxmlformats.org/officeDocument/2006/relationships/hyperlink" Target="https://finance.vietstock.vn/PBP-ctcp-bao-bi-dau-khi-viet-nam.htm" TargetMode="External"/><Relationship Id="rId700" Type="http://schemas.openxmlformats.org/officeDocument/2006/relationships/hyperlink" Target="https://finance.vietstock.vn/VCF-ctcp-vinacafe-bien-hoa.htm" TargetMode="External"/><Relationship Id="rId132" Type="http://schemas.openxmlformats.org/officeDocument/2006/relationships/hyperlink" Target="https://finance.vietstock.vn/IPA-ctcp-tap-doan-dau-tu-i-p-a.htm" TargetMode="External"/><Relationship Id="rId174" Type="http://schemas.openxmlformats.org/officeDocument/2006/relationships/hyperlink" Target="https://finance.vietstock.vn/MIG-tong-cong-ty-co-phan-bao-hiem-quan-doi.htm" TargetMode="External"/><Relationship Id="rId381" Type="http://schemas.openxmlformats.org/officeDocument/2006/relationships/hyperlink" Target="https://finance.vietstock.vn/APH-ctcp-tap-doan-an-phat-holdings.htm" TargetMode="External"/><Relationship Id="rId602" Type="http://schemas.openxmlformats.org/officeDocument/2006/relationships/hyperlink" Target="https://finance.vietstock.vn/PSH-ctcp-thuong-mai-dau-tu-dau-khi-nam-song-hau.htm" TargetMode="External"/><Relationship Id="rId241" Type="http://schemas.openxmlformats.org/officeDocument/2006/relationships/hyperlink" Target="https://finance.vietstock.vn/SC5-ctcp-xay-dung-so-5.htm" TargetMode="External"/><Relationship Id="rId437" Type="http://schemas.openxmlformats.org/officeDocument/2006/relationships/hyperlink" Target="https://finance.vietstock.vn/DAT-ctcp-dau-tu-du-lich-va-phat-trien-thuy-san.htm" TargetMode="External"/><Relationship Id="rId479" Type="http://schemas.openxmlformats.org/officeDocument/2006/relationships/hyperlink" Target="https://finance.vietstock.vn/FRT-ctcp-ban-le-ky-thuat-so-fpt.htm" TargetMode="External"/><Relationship Id="rId644" Type="http://schemas.openxmlformats.org/officeDocument/2006/relationships/hyperlink" Target="https://finance.vietstock.vn/STK-ctcp-soi-the-ky.htm" TargetMode="External"/><Relationship Id="rId686" Type="http://schemas.openxmlformats.org/officeDocument/2006/relationships/hyperlink" Target="https://finance.vietstock.vn/TSC-ctcp-vat-tu-ky-thuat-nong-nghiep-can-tho.htm" TargetMode="External"/><Relationship Id="rId36" Type="http://schemas.openxmlformats.org/officeDocument/2006/relationships/hyperlink" Target="https://finance.vietstock.vn/CCI-ctcp-dau-tu-phat-trien-cong-nghiep-thuong-mai-cu-chi.htm" TargetMode="External"/><Relationship Id="rId283" Type="http://schemas.openxmlformats.org/officeDocument/2006/relationships/hyperlink" Target="https://finance.vietstock.vn/TAR-ctcp-nong-nghiep-cong-nghe-cao-trung-an.htm" TargetMode="External"/><Relationship Id="rId339" Type="http://schemas.openxmlformats.org/officeDocument/2006/relationships/hyperlink" Target="https://finance.vietstock.vn/VGS-ctcp-ong-thep-viet-duc-vg-pipe.htm" TargetMode="External"/><Relationship Id="rId490" Type="http://schemas.openxmlformats.org/officeDocument/2006/relationships/hyperlink" Target="https://finance.vietstock.vn/GSP-ctcp-van-tai-san-pham-khi-quoc-te.htm" TargetMode="External"/><Relationship Id="rId504" Type="http://schemas.openxmlformats.org/officeDocument/2006/relationships/hyperlink" Target="https://finance.vietstock.vn/HJS-ctcp-thuy-dien-nam-mu.htm" TargetMode="External"/><Relationship Id="rId546" Type="http://schemas.openxmlformats.org/officeDocument/2006/relationships/hyperlink" Target="https://finance.vietstock.vn/MBG-ctcp-tap-doan-mbg.htm" TargetMode="External"/><Relationship Id="rId711" Type="http://schemas.openxmlformats.org/officeDocument/2006/relationships/hyperlink" Target="https://finance.vietstock.vn/VID-ctcp-dau-tu-phat-trien-thuong-mai-vien-dong.htm" TargetMode="External"/><Relationship Id="rId78" Type="http://schemas.openxmlformats.org/officeDocument/2006/relationships/hyperlink" Target="https://finance.vietstock.vn/EBS-ctcp-sach-giao-duc-tai-thanh-pho-ha-noi.htm" TargetMode="External"/><Relationship Id="rId101" Type="http://schemas.openxmlformats.org/officeDocument/2006/relationships/hyperlink" Target="https://finance.vietstock.vn/HCM-ctcp-chung-khoan-thanh-pho-ho-chi-minh.htm" TargetMode="External"/><Relationship Id="rId143" Type="http://schemas.openxmlformats.org/officeDocument/2006/relationships/hyperlink" Target="https://finance.vietstock.vn/KSF-ctcp-tap-doan-real-tech.htm" TargetMode="External"/><Relationship Id="rId185" Type="http://schemas.openxmlformats.org/officeDocument/2006/relationships/hyperlink" Target="https://finance.vietstock.vn/NHT-ctcp-san-xuat-va-thuong-mai-nam-hoa.htm" TargetMode="External"/><Relationship Id="rId350" Type="http://schemas.openxmlformats.org/officeDocument/2006/relationships/hyperlink" Target="https://finance.vietstock.vn/VNF-ctcp-vinafreight.htm" TargetMode="External"/><Relationship Id="rId406" Type="http://schemas.openxmlformats.org/officeDocument/2006/relationships/hyperlink" Target="https://finance.vietstock.vn/C32-ctcp-cic39.htm" TargetMode="External"/><Relationship Id="rId588" Type="http://schemas.openxmlformats.org/officeDocument/2006/relationships/hyperlink" Target="https://finance.vietstock.vn/PIT-ctcp-xuat-nhap-khau-petrolimex.htm" TargetMode="External"/><Relationship Id="rId9" Type="http://schemas.openxmlformats.org/officeDocument/2006/relationships/hyperlink" Target="https://finance.vietstock.vn/AMV-ctcp-san-xuat-kinh-doanh-duoc-va-trang-thiet-bi-y-te-viet-my.htm" TargetMode="External"/><Relationship Id="rId210" Type="http://schemas.openxmlformats.org/officeDocument/2006/relationships/hyperlink" Target="https://finance.vietstock.vn/PJT-ctcp-van-tai-xang-dau-duong-thuy-petrolimex.htm" TargetMode="External"/><Relationship Id="rId392" Type="http://schemas.openxmlformats.org/officeDocument/2006/relationships/hyperlink" Target="https://finance.vietstock.vn/BED-ctcp-sach-va-thiet-bi-truong-hoc-da-nang.htm" TargetMode="External"/><Relationship Id="rId448" Type="http://schemas.openxmlformats.org/officeDocument/2006/relationships/hyperlink" Target="https://finance.vietstock.vn/DHM-ctcp-thuong-mai-va-khai-thac-khoang-san-duong-hieu.htm" TargetMode="External"/><Relationship Id="rId613" Type="http://schemas.openxmlformats.org/officeDocument/2006/relationships/hyperlink" Target="https://finance.vietstock.vn/S4A-ctcp-thuy-dien-se-san-4a.htm" TargetMode="External"/><Relationship Id="rId655" Type="http://schemas.openxmlformats.org/officeDocument/2006/relationships/hyperlink" Target="https://finance.vietstock.vn/TCM-ctcp-det-may-dau-tu-thuong-mai-thanh-cong.htm" TargetMode="External"/><Relationship Id="rId697" Type="http://schemas.openxmlformats.org/officeDocument/2006/relationships/hyperlink" Target="https://finance.vietstock.vn/VCA-ctcp-thep-vicasa-vnsteel.htm" TargetMode="External"/><Relationship Id="rId252" Type="http://schemas.openxmlformats.org/officeDocument/2006/relationships/hyperlink" Target="https://finance.vietstock.vn/SDU-ctcp-dau-tu-xay-dung-va-phat-trien-do-thi-song-da.htm" TargetMode="External"/><Relationship Id="rId294" Type="http://schemas.openxmlformats.org/officeDocument/2006/relationships/hyperlink" Target="https://finance.vietstock.vn/TJC-ctcp-dich-vu-van-tai-va-thuong-mai.htm" TargetMode="External"/><Relationship Id="rId308" Type="http://schemas.openxmlformats.org/officeDocument/2006/relationships/hyperlink" Target="https://finance.vietstock.vn/TTB-ctcp-tap-doan-tien-bo.htm" TargetMode="External"/><Relationship Id="rId515" Type="http://schemas.openxmlformats.org/officeDocument/2006/relationships/hyperlink" Target="https://finance.vietstock.vn/HVH-ctcp-dau-tu-va-cong-nghe-hvc.htm" TargetMode="External"/><Relationship Id="rId722" Type="http://schemas.openxmlformats.org/officeDocument/2006/relationships/hyperlink" Target="https://finance.vietstock.vn/VRE-ctcp-vincom-retail.htm" TargetMode="External"/><Relationship Id="rId47" Type="http://schemas.openxmlformats.org/officeDocument/2006/relationships/hyperlink" Target="https://finance.vietstock.vn/COM-ctcp-vat-tu-xang-dau.htm" TargetMode="External"/><Relationship Id="rId89" Type="http://schemas.openxmlformats.org/officeDocument/2006/relationships/hyperlink" Target="https://finance.vietstock.vn/GAS-tong-cong-ty-khi-viet-nam-ctcp.htm" TargetMode="External"/><Relationship Id="rId112" Type="http://schemas.openxmlformats.org/officeDocument/2006/relationships/hyperlink" Target="https://finance.vietstock.vn/HMR-ctcp-da-hoang-mai.htm" TargetMode="External"/><Relationship Id="rId154" Type="http://schemas.openxmlformats.org/officeDocument/2006/relationships/hyperlink" Target="https://finance.vietstock.vn/LAF-ctcp-che-bien-hang-xuat-khau-long-an.htm" TargetMode="External"/><Relationship Id="rId361" Type="http://schemas.openxmlformats.org/officeDocument/2006/relationships/hyperlink" Target="https://finance.vietstock.vn/VSI-ctcp-dau-tu-va-xay-dung-cap-thoat-nuoc.htm" TargetMode="External"/><Relationship Id="rId557" Type="http://schemas.openxmlformats.org/officeDocument/2006/relationships/hyperlink" Target="https://finance.vietstock.vn/NAG-ctcp-tap-doan-nagakawa.htm" TargetMode="External"/><Relationship Id="rId599" Type="http://schemas.openxmlformats.org/officeDocument/2006/relationships/hyperlink" Target="https://finance.vietstock.vn/PPY-ctcp-xang-dau-dau-khi-phu-yen.htm" TargetMode="External"/><Relationship Id="rId196" Type="http://schemas.openxmlformats.org/officeDocument/2006/relationships/hyperlink" Target="https://finance.vietstock.vn/OPC-ctcp-duoc-pham-opc.htm" TargetMode="External"/><Relationship Id="rId417" Type="http://schemas.openxmlformats.org/officeDocument/2006/relationships/hyperlink" Target="https://finance.vietstock.vn/CLC-ctcp-cat-loi.htm" TargetMode="External"/><Relationship Id="rId459" Type="http://schemas.openxmlformats.org/officeDocument/2006/relationships/hyperlink" Target="https://finance.vietstock.vn/DRH-ctcp-drh-holdings.htm" TargetMode="External"/><Relationship Id="rId624" Type="http://schemas.openxmlformats.org/officeDocument/2006/relationships/hyperlink" Target="https://finance.vietstock.vn/SFN-ctcp-det-luoi-sai-gon.htm" TargetMode="External"/><Relationship Id="rId666" Type="http://schemas.openxmlformats.org/officeDocument/2006/relationships/hyperlink" Target="https://finance.vietstock.vn/THB-ctcp-bia-ha-noi-thanh-hoa.htm" TargetMode="External"/><Relationship Id="rId16" Type="http://schemas.openxmlformats.org/officeDocument/2006/relationships/hyperlink" Target="https://finance.vietstock.vn/ASP-ctcp-tap-doan-dau-khi-an-pha.htm" TargetMode="External"/><Relationship Id="rId221" Type="http://schemas.openxmlformats.org/officeDocument/2006/relationships/hyperlink" Target="https://finance.vietstock.vn/PTB-ctcp-phu-tai.htm" TargetMode="External"/><Relationship Id="rId263" Type="http://schemas.openxmlformats.org/officeDocument/2006/relationships/hyperlink" Target="https://finance.vietstock.vn/SJE-ctcp-song-da-11.htm" TargetMode="External"/><Relationship Id="rId319" Type="http://schemas.openxmlformats.org/officeDocument/2006/relationships/hyperlink" Target="https://finance.vietstock.vn/UIC-ctcp-dau-tu-phat-trien-nha-va-do-thi-idico.htm" TargetMode="External"/><Relationship Id="rId470" Type="http://schemas.openxmlformats.org/officeDocument/2006/relationships/hyperlink" Target="https://finance.vietstock.vn/DXV-ctcp-vicem-vat-lieu-xay-dung-da-nang.htm" TargetMode="External"/><Relationship Id="rId526" Type="http://schemas.openxmlformats.org/officeDocument/2006/relationships/hyperlink" Target="https://finance.vietstock.vn/KHG-ctcp-tap-doan-khai-hoan-land.htm" TargetMode="External"/><Relationship Id="rId58" Type="http://schemas.openxmlformats.org/officeDocument/2006/relationships/hyperlink" Target="https://finance.vietstock.vn/CVT-ctcp-cmc.htm" TargetMode="External"/><Relationship Id="rId123" Type="http://schemas.openxmlformats.org/officeDocument/2006/relationships/hyperlink" Target="https://finance.vietstock.vn/HUT-ctcp-tasco.htm" TargetMode="External"/><Relationship Id="rId330" Type="http://schemas.openxmlformats.org/officeDocument/2006/relationships/hyperlink" Target="https://finance.vietstock.vn/VCS-ctcp-vicostone.htm" TargetMode="External"/><Relationship Id="rId568" Type="http://schemas.openxmlformats.org/officeDocument/2006/relationships/hyperlink" Target="https://finance.vietstock.vn/NSC-ctcp-tap-doan-giong-cay-trong-viet-nam.htm" TargetMode="External"/><Relationship Id="rId165" Type="http://schemas.openxmlformats.org/officeDocument/2006/relationships/hyperlink" Target="https://finance.vietstock.vn/LUT-ctcp-dau-tu-xay-dung-luong-tai.htm" TargetMode="External"/><Relationship Id="rId372" Type="http://schemas.openxmlformats.org/officeDocument/2006/relationships/hyperlink" Target="https://finance.vietstock.vn/ABT-ctcp-xuat-nhap-khau-thuy-san-ben-tre.htm" TargetMode="External"/><Relationship Id="rId428" Type="http://schemas.openxmlformats.org/officeDocument/2006/relationships/hyperlink" Target="https://finance.vietstock.vn/CTD-ctcp-xay-dung-coteccons.htm" TargetMode="External"/><Relationship Id="rId635" Type="http://schemas.openxmlformats.org/officeDocument/2006/relationships/hyperlink" Target="https://finance.vietstock.vn/SKG-ctcp-tau-cao-toc-superdong-kien-giang.htm" TargetMode="External"/><Relationship Id="rId677" Type="http://schemas.openxmlformats.org/officeDocument/2006/relationships/hyperlink" Target="https://finance.vietstock.vn/TN1-ctcp-thuong-mai-dich-vu-tns-holdings.htm" TargetMode="External"/><Relationship Id="rId232" Type="http://schemas.openxmlformats.org/officeDocument/2006/relationships/hyperlink" Target="https://finance.vietstock.vn/RAL-ctcp-bong-den-phich-nuoc-rang-dong.htm" TargetMode="External"/><Relationship Id="rId274" Type="http://schemas.openxmlformats.org/officeDocument/2006/relationships/hyperlink" Target="https://finance.vietstock.vn/SRF-ctcp-searefico.htm" TargetMode="External"/><Relationship Id="rId481" Type="http://schemas.openxmlformats.org/officeDocument/2006/relationships/hyperlink" Target="https://finance.vietstock.vn/GEG-ctcp-dien-gia-lai.htm" TargetMode="External"/><Relationship Id="rId702" Type="http://schemas.openxmlformats.org/officeDocument/2006/relationships/hyperlink" Target="https://finance.vietstock.vn/VCI-ctcp-chung-khoan-vietcap.htm" TargetMode="External"/><Relationship Id="rId27" Type="http://schemas.openxmlformats.org/officeDocument/2006/relationships/hyperlink" Target="https://finance.vietstock.vn/BNA-ctcp-dau-tu-san-xuat-bao-ngoc.htm" TargetMode="External"/><Relationship Id="rId69" Type="http://schemas.openxmlformats.org/officeDocument/2006/relationships/hyperlink" Target="https://finance.vietstock.vn/DNP-ctcp-dnp-holding.htm" TargetMode="External"/><Relationship Id="rId134" Type="http://schemas.openxmlformats.org/officeDocument/2006/relationships/hyperlink" Target="https://finance.vietstock.vn/ITC-ctcp-dau-tu-va-kinh-doanh-nha.htm" TargetMode="External"/><Relationship Id="rId537" Type="http://schemas.openxmlformats.org/officeDocument/2006/relationships/hyperlink" Target="https://finance.vietstock.vn/LAS-ctcp-supe-phot-phat-va-hoa-chat-lam-thao.htm" TargetMode="External"/><Relationship Id="rId579" Type="http://schemas.openxmlformats.org/officeDocument/2006/relationships/hyperlink" Target="https://finance.vietstock.vn/PCE-ctcp-phan-bon-va-hoa-chat-dau-khi-mien-trung.htm" TargetMode="External"/><Relationship Id="rId80" Type="http://schemas.openxmlformats.org/officeDocument/2006/relationships/hyperlink" Target="https://finance.vietstock.vn/EIB-ngan-hang-tmcp-xuat-nhap-khau-viet-nam.htm" TargetMode="External"/><Relationship Id="rId176" Type="http://schemas.openxmlformats.org/officeDocument/2006/relationships/hyperlink" Target="https://finance.vietstock.vn/MKV-ctcp-duoc-thu-y-cai-lay.htm" TargetMode="External"/><Relationship Id="rId341" Type="http://schemas.openxmlformats.org/officeDocument/2006/relationships/hyperlink" Target="https://finance.vietstock.vn/VIF-tong-cong-ty-lam-nghiep-viet-nam-ctcp.htm" TargetMode="External"/><Relationship Id="rId383" Type="http://schemas.openxmlformats.org/officeDocument/2006/relationships/hyperlink" Target="https://finance.vietstock.vn/ASM-ctcp-tap-doan-sao-mai.htm" TargetMode="External"/><Relationship Id="rId439" Type="http://schemas.openxmlformats.org/officeDocument/2006/relationships/hyperlink" Target="https://finance.vietstock.vn/DBD-ctcp-duoc-trang-thiet-bi-y-te-binh-dinh-bidiphar.htm" TargetMode="External"/><Relationship Id="rId590" Type="http://schemas.openxmlformats.org/officeDocument/2006/relationships/hyperlink" Target="https://finance.vietstock.vn/PLX-tap-doan-xang-dau-viet-nam.htm" TargetMode="External"/><Relationship Id="rId604" Type="http://schemas.openxmlformats.org/officeDocument/2006/relationships/hyperlink" Target="https://finance.vietstock.vn/PSW-ctcp-phan-bon-va-hoa-chat-dau-khi-tay-nam-bo.htm" TargetMode="External"/><Relationship Id="rId646" Type="http://schemas.openxmlformats.org/officeDocument/2006/relationships/hyperlink" Target="https://finance.vietstock.vn/SVI-ctcp-bao-bi-bien-hoa.htm" TargetMode="External"/><Relationship Id="rId201" Type="http://schemas.openxmlformats.org/officeDocument/2006/relationships/hyperlink" Target="https://finance.vietstock.vn/PET-tong-cong-ty-co-phan-dich-vu-tong-hop-dau-khi.htm" TargetMode="External"/><Relationship Id="rId243" Type="http://schemas.openxmlformats.org/officeDocument/2006/relationships/hyperlink" Target="https://finance.vietstock.vn/SCG-ctcp-tap-doan-xay-dung-scg.htm" TargetMode="External"/><Relationship Id="rId285" Type="http://schemas.openxmlformats.org/officeDocument/2006/relationships/hyperlink" Target="https://finance.vietstock.vn/TC6-ctcp-than-coc-sau-vinacomin.htm" TargetMode="External"/><Relationship Id="rId450" Type="http://schemas.openxmlformats.org/officeDocument/2006/relationships/hyperlink" Target="https://finance.vietstock.vn/DIH-ctcp-dau-tu-phat-trien-xay-dung-hoi-an.htm" TargetMode="External"/><Relationship Id="rId506" Type="http://schemas.openxmlformats.org/officeDocument/2006/relationships/hyperlink" Target="https://finance.vietstock.vn/HMC-ctcp-kim-khi-thanh-pho-ho-chi-minh-vnsteel.htm" TargetMode="External"/><Relationship Id="rId688" Type="http://schemas.openxmlformats.org/officeDocument/2006/relationships/hyperlink" Target="https://finance.vietstock.vn/TTH-ctcp-thuong-mai-va-dich-vu-tien-thanh.htm" TargetMode="External"/><Relationship Id="rId38" Type="http://schemas.openxmlformats.org/officeDocument/2006/relationships/hyperlink" Target="https://finance.vietstock.vn/CDN-ctcp-cang-da-nang.htm" TargetMode="External"/><Relationship Id="rId103" Type="http://schemas.openxmlformats.org/officeDocument/2006/relationships/hyperlink" Target="https://finance.vietstock.vn/HDA-ctcp-hang-son-dong-a.htm" TargetMode="External"/><Relationship Id="rId310" Type="http://schemas.openxmlformats.org/officeDocument/2006/relationships/hyperlink" Target="https://finance.vietstock.vn/TTF-ctcp-tap-doan-ky-nghe-go-truong-thanh.htm" TargetMode="External"/><Relationship Id="rId492" Type="http://schemas.openxmlformats.org/officeDocument/2006/relationships/hyperlink" Target="https://finance.vietstock.vn/HAP-ctcp-tap-doan-hapaco.htm" TargetMode="External"/><Relationship Id="rId548" Type="http://schemas.openxmlformats.org/officeDocument/2006/relationships/hyperlink" Target="https://finance.vietstock.vn/MCF-ctcp-xay-lap-co-khi-va-luong-thuc-thuc-pham.htm" TargetMode="External"/><Relationship Id="rId713" Type="http://schemas.openxmlformats.org/officeDocument/2006/relationships/hyperlink" Target="https://finance.vietstock.vn/VIX-ctcp-chung-khoan-vix.htm" TargetMode="External"/><Relationship Id="rId91" Type="http://schemas.openxmlformats.org/officeDocument/2006/relationships/hyperlink" Target="https://finance.vietstock.vn/GDW-ctcp-cap-nuoc-gia-dinh.htm" TargetMode="External"/><Relationship Id="rId145" Type="http://schemas.openxmlformats.org/officeDocument/2006/relationships/hyperlink" Target="https://finance.vietstock.vn/KST-ctcp-kasati.htm" TargetMode="External"/><Relationship Id="rId187" Type="http://schemas.openxmlformats.org/officeDocument/2006/relationships/hyperlink" Target="https://finance.vietstock.vn/NNC-ctcp-da-nui-nho.htm" TargetMode="External"/><Relationship Id="rId352" Type="http://schemas.openxmlformats.org/officeDocument/2006/relationships/hyperlink" Target="https://finance.vietstock.vn/VNL-ctcp-logistics-vinalink.htm" TargetMode="External"/><Relationship Id="rId394" Type="http://schemas.openxmlformats.org/officeDocument/2006/relationships/hyperlink" Target="https://finance.vietstock.vn/BHN-tong-cong-ty-co-phan-bia-ruou-nuoc-giai-khat-ha-noi.htm" TargetMode="External"/><Relationship Id="rId408" Type="http://schemas.openxmlformats.org/officeDocument/2006/relationships/hyperlink" Target="https://finance.vietstock.vn/CAN-ctcp-do-hop-ha-long.htm" TargetMode="External"/><Relationship Id="rId615" Type="http://schemas.openxmlformats.org/officeDocument/2006/relationships/hyperlink" Target="https://finance.vietstock.vn/SAF-ctcp-luong-thuc-thuc-pham-safoco.htm" TargetMode="External"/><Relationship Id="rId212" Type="http://schemas.openxmlformats.org/officeDocument/2006/relationships/hyperlink" Target="https://finance.vietstock.vn/PMS-ctcp-co-khi-xang-dau.htm" TargetMode="External"/><Relationship Id="rId254" Type="http://schemas.openxmlformats.org/officeDocument/2006/relationships/hyperlink" Target="https://finance.vietstock.vn/SFC-ctcp-nhien-lieu-sai-gon.htm" TargetMode="External"/><Relationship Id="rId657" Type="http://schemas.openxmlformats.org/officeDocument/2006/relationships/hyperlink" Target="https://finance.vietstock.vn/TCR-ctcp-cong-nghiep-gom-su-taicera.htm" TargetMode="External"/><Relationship Id="rId699" Type="http://schemas.openxmlformats.org/officeDocument/2006/relationships/hyperlink" Target="https://finance.vietstock.vn/VCC-ctcp-vinaconex-25.htm" TargetMode="External"/><Relationship Id="rId49" Type="http://schemas.openxmlformats.org/officeDocument/2006/relationships/hyperlink" Target="https://finance.vietstock.vn/CSC-ctcp-tap-doan-cotana.htm" TargetMode="External"/><Relationship Id="rId114" Type="http://schemas.openxmlformats.org/officeDocument/2006/relationships/hyperlink" Target="https://finance.vietstock.vn/HPX-ctcp-dau-tu-hai-phat.htm" TargetMode="External"/><Relationship Id="rId296" Type="http://schemas.openxmlformats.org/officeDocument/2006/relationships/hyperlink" Target="https://finance.vietstock.vn/TLD-ctcp-dau-tu-xay-dung-va-phat-trien-do-thi-thang-long.htm" TargetMode="External"/><Relationship Id="rId461" Type="http://schemas.openxmlformats.org/officeDocument/2006/relationships/hyperlink" Target="https://finance.vietstock.vn/DSN-ctcp-cong-vien-nuoc-dam-sen.htm" TargetMode="External"/><Relationship Id="rId517" Type="http://schemas.openxmlformats.org/officeDocument/2006/relationships/hyperlink" Target="https://finance.vietstock.vn/ICG-ctcp-xay-dung-song-hong.htm" TargetMode="External"/><Relationship Id="rId559" Type="http://schemas.openxmlformats.org/officeDocument/2006/relationships/hyperlink" Target="https://finance.vietstock.vn/NBP-ctcp-nhiet-dien-ninh-binh.htm" TargetMode="External"/><Relationship Id="rId724" Type="http://schemas.openxmlformats.org/officeDocument/2006/relationships/hyperlink" Target="https://finance.vietstock.vn/VTC-ctcp-vien-thong-vtc.htm" TargetMode="External"/><Relationship Id="rId60" Type="http://schemas.openxmlformats.org/officeDocument/2006/relationships/hyperlink" Target="https://finance.vietstock.vn/DAG-ctcp-tap-doan-nhua-dong-a.htm" TargetMode="External"/><Relationship Id="rId156" Type="http://schemas.openxmlformats.org/officeDocument/2006/relationships/hyperlink" Target="https://finance.vietstock.vn/LBM-ctcp-khoang-san-va-vat-lieu-xay-dung-lam-dong.htm" TargetMode="External"/><Relationship Id="rId198" Type="http://schemas.openxmlformats.org/officeDocument/2006/relationships/hyperlink" Target="https://finance.vietstock.vn/PCG-ctcp-dau-tu-phat-trien-gas-do-thi.htm" TargetMode="External"/><Relationship Id="rId321" Type="http://schemas.openxmlformats.org/officeDocument/2006/relationships/hyperlink" Target="https://finance.vietstock.vn/V12-ctcp-xay-dung-so-12.htm" TargetMode="External"/><Relationship Id="rId363" Type="http://schemas.openxmlformats.org/officeDocument/2006/relationships/hyperlink" Target="https://finance.vietstock.vn/VTB-ctcp-viettronics-tan-binh.htm" TargetMode="External"/><Relationship Id="rId419" Type="http://schemas.openxmlformats.org/officeDocument/2006/relationships/hyperlink" Target="https://finance.vietstock.vn/CLM-ctcp-xuat-nhap-khau-than-vinacomin.htm" TargetMode="External"/><Relationship Id="rId570" Type="http://schemas.openxmlformats.org/officeDocument/2006/relationships/hyperlink" Target="https://finance.vietstock.vn/NT2-ctcp-dien-luc-dau-khi-nhon-trach-2.htm" TargetMode="External"/><Relationship Id="rId626" Type="http://schemas.openxmlformats.org/officeDocument/2006/relationships/hyperlink" Target="https://finance.vietstock.vn/SGN-ctcp-phuc-vu-mat-dat-sai-gon.htm" TargetMode="External"/><Relationship Id="rId223" Type="http://schemas.openxmlformats.org/officeDocument/2006/relationships/hyperlink" Target="https://finance.vietstock.vn/PTI-tong-cong-ty-co-phan-bao-hiem-buu-dien.htm" TargetMode="External"/><Relationship Id="rId430" Type="http://schemas.openxmlformats.org/officeDocument/2006/relationships/hyperlink" Target="https://finance.vietstock.vn/CTI-ctcp-dau-tu-phat-trien-cuong-thuan-idico.htm" TargetMode="External"/><Relationship Id="rId668" Type="http://schemas.openxmlformats.org/officeDocument/2006/relationships/hyperlink" Target="https://finance.vietstock.vn/THI-ctcp-thiet-bi-dien.htm" TargetMode="External"/><Relationship Id="rId18" Type="http://schemas.openxmlformats.org/officeDocument/2006/relationships/hyperlink" Target="https://finance.vietstock.vn/BBC-ctcp-bibica.htm" TargetMode="External"/><Relationship Id="rId265" Type="http://schemas.openxmlformats.org/officeDocument/2006/relationships/hyperlink" Target="https://finance.vietstock.vn/SJS-ctcp-dau-tu-phat-trien-do-thi-va-khu-cong-nghiep-song-da.htm" TargetMode="External"/><Relationship Id="rId472" Type="http://schemas.openxmlformats.org/officeDocument/2006/relationships/hyperlink" Target="https://finance.vietstock.vn/EVF-cong-ty-tai-chinh-co-phan-dien-luc.htm" TargetMode="External"/><Relationship Id="rId528" Type="http://schemas.openxmlformats.org/officeDocument/2006/relationships/hyperlink" Target="https://finance.vietstock.vn/KHS-ctcp-kien-hung.htm" TargetMode="External"/><Relationship Id="rId125" Type="http://schemas.openxmlformats.org/officeDocument/2006/relationships/hyperlink" Target="https://finance.vietstock.vn/HVX-ctcp-xi-mang-vicem-hai-van.htm" TargetMode="External"/><Relationship Id="rId167" Type="http://schemas.openxmlformats.org/officeDocument/2006/relationships/hyperlink" Target="https://finance.vietstock.vn/MAS-ctcp-dich-vu-hang-khong-san-bay-da-nang.htm" TargetMode="External"/><Relationship Id="rId332" Type="http://schemas.openxmlformats.org/officeDocument/2006/relationships/hyperlink" Target="https://finance.vietstock.vn/VDP-ctcp-duoc-pham-trung-uong-vidipha.htm" TargetMode="External"/><Relationship Id="rId374" Type="http://schemas.openxmlformats.org/officeDocument/2006/relationships/hyperlink" Target="https://finance.vietstock.vn/ADG-ctcp-clever-group.htm" TargetMode="External"/><Relationship Id="rId581" Type="http://schemas.openxmlformats.org/officeDocument/2006/relationships/hyperlink" Target="https://finance.vietstock.vn/PDN-ctcp-cang-dong-nai.htm" TargetMode="External"/><Relationship Id="rId71" Type="http://schemas.openxmlformats.org/officeDocument/2006/relationships/hyperlink" Target="https://finance.vietstock.vn/DPR-ctcp-cao-su-dong-phu.htm" TargetMode="External"/><Relationship Id="rId234" Type="http://schemas.openxmlformats.org/officeDocument/2006/relationships/hyperlink" Target="https://finance.vietstock.vn/RDP-ctcp-rang-dong-holding.htm" TargetMode="External"/><Relationship Id="rId637" Type="http://schemas.openxmlformats.org/officeDocument/2006/relationships/hyperlink" Target="https://finance.vietstock.vn/SMN-ctcp-sach-va-thiet-bi-giao-duc-mien-nam.htm" TargetMode="External"/><Relationship Id="rId679" Type="http://schemas.openxmlformats.org/officeDocument/2006/relationships/hyperlink" Target="https://finance.vietstock.vn/TNG-ctcp-dau-tu-va-thuong-mai-tng.htm" TargetMode="External"/><Relationship Id="rId2" Type="http://schemas.openxmlformats.org/officeDocument/2006/relationships/hyperlink" Target="https://finance.vietstock.vn/ABS-ctcp-dich-vu-nong-nghiep-binh-thuan.htm" TargetMode="External"/><Relationship Id="rId29" Type="http://schemas.openxmlformats.org/officeDocument/2006/relationships/hyperlink" Target="https://finance.vietstock.vn/BTP-ctcp-nhiet-dien-ba-ria.htm" TargetMode="External"/><Relationship Id="rId276" Type="http://schemas.openxmlformats.org/officeDocument/2006/relationships/hyperlink" Target="https://finance.vietstock.vn/ST8-ctcp-sieu-thanh.htm" TargetMode="External"/><Relationship Id="rId441" Type="http://schemas.openxmlformats.org/officeDocument/2006/relationships/hyperlink" Target="https://finance.vietstock.vn/DCL-ctcp-duoc-pham-cuu-long.htm" TargetMode="External"/><Relationship Id="rId483" Type="http://schemas.openxmlformats.org/officeDocument/2006/relationships/hyperlink" Target="https://finance.vietstock.vn/GIL-ctcp-san-xuat-kinh-doanh-va-xuat-nhap-khau-binh-thanh.htm" TargetMode="External"/><Relationship Id="rId539" Type="http://schemas.openxmlformats.org/officeDocument/2006/relationships/hyperlink" Target="https://finance.vietstock.vn/LGC-ctcp-dau-tu-cau-duong-cii.htm" TargetMode="External"/><Relationship Id="rId690" Type="http://schemas.openxmlformats.org/officeDocument/2006/relationships/hyperlink" Target="https://finance.vietstock.vn/TV3-ctcp-tu-van-xay-dung-dien-3.htm" TargetMode="External"/><Relationship Id="rId704" Type="http://schemas.openxmlformats.org/officeDocument/2006/relationships/hyperlink" Target="https://finance.vietstock.vn/VFG-ctcp-khu-trung-viet-nam.htm" TargetMode="External"/><Relationship Id="rId40" Type="http://schemas.openxmlformats.org/officeDocument/2006/relationships/hyperlink" Target="https://finance.vietstock.vn/CIG-ctcp-coma-18.htm" TargetMode="External"/><Relationship Id="rId136" Type="http://schemas.openxmlformats.org/officeDocument/2006/relationships/hyperlink" Target="https://finance.vietstock.vn/JVC-ctcp-thiet-bi-y-te-viet-nhat.htm" TargetMode="External"/><Relationship Id="rId178" Type="http://schemas.openxmlformats.org/officeDocument/2006/relationships/hyperlink" Target="https://finance.vietstock.vn/MSH-ctcp-may-song-hong.htm" TargetMode="External"/><Relationship Id="rId301" Type="http://schemas.openxmlformats.org/officeDocument/2006/relationships/hyperlink" Target="https://finance.vietstock.vn/TNA-ctcp-thuong-mai-xuat-nhap-khau-thien-nam.htm" TargetMode="External"/><Relationship Id="rId343" Type="http://schemas.openxmlformats.org/officeDocument/2006/relationships/hyperlink" Target="https://finance.vietstock.vn/VIT-ctcp-viglacera-tien-son.htm" TargetMode="External"/><Relationship Id="rId550" Type="http://schemas.openxmlformats.org/officeDocument/2006/relationships/hyperlink" Target="https://finance.vietstock.vn/MCP-ctcp-in-va-bao-bi-my-chau.htm" TargetMode="External"/><Relationship Id="rId82" Type="http://schemas.openxmlformats.org/officeDocument/2006/relationships/hyperlink" Target="https://finance.vietstock.vn/EMC-ctcp-co-dien-thu-duc.htm" TargetMode="External"/><Relationship Id="rId203" Type="http://schemas.openxmlformats.org/officeDocument/2006/relationships/hyperlink" Target="https://finance.vietstock.vn/PGD-ctcp-phan-phoi-khi-thap-ap-dau-khi-viet-nam.htm" TargetMode="External"/><Relationship Id="rId385" Type="http://schemas.openxmlformats.org/officeDocument/2006/relationships/hyperlink" Target="https://finance.vietstock.vn/ATS-ctcp-tap-doan-duoc-pham-atesco.htm" TargetMode="External"/><Relationship Id="rId592" Type="http://schemas.openxmlformats.org/officeDocument/2006/relationships/hyperlink" Target="https://finance.vietstock.vn/PMC-ctcp-duoc-pham-duoc-lieu-pharmedic.htm" TargetMode="External"/><Relationship Id="rId606" Type="http://schemas.openxmlformats.org/officeDocument/2006/relationships/hyperlink" Target="https://finance.vietstock.vn/PTS-ctcp-van-tai-va-dich-vu-petrolimex-hai-phong.htm" TargetMode="External"/><Relationship Id="rId648" Type="http://schemas.openxmlformats.org/officeDocument/2006/relationships/hyperlink" Target="https://finance.vietstock.vn/SZB-ctcp-sonadezi-long-binh.htm" TargetMode="External"/><Relationship Id="rId245" Type="http://schemas.openxmlformats.org/officeDocument/2006/relationships/hyperlink" Target="https://finance.vietstock.vn/SCS-ctcp-dich-vu-hang-hoa-sai-gon.htm" TargetMode="External"/><Relationship Id="rId287" Type="http://schemas.openxmlformats.org/officeDocument/2006/relationships/hyperlink" Target="https://finance.vietstock.vn/TDW-ctcp-cap-nuoc-thu-duc.htm" TargetMode="External"/><Relationship Id="rId410" Type="http://schemas.openxmlformats.org/officeDocument/2006/relationships/hyperlink" Target="https://finance.vietstock.vn/CAV-ctcp-day-cap-dien-viet-nam.htm" TargetMode="External"/><Relationship Id="rId452" Type="http://schemas.openxmlformats.org/officeDocument/2006/relationships/hyperlink" Target="https://finance.vietstock.vn/DMC-ctcp-xuat-nhap-khau-y-te-domesco.htm" TargetMode="External"/><Relationship Id="rId494" Type="http://schemas.openxmlformats.org/officeDocument/2006/relationships/hyperlink" Target="https://finance.vietstock.vn/HAT-ctcp-thuong-mai-bia-ha-noi.htm" TargetMode="External"/><Relationship Id="rId508" Type="http://schemas.openxmlformats.org/officeDocument/2006/relationships/hyperlink" Target="https://finance.vietstock.vn/HPG-ctcp-tap-doan-hoa-phat.htm" TargetMode="External"/><Relationship Id="rId715" Type="http://schemas.openxmlformats.org/officeDocument/2006/relationships/hyperlink" Target="https://finance.vietstock.vn/VND-ctcp-chung-khoan-vndirect.htm" TargetMode="External"/><Relationship Id="rId105" Type="http://schemas.openxmlformats.org/officeDocument/2006/relationships/hyperlink" Target="https://finance.vietstock.vn/HEV-ctcp-sach-dai-hoc-day-nghe.htm" TargetMode="External"/><Relationship Id="rId147" Type="http://schemas.openxmlformats.org/officeDocument/2006/relationships/hyperlink" Target="https://finance.vietstock.vn/KTT-ctcp-tap-doan-dau-tu-ktt.htm" TargetMode="External"/><Relationship Id="rId312" Type="http://schemas.openxmlformats.org/officeDocument/2006/relationships/hyperlink" Target="https://finance.vietstock.vn/TTZ-ctcp-dau-tu-xay-dung-va-cong-nghe-tien-trung.htm" TargetMode="External"/><Relationship Id="rId354" Type="http://schemas.openxmlformats.org/officeDocument/2006/relationships/hyperlink" Target="https://finance.vietstock.vn/VNS-ctcp-anh-duong-viet-nam.htm" TargetMode="External"/><Relationship Id="rId51" Type="http://schemas.openxmlformats.org/officeDocument/2006/relationships/hyperlink" Target="https://finance.vietstock.vn/CSV-ctcp-hoa-chat-co-ban-mien-nam.htm" TargetMode="External"/><Relationship Id="rId93" Type="http://schemas.openxmlformats.org/officeDocument/2006/relationships/hyperlink" Target="https://finance.vietstock.vn/GMA-ctcp-g-automobile.htm" TargetMode="External"/><Relationship Id="rId189" Type="http://schemas.openxmlformats.org/officeDocument/2006/relationships/hyperlink" Target="https://finance.vietstock.vn/NSH-ctcp-tap-doan-nhom-song-hong-shalumi.htm" TargetMode="External"/><Relationship Id="rId396" Type="http://schemas.openxmlformats.org/officeDocument/2006/relationships/hyperlink" Target="https://finance.vietstock.vn/BID-ngan-hang-tmcp-dau-tu-va-phat-trien-viet-nam.htm" TargetMode="External"/><Relationship Id="rId561" Type="http://schemas.openxmlformats.org/officeDocument/2006/relationships/hyperlink" Target="https://finance.vietstock.vn/NDX-ctcp-xay-lap-phat-trien-nha-da-nang.htm" TargetMode="External"/><Relationship Id="rId617" Type="http://schemas.openxmlformats.org/officeDocument/2006/relationships/hyperlink" Target="https://finance.vietstock.vn/SBT-ctcp-thanh-thanh-cong-bien-hoa.htm" TargetMode="External"/><Relationship Id="rId659" Type="http://schemas.openxmlformats.org/officeDocument/2006/relationships/hyperlink" Target="https://finance.vietstock.vn/TDC-ctcp-kinh-doanh-va-phat-trien-binh-duong.htm" TargetMode="External"/><Relationship Id="rId214" Type="http://schemas.openxmlformats.org/officeDocument/2006/relationships/hyperlink" Target="https://finance.vietstock.vn/POM-ctcp-thep-pomina.htm" TargetMode="External"/><Relationship Id="rId256" Type="http://schemas.openxmlformats.org/officeDocument/2006/relationships/hyperlink" Target="https://finance.vietstock.vn/SGD-ctcp-sach-giao-duc-tai-thanh-pho-ho-chi-minh.htm" TargetMode="External"/><Relationship Id="rId298" Type="http://schemas.openxmlformats.org/officeDocument/2006/relationships/hyperlink" Target="https://finance.vietstock.vn/TMS-ctcp-transimex.htm" TargetMode="External"/><Relationship Id="rId421" Type="http://schemas.openxmlformats.org/officeDocument/2006/relationships/hyperlink" Target="https://finance.vietstock.vn/CMC-ctcp-dau-tu-cmc.htm" TargetMode="External"/><Relationship Id="rId463" Type="http://schemas.openxmlformats.org/officeDocument/2006/relationships/hyperlink" Target="https://finance.vietstock.vn/DTD-ctcp-dau-tu-phat-trien-thanh-dat.htm" TargetMode="External"/><Relationship Id="rId519" Type="http://schemas.openxmlformats.org/officeDocument/2006/relationships/hyperlink" Target="https://finance.vietstock.vn/IJC-ctcp-phat-trien-ha-tang-ky-thuat.htm" TargetMode="External"/><Relationship Id="rId670" Type="http://schemas.openxmlformats.org/officeDocument/2006/relationships/hyperlink" Target="https://finance.vietstock.vn/TIP-ctcp-phat-trien-khu-cong-nghiep-tin-nghia.htm" TargetMode="External"/><Relationship Id="rId116" Type="http://schemas.openxmlformats.org/officeDocument/2006/relationships/hyperlink" Target="https://finance.vietstock.vn/HSG-ctcp-tap-doan-hoa-sen.htm" TargetMode="External"/><Relationship Id="rId137" Type="http://schemas.openxmlformats.org/officeDocument/2006/relationships/hyperlink" Target="https://finance.vietstock.vn/KBC-tong-cong-ty-phat-trien-do-thi-kinh-bac-ctcp.htm" TargetMode="External"/><Relationship Id="rId158" Type="http://schemas.openxmlformats.org/officeDocument/2006/relationships/hyperlink" Target="https://finance.vietstock.vn/LDG-ctcp-dau-tu-ldg.htm" TargetMode="External"/><Relationship Id="rId302" Type="http://schemas.openxmlformats.org/officeDocument/2006/relationships/hyperlink" Target="https://finance.vietstock.vn/TNI-ctcp-tap-doan-thanh-nam.htm" TargetMode="External"/><Relationship Id="rId323" Type="http://schemas.openxmlformats.org/officeDocument/2006/relationships/hyperlink" Target="https://finance.vietstock.vn/VC1-ctcp-xay-dung-so-1.htm" TargetMode="External"/><Relationship Id="rId344" Type="http://schemas.openxmlformats.org/officeDocument/2006/relationships/hyperlink" Target="https://finance.vietstock.vn/VJC-ctcp-hang-khong-vietjet.htm" TargetMode="External"/><Relationship Id="rId530" Type="http://schemas.openxmlformats.org/officeDocument/2006/relationships/hyperlink" Target="https://finance.vietstock.vn/KOS-ctcp-kosy.htm" TargetMode="External"/><Relationship Id="rId691" Type="http://schemas.openxmlformats.org/officeDocument/2006/relationships/hyperlink" Target="https://finance.vietstock.vn/TVD-ctcp-than-vang-danh-vinacomin.htm" TargetMode="External"/><Relationship Id="rId726" Type="http://schemas.openxmlformats.org/officeDocument/2006/relationships/hyperlink" Target="https://finance.vietstock.vn/VTJ-ctcp-thuong-mai-va-dau-tu-vi-na-ta-ba.htm" TargetMode="External"/><Relationship Id="rId20" Type="http://schemas.openxmlformats.org/officeDocument/2006/relationships/hyperlink" Target="https://finance.vietstock.vn/BCF-ctcp-thuc-pham-bich-chi.htm" TargetMode="External"/><Relationship Id="rId41" Type="http://schemas.openxmlformats.org/officeDocument/2006/relationships/hyperlink" Target="https://finance.vietstock.vn/CII-ctcp-dau-tu-ha-tang-ky-thuat-thanh-pho-ho-chi-minh.htm" TargetMode="External"/><Relationship Id="rId62" Type="http://schemas.openxmlformats.org/officeDocument/2006/relationships/hyperlink" Target="https://finance.vietstock.vn/DC2-ctcp-dau-tu-phat-trien-xay-dung-dic-so-2.htm" TargetMode="External"/><Relationship Id="rId83" Type="http://schemas.openxmlformats.org/officeDocument/2006/relationships/hyperlink" Target="https://finance.vietstock.vn/EVE-ctcp-everpia.htm" TargetMode="External"/><Relationship Id="rId179" Type="http://schemas.openxmlformats.org/officeDocument/2006/relationships/hyperlink" Target="https://finance.vietstock.vn/MST-ctcp-dau-tu-mst.htm" TargetMode="External"/><Relationship Id="rId365" Type="http://schemas.openxmlformats.org/officeDocument/2006/relationships/hyperlink" Target="https://finance.vietstock.vn/VTV-ctcp-nang-luong-va-moi-truong-vicem.htm" TargetMode="External"/><Relationship Id="rId386" Type="http://schemas.openxmlformats.org/officeDocument/2006/relationships/hyperlink" Target="https://finance.vietstock.vn/BAF-ctcp-nong-nghiep-baf-viet-nam.htm" TargetMode="External"/><Relationship Id="rId551" Type="http://schemas.openxmlformats.org/officeDocument/2006/relationships/hyperlink" Target="https://finance.vietstock.vn/MDG-ctcp-mien-dong.htm" TargetMode="External"/><Relationship Id="rId572" Type="http://schemas.openxmlformats.org/officeDocument/2006/relationships/hyperlink" Target="https://finance.vietstock.vn/NTP-ctcp-nhua-thieu-nien-tien-phong.htm" TargetMode="External"/><Relationship Id="rId593" Type="http://schemas.openxmlformats.org/officeDocument/2006/relationships/hyperlink" Target="https://finance.vietstock.vn/PMG-ctcp-dau-tu-va-san-xuat-petro-mien-trung.htm" TargetMode="External"/><Relationship Id="rId607" Type="http://schemas.openxmlformats.org/officeDocument/2006/relationships/hyperlink" Target="https://finance.vietstock.vn/PV2-ctcp-dau-tu-pv2.htm" TargetMode="External"/><Relationship Id="rId628" Type="http://schemas.openxmlformats.org/officeDocument/2006/relationships/hyperlink" Target="https://finance.vietstock.vn/SHA-ctcp-son-ha-sai-gon.htm" TargetMode="External"/><Relationship Id="rId649" Type="http://schemas.openxmlformats.org/officeDocument/2006/relationships/hyperlink" Target="https://finance.vietstock.vn/SZL-ctcp-sonadezi-long-thanh.htm" TargetMode="External"/><Relationship Id="rId190" Type="http://schemas.openxmlformats.org/officeDocument/2006/relationships/hyperlink" Target="https://finance.vietstock.vn/NTL-ctcp-phat-trien-do-thi-tu-liem.htm" TargetMode="External"/><Relationship Id="rId204" Type="http://schemas.openxmlformats.org/officeDocument/2006/relationships/hyperlink" Target="https://finance.vietstock.vn/PGI-tong-cong-ty-co-phan-bao-hiem-petrolimex.htm" TargetMode="External"/><Relationship Id="rId225" Type="http://schemas.openxmlformats.org/officeDocument/2006/relationships/hyperlink" Target="https://finance.vietstock.vn/PVD-tong-cong-ty-co-phan-khoan-va-dich-vu-khoan-dau-khi.htm" TargetMode="External"/><Relationship Id="rId246" Type="http://schemas.openxmlformats.org/officeDocument/2006/relationships/hyperlink" Target="https://finance.vietstock.vn/SD4-ctcp-song-da-4.htm" TargetMode="External"/><Relationship Id="rId267" Type="http://schemas.openxmlformats.org/officeDocument/2006/relationships/hyperlink" Target="https://finance.vietstock.vn/SMA-ctcp-thiet-bi-phu-tung-sai-gon.htm" TargetMode="External"/><Relationship Id="rId288" Type="http://schemas.openxmlformats.org/officeDocument/2006/relationships/hyperlink" Target="https://finance.vietstock.vn/TET-ctcp-vai-soi-may-mac-mien-bac.htm" TargetMode="External"/><Relationship Id="rId411" Type="http://schemas.openxmlformats.org/officeDocument/2006/relationships/hyperlink" Target="https://finance.vietstock.vn/CCL-ctcp-dau-tu-va-phat-trien-do-thi-dau-khi-cuu-long.htm" TargetMode="External"/><Relationship Id="rId432" Type="http://schemas.openxmlformats.org/officeDocument/2006/relationships/hyperlink" Target="https://finance.vietstock.vn/CTS-ctcp-chung-khoan-ngan-hang-cong-thuong-viet-nam.htm" TargetMode="External"/><Relationship Id="rId453" Type="http://schemas.openxmlformats.org/officeDocument/2006/relationships/hyperlink" Target="https://finance.vietstock.vn/DNC-ctcp-dien-nuoc-lap-may-hai-phong.htm" TargetMode="External"/><Relationship Id="rId474" Type="http://schemas.openxmlformats.org/officeDocument/2006/relationships/hyperlink" Target="https://finance.vietstock.vn/FCM-ctcp-khoang-san-fecon.htm" TargetMode="External"/><Relationship Id="rId509" Type="http://schemas.openxmlformats.org/officeDocument/2006/relationships/hyperlink" Target="https://finance.vietstock.vn/HRC-ctcp-cao-su-hoa-binh.htm" TargetMode="External"/><Relationship Id="rId660" Type="http://schemas.openxmlformats.org/officeDocument/2006/relationships/hyperlink" Target="https://finance.vietstock.vn/TDG-ctcp-dau-tu-tdg-global.htm" TargetMode="External"/><Relationship Id="rId106" Type="http://schemas.openxmlformats.org/officeDocument/2006/relationships/hyperlink" Target="https://finance.vietstock.vn/HGM-ctcp-co-khi-va-khoang-san-ha-giang.htm" TargetMode="External"/><Relationship Id="rId127" Type="http://schemas.openxmlformats.org/officeDocument/2006/relationships/hyperlink" Target="https://finance.vietstock.vn/ICT-ctcp-vien-thong-tin-hoc-buu-dien.htm" TargetMode="External"/><Relationship Id="rId313" Type="http://schemas.openxmlformats.org/officeDocument/2006/relationships/hyperlink" Target="https://finance.vietstock.vn/TV2-ctcp-tu-van-xay-dung-dien-2.htm" TargetMode="External"/><Relationship Id="rId495" Type="http://schemas.openxmlformats.org/officeDocument/2006/relationships/hyperlink" Target="https://finance.vietstock.vn/HAX-ctcp-dich-vu-o-to-hang-xanh.htm" TargetMode="External"/><Relationship Id="rId681" Type="http://schemas.openxmlformats.org/officeDocument/2006/relationships/hyperlink" Target="https://finance.vietstock.vn/TOT-ctcp-transimex-logistics.htm" TargetMode="External"/><Relationship Id="rId716" Type="http://schemas.openxmlformats.org/officeDocument/2006/relationships/hyperlink" Target="https://finance.vietstock.vn/VNM-ctcp-sua-viet-nam.htm" TargetMode="External"/><Relationship Id="rId10" Type="http://schemas.openxmlformats.org/officeDocument/2006/relationships/hyperlink" Target="https://finance.vietstock.vn/ANV-ctcp-nam-viet.htm" TargetMode="External"/><Relationship Id="rId31" Type="http://schemas.openxmlformats.org/officeDocument/2006/relationships/hyperlink" Target="https://finance.vietstock.vn/BTT-ctcp-thuong-mai-dich-vu-ben-thanh.htm" TargetMode="External"/><Relationship Id="rId52" Type="http://schemas.openxmlformats.org/officeDocument/2006/relationships/hyperlink" Target="https://finance.vietstock.vn/CTC-ctcp-tap-doan-hoang-kim-tay-nguyen.htm" TargetMode="External"/><Relationship Id="rId73" Type="http://schemas.openxmlformats.org/officeDocument/2006/relationships/hyperlink" Target="https://finance.vietstock.vn/DTA-ctcp-de-tam.htm" TargetMode="External"/><Relationship Id="rId94" Type="http://schemas.openxmlformats.org/officeDocument/2006/relationships/hyperlink" Target="https://finance.vietstock.vn/GTA-ctcp-che-bien-go-thuan-an.htm" TargetMode="External"/><Relationship Id="rId148" Type="http://schemas.openxmlformats.org/officeDocument/2006/relationships/hyperlink" Target="https://finance.vietstock.vn/L14-ctcp-licogi-14.htm" TargetMode="External"/><Relationship Id="rId169" Type="http://schemas.openxmlformats.org/officeDocument/2006/relationships/hyperlink" Target="https://finance.vietstock.vn/MCO-ctcp-dau-tu-va-xay-dung-bdc-viet-nam.htm" TargetMode="External"/><Relationship Id="rId334" Type="http://schemas.openxmlformats.org/officeDocument/2006/relationships/hyperlink" Target="https://finance.vietstock.vn/VE2-ctcp-xay-dung-dien-vneco-2.htm" TargetMode="External"/><Relationship Id="rId355" Type="http://schemas.openxmlformats.org/officeDocument/2006/relationships/hyperlink" Target="https://finance.vietstock.vn/VOS-ctcp-van-tai-bien-viet-nam.htm" TargetMode="External"/><Relationship Id="rId376" Type="http://schemas.openxmlformats.org/officeDocument/2006/relationships/hyperlink" Target="https://finance.vietstock.vn/AGR-ctcp-chung-khoan-agribank.htm" TargetMode="External"/><Relationship Id="rId397" Type="http://schemas.openxmlformats.org/officeDocument/2006/relationships/hyperlink" Target="https://finance.vietstock.vn/BKC-ctcp-khoang-san-bac-kan.htm" TargetMode="External"/><Relationship Id="rId520" Type="http://schemas.openxmlformats.org/officeDocument/2006/relationships/hyperlink" Target="https://finance.vietstock.vn/ILB-ctcp-icd-tan-cang-long-binh.htm" TargetMode="External"/><Relationship Id="rId541" Type="http://schemas.openxmlformats.org/officeDocument/2006/relationships/hyperlink" Target="https://finance.vietstock.vn/LIX-ctcp-bot-giat-lix.htm" TargetMode="External"/><Relationship Id="rId562" Type="http://schemas.openxmlformats.org/officeDocument/2006/relationships/hyperlink" Target="https://finance.vietstock.vn/NET-ctcp-bot-giat-net.htm" TargetMode="External"/><Relationship Id="rId583" Type="http://schemas.openxmlformats.org/officeDocument/2006/relationships/hyperlink" Target="https://finance.vietstock.vn/PGS-ctcp-kinh-doanh-khi-mien-nam.htm" TargetMode="External"/><Relationship Id="rId618" Type="http://schemas.openxmlformats.org/officeDocument/2006/relationships/hyperlink" Target="https://finance.vietstock.vn/SCI-ctcp-sci-ec.htm" TargetMode="External"/><Relationship Id="rId639" Type="http://schemas.openxmlformats.org/officeDocument/2006/relationships/hyperlink" Target="https://finance.vietstock.vn/SSB-ngan-hang-tmcp-dong-nam-a.htm" TargetMode="External"/><Relationship Id="rId4" Type="http://schemas.openxmlformats.org/officeDocument/2006/relationships/hyperlink" Target="https://finance.vietstock.vn/ACC-ctcp-dau-tu-va-xay-dung-binh-duong-acc.htm" TargetMode="External"/><Relationship Id="rId180" Type="http://schemas.openxmlformats.org/officeDocument/2006/relationships/hyperlink" Target="https://finance.vietstock.vn/NAP-ctcp-cang-nghe-tinh.htm" TargetMode="External"/><Relationship Id="rId215" Type="http://schemas.openxmlformats.org/officeDocument/2006/relationships/hyperlink" Target="https://finance.vietstock.vn/POT-ctcp-thiet-bi-buu-dien.htm" TargetMode="External"/><Relationship Id="rId236" Type="http://schemas.openxmlformats.org/officeDocument/2006/relationships/hyperlink" Target="https://finance.vietstock.vn/S55-ctcp-song-da-505.htm" TargetMode="External"/><Relationship Id="rId257" Type="http://schemas.openxmlformats.org/officeDocument/2006/relationships/hyperlink" Target="https://finance.vietstock.vn/SGH-ctcp-khach-san-sai-gon.htm" TargetMode="External"/><Relationship Id="rId278" Type="http://schemas.openxmlformats.org/officeDocument/2006/relationships/hyperlink" Target="https://finance.vietstock.vn/SVC-ctcp-dich-vu-tong-hop-sai-gon.htm" TargetMode="External"/><Relationship Id="rId401" Type="http://schemas.openxmlformats.org/officeDocument/2006/relationships/hyperlink" Target="https://finance.vietstock.vn/BSC-ctcp-dich-vu-ben-thanh.htm" TargetMode="External"/><Relationship Id="rId422" Type="http://schemas.openxmlformats.org/officeDocument/2006/relationships/hyperlink" Target="https://finance.vietstock.vn/CMG-ctcp-tap-doan-cong-nghe-cmc.htm" TargetMode="External"/><Relationship Id="rId443" Type="http://schemas.openxmlformats.org/officeDocument/2006/relationships/hyperlink" Target="https://finance.vietstock.vn/DDG-ctcp-dau-tu-cong-nghiep-xuat-nhap-khau-dong-duong.htm" TargetMode="External"/><Relationship Id="rId464" Type="http://schemas.openxmlformats.org/officeDocument/2006/relationships/hyperlink" Target="https://finance.vietstock.vn/DTL-ctcp-dai-thien-loc.htm" TargetMode="External"/><Relationship Id="rId650" Type="http://schemas.openxmlformats.org/officeDocument/2006/relationships/hyperlink" Target="https://finance.vietstock.vn/TBC-ctcp-thuy-dien-thac-ba.htm" TargetMode="External"/><Relationship Id="rId303" Type="http://schemas.openxmlformats.org/officeDocument/2006/relationships/hyperlink" Target="https://finance.vietstock.vn/TNT-ctcp-tap-doan-tnt.htm" TargetMode="External"/><Relationship Id="rId485" Type="http://schemas.openxmlformats.org/officeDocument/2006/relationships/hyperlink" Target="https://finance.vietstock.vn/GLT-ctcp-ky-thuat-dien-toan-cau.htm" TargetMode="External"/><Relationship Id="rId692" Type="http://schemas.openxmlformats.org/officeDocument/2006/relationships/hyperlink" Target="https://finance.vietstock.vn/TVS-ctcp-chung-khoan-thien-viet.htm" TargetMode="External"/><Relationship Id="rId706" Type="http://schemas.openxmlformats.org/officeDocument/2006/relationships/hyperlink" Target="https://finance.vietstock.vn/VHE-ctcp-duoc-lieu-va-thuc-pham-viet-nam.htm" TargetMode="External"/><Relationship Id="rId42" Type="http://schemas.openxmlformats.org/officeDocument/2006/relationships/hyperlink" Target="https://finance.vietstock.vn/CKG-ctcp-tap-doan-tu-van-dau-tu-xay-dung-kien-giang.htm" TargetMode="External"/><Relationship Id="rId84" Type="http://schemas.openxmlformats.org/officeDocument/2006/relationships/hyperlink" Target="https://finance.vietstock.vn/EVG-ctcp-tap-doan-everland.htm" TargetMode="External"/><Relationship Id="rId138" Type="http://schemas.openxmlformats.org/officeDocument/2006/relationships/hyperlink" Target="https://finance.vietstock.vn/KDC-ctcp-tap-doan-kido.htm" TargetMode="External"/><Relationship Id="rId345" Type="http://schemas.openxmlformats.org/officeDocument/2006/relationships/hyperlink" Target="https://finance.vietstock.vn/VMC-ctcp-vimeco.htm" TargetMode="External"/><Relationship Id="rId387" Type="http://schemas.openxmlformats.org/officeDocument/2006/relationships/hyperlink" Target="https://finance.vietstock.vn/BAX-ctcp-tho&#180;ng-nha&#180;t.htm" TargetMode="External"/><Relationship Id="rId510" Type="http://schemas.openxmlformats.org/officeDocument/2006/relationships/hyperlink" Target="https://finance.vietstock.vn/HT1-ctcp-xi-mang-vicem-ha-tien.htm" TargetMode="External"/><Relationship Id="rId552" Type="http://schemas.openxmlformats.org/officeDocument/2006/relationships/hyperlink" Target="https://finance.vietstock.vn/MHC-ctcp-mhc.htm" TargetMode="External"/><Relationship Id="rId594" Type="http://schemas.openxmlformats.org/officeDocument/2006/relationships/hyperlink" Target="https://finance.vietstock.vn/PMP-ctcp-bao-bi-dam-phu-my.htm" TargetMode="External"/><Relationship Id="rId608" Type="http://schemas.openxmlformats.org/officeDocument/2006/relationships/hyperlink" Target="https://finance.vietstock.vn/PVB-ctcp-boc-ong-dau-khi-viet-nam.htm" TargetMode="External"/><Relationship Id="rId191" Type="http://schemas.openxmlformats.org/officeDocument/2006/relationships/hyperlink" Target="https://finance.vietstock.vn/NVB-ngan-hang-tmcp-quoc-dan.htm" TargetMode="External"/><Relationship Id="rId205" Type="http://schemas.openxmlformats.org/officeDocument/2006/relationships/hyperlink" Target="https://finance.vietstock.vn/PGN-ctcp-phu-gia-nhua.htm" TargetMode="External"/><Relationship Id="rId247" Type="http://schemas.openxmlformats.org/officeDocument/2006/relationships/hyperlink" Target="https://finance.vietstock.vn/SD5-ctcp-song-da-5.htm" TargetMode="External"/><Relationship Id="rId412" Type="http://schemas.openxmlformats.org/officeDocument/2006/relationships/hyperlink" Target="https://finance.vietstock.vn/CCR-ctcp-cang-cam-ranh.htm" TargetMode="External"/><Relationship Id="rId107" Type="http://schemas.openxmlformats.org/officeDocument/2006/relationships/hyperlink" Target="https://finance.vietstock.vn/HHC-ctcp-banh-keo-hai-ha.htm" TargetMode="External"/><Relationship Id="rId289" Type="http://schemas.openxmlformats.org/officeDocument/2006/relationships/hyperlink" Target="https://finance.vietstock.vn/TFC-ctcp-trang.htm" TargetMode="External"/><Relationship Id="rId454" Type="http://schemas.openxmlformats.org/officeDocument/2006/relationships/hyperlink" Target="https://finance.vietstock.vn/DP3-ctcp-duoc-pham-trung-uong-3.htm" TargetMode="External"/><Relationship Id="rId496" Type="http://schemas.openxmlformats.org/officeDocument/2006/relationships/hyperlink" Target="https://finance.vietstock.vn/HBS-ctcp-chung-khoan-hoa-binh.htm" TargetMode="External"/><Relationship Id="rId661" Type="http://schemas.openxmlformats.org/officeDocument/2006/relationships/hyperlink" Target="https://finance.vietstock.vn/TDH-ctcp-phat-trien-nha-thu-duc.htm" TargetMode="External"/><Relationship Id="rId717" Type="http://schemas.openxmlformats.org/officeDocument/2006/relationships/hyperlink" Target="https://finance.vietstock.vn/VNT-ctcp-giao-nhan-van-tai-ngoai-thuong.htm" TargetMode="External"/><Relationship Id="rId11" Type="http://schemas.openxmlformats.org/officeDocument/2006/relationships/hyperlink" Target="https://finance.vietstock.vn/APG-ctcp-chung-khoan-apg.htm" TargetMode="External"/><Relationship Id="rId53" Type="http://schemas.openxmlformats.org/officeDocument/2006/relationships/hyperlink" Target="https://finance.vietstock.vn/CTF-ctcp-city-auto.htm" TargetMode="External"/><Relationship Id="rId149" Type="http://schemas.openxmlformats.org/officeDocument/2006/relationships/hyperlink" Target="https://finance.vietstock.vn/L35-ctcp-co-khi-lap-may-lilama.htm" TargetMode="External"/><Relationship Id="rId314" Type="http://schemas.openxmlformats.org/officeDocument/2006/relationships/hyperlink" Target="https://finance.vietstock.vn/TV4-ctcp-tu-van-xay-dung-dien-4.htm" TargetMode="External"/><Relationship Id="rId356" Type="http://schemas.openxmlformats.org/officeDocument/2006/relationships/hyperlink" Target="https://finance.vietstock.vn/VPD-ctcp-phat-trien-dien-luc-viet-nam.htm" TargetMode="External"/><Relationship Id="rId398" Type="http://schemas.openxmlformats.org/officeDocument/2006/relationships/hyperlink" Target="https://finance.vietstock.vn/BKG-ctcp-dau-tu-bkg-viet-nam.htm" TargetMode="External"/><Relationship Id="rId521" Type="http://schemas.openxmlformats.org/officeDocument/2006/relationships/hyperlink" Target="https://finance.vietstock.vn/IMP-ctcp-duoc-pham-imexpharm.htm" TargetMode="External"/><Relationship Id="rId563" Type="http://schemas.openxmlformats.org/officeDocument/2006/relationships/hyperlink" Target="https://finance.vietstock.vn/NFC-ctcp-phan-lan-ninh-binh.htm" TargetMode="External"/><Relationship Id="rId619" Type="http://schemas.openxmlformats.org/officeDocument/2006/relationships/hyperlink" Target="https://finance.vietstock.vn/SD9-ctcp-song-da-9.htm" TargetMode="External"/><Relationship Id="rId95" Type="http://schemas.openxmlformats.org/officeDocument/2006/relationships/hyperlink" Target="https://finance.vietstock.vn/GVR-tap-doan-cong-nghiep-cao-su-viet-nam-ctcp.htm" TargetMode="External"/><Relationship Id="rId160" Type="http://schemas.openxmlformats.org/officeDocument/2006/relationships/hyperlink" Target="https://finance.vietstock.vn/LEC-ctcp-bat-dong-san-dien-luc-mien-trung.htm" TargetMode="External"/><Relationship Id="rId216" Type="http://schemas.openxmlformats.org/officeDocument/2006/relationships/hyperlink" Target="https://finance.vietstock.vn/POW-tong-cong-ty-dien-luc-dau-khi-viet-nam-ctcp.htm" TargetMode="External"/><Relationship Id="rId423" Type="http://schemas.openxmlformats.org/officeDocument/2006/relationships/hyperlink" Target="https://finance.vietstock.vn/CMS-ctcp-tap-doan-cmh-viet-nam.htm" TargetMode="External"/><Relationship Id="rId258" Type="http://schemas.openxmlformats.org/officeDocument/2006/relationships/hyperlink" Target="https://finance.vietstock.vn/SGT-ctcp-cong-nghe-vien-thong-sai-gon.htm" TargetMode="External"/><Relationship Id="rId465" Type="http://schemas.openxmlformats.org/officeDocument/2006/relationships/hyperlink" Target="https://finance.vietstock.vn/DVG-ctcp-tap-doan-son-dai-viet.htm" TargetMode="External"/><Relationship Id="rId630" Type="http://schemas.openxmlformats.org/officeDocument/2006/relationships/hyperlink" Target="https://finance.vietstock.vn/SHI-ctcp-quoc-te-son-ha.htm" TargetMode="External"/><Relationship Id="rId672" Type="http://schemas.openxmlformats.org/officeDocument/2006/relationships/hyperlink" Target="https://finance.vietstock.vn/TKU-ctcp-cong-nghiep-tung-kuang.htm" TargetMode="External"/><Relationship Id="rId728" Type="http://schemas.openxmlformats.org/officeDocument/2006/relationships/hyperlink" Target="https://finance.vietstock.vn/VTZ-ctcp-san-xuat-va-thuong-mai-nhua-viet-thanh.htm" TargetMode="External"/><Relationship Id="rId22" Type="http://schemas.openxmlformats.org/officeDocument/2006/relationships/hyperlink" Target="https://finance.vietstock.vn/BII-ctcp-louis-land.htm" TargetMode="External"/><Relationship Id="rId64" Type="http://schemas.openxmlformats.org/officeDocument/2006/relationships/hyperlink" Target="https://finance.vietstock.vn/DGC-ctcp-tap-doan-hoa-chat-duc-giang.htm" TargetMode="External"/><Relationship Id="rId118" Type="http://schemas.openxmlformats.org/officeDocument/2006/relationships/hyperlink" Target="https://finance.vietstock.vn/HTL-ctcp-ky-thuat-va-o-to-truong-long.htm" TargetMode="External"/><Relationship Id="rId325" Type="http://schemas.openxmlformats.org/officeDocument/2006/relationships/hyperlink" Target="https://finance.vietstock.vn/VC3-ctcp-tap-doan-nam-me-kong.htm" TargetMode="External"/><Relationship Id="rId367" Type="http://schemas.openxmlformats.org/officeDocument/2006/relationships/hyperlink" Target="https://finance.vietstock.vn/YBM-ctcp-khoang-san-cong-nghiep-yen-bai.htm" TargetMode="External"/><Relationship Id="rId532" Type="http://schemas.openxmlformats.org/officeDocument/2006/relationships/hyperlink" Target="https://finance.vietstock.vn/KSB-ctcp-khoang-san-va-xay-dung-binh-duong.htm" TargetMode="External"/><Relationship Id="rId574" Type="http://schemas.openxmlformats.org/officeDocument/2006/relationships/hyperlink" Target="https://finance.vietstock.vn/OCB-ngan-hang-tmcp-phuong-dong.htm" TargetMode="External"/><Relationship Id="rId171" Type="http://schemas.openxmlformats.org/officeDocument/2006/relationships/hyperlink" Target="https://finance.vietstock.vn/MED-ctcp-duoc-trung-uong-mediplantex.htm" TargetMode="External"/><Relationship Id="rId227" Type="http://schemas.openxmlformats.org/officeDocument/2006/relationships/hyperlink" Target="https://finance.vietstock.vn/QBS-ctcp-xuat-nhap-khau-quang-binh.htm" TargetMode="External"/><Relationship Id="rId269" Type="http://schemas.openxmlformats.org/officeDocument/2006/relationships/hyperlink" Target="https://finance.vietstock.vn/SMT-ctcp-sametel.htm" TargetMode="External"/><Relationship Id="rId434" Type="http://schemas.openxmlformats.org/officeDocument/2006/relationships/hyperlink" Target="https://finance.vietstock.vn/D2D-ctcp-phat-trien-do-thi-cong-nghiep-so-2.htm" TargetMode="External"/><Relationship Id="rId476" Type="http://schemas.openxmlformats.org/officeDocument/2006/relationships/hyperlink" Target="https://finance.vietstock.vn/FIT-ctcp-tap-doan-f-i-t.htm" TargetMode="External"/><Relationship Id="rId641" Type="http://schemas.openxmlformats.org/officeDocument/2006/relationships/hyperlink" Target="https://finance.vietstock.vn/SSM-ctcp-che-tao-ket-cau-thep-vneco-ssm.htm" TargetMode="External"/><Relationship Id="rId683" Type="http://schemas.openxmlformats.org/officeDocument/2006/relationships/hyperlink" Target="https://finance.vietstock.vn/TPC-ctcp-nhua-tan-dai-hung.htm" TargetMode="External"/><Relationship Id="rId33" Type="http://schemas.openxmlformats.org/officeDocument/2006/relationships/hyperlink" Target="https://finance.vietstock.vn/BWE-ctcp-tong-cong-ty-nuoc-moi-truong-binh-duong.htm" TargetMode="External"/><Relationship Id="rId129" Type="http://schemas.openxmlformats.org/officeDocument/2006/relationships/hyperlink" Target="https://finance.vietstock.vn/IDI-ctcp-dau-tu-va-phat-trien-da-quoc-gia-idi.htm" TargetMode="External"/><Relationship Id="rId280" Type="http://schemas.openxmlformats.org/officeDocument/2006/relationships/hyperlink" Target="https://finance.vietstock.vn/SVN-ctcp-tap-doan-vexilla-viet-nam.htm" TargetMode="External"/><Relationship Id="rId336" Type="http://schemas.openxmlformats.org/officeDocument/2006/relationships/hyperlink" Target="https://finance.vietstock.vn/VE4-ctcp-xay-dung-dien-vneco4.htm" TargetMode="External"/><Relationship Id="rId501" Type="http://schemas.openxmlformats.org/officeDocument/2006/relationships/hyperlink" Target="https://finance.vietstock.vn/HHS-ctcp-dau-tu-dich-vu-hoang-huy.htm" TargetMode="External"/><Relationship Id="rId543" Type="http://schemas.openxmlformats.org/officeDocument/2006/relationships/hyperlink" Target="https://finance.vietstock.vn/LM8-ctcp-lilama-18.htm" TargetMode="External"/><Relationship Id="rId75" Type="http://schemas.openxmlformats.org/officeDocument/2006/relationships/hyperlink" Target="https://finance.vietstock.vn/DTK-tong-cong-ty-dien-luc-tkv-ctcp.htm" TargetMode="External"/><Relationship Id="rId140" Type="http://schemas.openxmlformats.org/officeDocument/2006/relationships/hyperlink" Target="https://finance.vietstock.vn/KKC-ctcp-tap-doan-thanh-thai.htm" TargetMode="External"/><Relationship Id="rId182" Type="http://schemas.openxmlformats.org/officeDocument/2006/relationships/hyperlink" Target="https://finance.vietstock.vn/NBC-ctcp-than-nui-beo-vinacomin.htm" TargetMode="External"/><Relationship Id="rId378" Type="http://schemas.openxmlformats.org/officeDocument/2006/relationships/hyperlink" Target="https://finance.vietstock.vn/AMC-ctcp-khoang-san-a-chau.htm" TargetMode="External"/><Relationship Id="rId403" Type="http://schemas.openxmlformats.org/officeDocument/2006/relationships/hyperlink" Target="https://finance.vietstock.vn/BVH-tap-doan-bao-viet.htm" TargetMode="External"/><Relationship Id="rId585" Type="http://schemas.openxmlformats.org/officeDocument/2006/relationships/hyperlink" Target="https://finance.vietstock.vn/PHC-ctcp-xay-dung-phuc-hung-holdings.htm" TargetMode="External"/><Relationship Id="rId6" Type="http://schemas.openxmlformats.org/officeDocument/2006/relationships/hyperlink" Target="https://finance.vietstock.vn/ADS-ctcp-damsan.htm" TargetMode="External"/><Relationship Id="rId238" Type="http://schemas.openxmlformats.org/officeDocument/2006/relationships/hyperlink" Target="https://finance.vietstock.vn/SAM-ctcp-sam-holdings.htm" TargetMode="External"/><Relationship Id="rId445" Type="http://schemas.openxmlformats.org/officeDocument/2006/relationships/hyperlink" Target="https://finance.vietstock.vn/DHA-ctcp-hoa-an.htm" TargetMode="External"/><Relationship Id="rId487" Type="http://schemas.openxmlformats.org/officeDocument/2006/relationships/hyperlink" Target="https://finance.vietstock.vn/GMD-ctcp-gemadept.htm" TargetMode="External"/><Relationship Id="rId610" Type="http://schemas.openxmlformats.org/officeDocument/2006/relationships/hyperlink" Target="https://finance.vietstock.vn/PVI-ctcp-pvi.htm" TargetMode="External"/><Relationship Id="rId652" Type="http://schemas.openxmlformats.org/officeDocument/2006/relationships/hyperlink" Target="https://finance.vietstock.vn/TCD-ctcp-dau-tu-phat-trien-cong-nghiep-va-van-tai.htm" TargetMode="External"/><Relationship Id="rId694" Type="http://schemas.openxmlformats.org/officeDocument/2006/relationships/hyperlink" Target="https://finance.vietstock.vn/TXM-ctcp-vicem-thach-cao-xi-mang.htm" TargetMode="External"/><Relationship Id="rId708" Type="http://schemas.openxmlformats.org/officeDocument/2006/relationships/hyperlink" Target="https://finance.vietstock.vn/VHM-ctcp-vinhomes.htm" TargetMode="External"/><Relationship Id="rId291" Type="http://schemas.openxmlformats.org/officeDocument/2006/relationships/hyperlink" Target="https://finance.vietstock.vn/THD-ctcp-thaiholdings.htm" TargetMode="External"/><Relationship Id="rId305" Type="http://schemas.openxmlformats.org/officeDocument/2006/relationships/hyperlink" Target="https://finance.vietstock.vn/TPP-ctcp-tan-phu-viet-nam.htm" TargetMode="External"/><Relationship Id="rId347" Type="http://schemas.openxmlformats.org/officeDocument/2006/relationships/hyperlink" Target="https://finance.vietstock.vn/VMS-ctcp-phat-trien-hang-hai.htm" TargetMode="External"/><Relationship Id="rId512" Type="http://schemas.openxmlformats.org/officeDocument/2006/relationships/hyperlink" Target="https://finance.vietstock.vn/HTI-ctcp-dau-tu-phat-trien-ha-tang-idico.htm" TargetMode="External"/><Relationship Id="rId44" Type="http://schemas.openxmlformats.org/officeDocument/2006/relationships/hyperlink" Target="https://finance.vietstock.vn/CLL-ctcp-cang-cat-lai.htm" TargetMode="External"/><Relationship Id="rId86" Type="http://schemas.openxmlformats.org/officeDocument/2006/relationships/hyperlink" Target="https://finance.vietstock.vn/FID-ctcp-dau-tu-va-phat-trien-doanh-nghiep-viet-nam.htm" TargetMode="External"/><Relationship Id="rId151" Type="http://schemas.openxmlformats.org/officeDocument/2006/relationships/hyperlink" Target="https://finance.vietstock.vn/L43-ctcp-lilama-45-3.htm" TargetMode="External"/><Relationship Id="rId389" Type="http://schemas.openxmlformats.org/officeDocument/2006/relationships/hyperlink" Target="https://finance.vietstock.vn/BCE-ctcp-xay-dung-va-giao-thong-binh-duong.htm" TargetMode="External"/><Relationship Id="rId554" Type="http://schemas.openxmlformats.org/officeDocument/2006/relationships/hyperlink" Target="https://finance.vietstock.vn/MVB-tong-cong-ty-cong-nghiep-mo-viet-bac-tkv-ctcp.htm" TargetMode="External"/><Relationship Id="rId596" Type="http://schemas.openxmlformats.org/officeDocument/2006/relationships/hyperlink" Target="https://finance.vietstock.vn/PPC-ctcp-nhiet-dien-pha-lai.htm" TargetMode="External"/><Relationship Id="rId193" Type="http://schemas.openxmlformats.org/officeDocument/2006/relationships/hyperlink" Target="https://finance.vietstock.vn/OCH-ctcp-one-capital-hospitality.htm" TargetMode="External"/><Relationship Id="rId207" Type="http://schemas.openxmlformats.org/officeDocument/2006/relationships/hyperlink" Target="https://finance.vietstock.vn/PHN-ctcp-pin-ha-noi.htm" TargetMode="External"/><Relationship Id="rId249" Type="http://schemas.openxmlformats.org/officeDocument/2006/relationships/hyperlink" Target="https://finance.vietstock.vn/SDA-ctcp-simco-song-da.htm" TargetMode="External"/><Relationship Id="rId414" Type="http://schemas.openxmlformats.org/officeDocument/2006/relationships/hyperlink" Target="https://finance.vietstock.vn/CHP-ctcp-thuy-dien-mien-trung.htm" TargetMode="External"/><Relationship Id="rId456" Type="http://schemas.openxmlformats.org/officeDocument/2006/relationships/hyperlink" Target="https://finance.vietstock.vn/DPM-tong-cong-ty-phan-bon-va-hoa-chat-dau-khi-ctcp.htm" TargetMode="External"/><Relationship Id="rId498" Type="http://schemas.openxmlformats.org/officeDocument/2006/relationships/hyperlink" Target="https://finance.vietstock.vn/HDB-ngan-hang-tmcp-phat-trien-tp-hcm.htm" TargetMode="External"/><Relationship Id="rId621" Type="http://schemas.openxmlformats.org/officeDocument/2006/relationships/hyperlink" Target="https://finance.vietstock.vn/SDT-ctcp-song-da-10.htm" TargetMode="External"/><Relationship Id="rId663" Type="http://schemas.openxmlformats.org/officeDocument/2006/relationships/hyperlink" Target="https://finance.vietstock.vn/TDN-ctcp-than-deo-nai-vinacomin.htm" TargetMode="External"/><Relationship Id="rId13" Type="http://schemas.openxmlformats.org/officeDocument/2006/relationships/hyperlink" Target="https://finance.vietstock.vn/ARM-ctcp-xuat-nhap-khau-hang-khong.htm" TargetMode="External"/><Relationship Id="rId109" Type="http://schemas.openxmlformats.org/officeDocument/2006/relationships/hyperlink" Target="https://finance.vietstock.vn/HKT-ctcp-dau-tu-ego-viet-nam.htm" TargetMode="External"/><Relationship Id="rId260" Type="http://schemas.openxmlformats.org/officeDocument/2006/relationships/hyperlink" Target="https://finance.vietstock.vn/SHN-ctcp-dau-tu-tong-hop-ha-noi.htm" TargetMode="External"/><Relationship Id="rId316" Type="http://schemas.openxmlformats.org/officeDocument/2006/relationships/hyperlink" Target="https://finance.vietstock.vn/TVC-ctcp-tap-doan-quan-ly-tai-san-tri-viet.htm" TargetMode="External"/><Relationship Id="rId523" Type="http://schemas.openxmlformats.org/officeDocument/2006/relationships/hyperlink" Target="https://finance.vietstock.vn/ITQ-ctcp-tap-doan-thien-quang.htm" TargetMode="External"/><Relationship Id="rId719" Type="http://schemas.openxmlformats.org/officeDocument/2006/relationships/hyperlink" Target="https://finance.vietstock.vn/VPG-ctcp-dau-tu-thuong-mai-xuat-nhap-khau-viet-phat.htm" TargetMode="External"/><Relationship Id="rId55" Type="http://schemas.openxmlformats.org/officeDocument/2006/relationships/hyperlink" Target="https://finance.vietstock.vn/CTT-ctcp-che-tao-may-vinacomin.htm" TargetMode="External"/><Relationship Id="rId97" Type="http://schemas.openxmlformats.org/officeDocument/2006/relationships/hyperlink" Target="https://finance.vietstock.vn/HAH-ctcp-van-tai-va-xep-do-hai-an.htm" TargetMode="External"/><Relationship Id="rId120" Type="http://schemas.openxmlformats.org/officeDocument/2006/relationships/hyperlink" Target="https://finance.vietstock.vn/HTP-ctcp-in-sach-giao-khoa-hoa-phat.htm" TargetMode="External"/><Relationship Id="rId358" Type="http://schemas.openxmlformats.org/officeDocument/2006/relationships/hyperlink" Target="https://finance.vietstock.vn/VRC-ctcp-bat-dong-san-va-dau-tu-vrc.htm" TargetMode="External"/><Relationship Id="rId565" Type="http://schemas.openxmlformats.org/officeDocument/2006/relationships/hyperlink" Target="https://finance.vietstock.vn/NHC-ctcp-gach-ngoi-nhi-hiep.htm" TargetMode="External"/><Relationship Id="rId730" Type="http://schemas.openxmlformats.org/officeDocument/2006/relationships/hyperlink" Target="https://finance.vietstock.vn/X20-ctcp-x20.htm" TargetMode="External"/><Relationship Id="rId162" Type="http://schemas.openxmlformats.org/officeDocument/2006/relationships/hyperlink" Target="https://finance.vietstock.vn/LHG-ctcp-long-hau.htm" TargetMode="External"/><Relationship Id="rId218" Type="http://schemas.openxmlformats.org/officeDocument/2006/relationships/hyperlink" Target="https://finance.vietstock.vn/PRE-tong-cong-ty-co-phan-tai-bao-hiem-pvi.htm" TargetMode="External"/><Relationship Id="rId425" Type="http://schemas.openxmlformats.org/officeDocument/2006/relationships/hyperlink" Target="https://finance.vietstock.vn/CPC-ctcp-thuoc-sat-trung-can-tho.htm" TargetMode="External"/><Relationship Id="rId467" Type="http://schemas.openxmlformats.org/officeDocument/2006/relationships/hyperlink" Target="https://finance.vietstock.vn/DXG-ctcp-tap-doan-dat-xanh.htm" TargetMode="External"/><Relationship Id="rId632" Type="http://schemas.openxmlformats.org/officeDocument/2006/relationships/hyperlink" Target="https://finance.vietstock.vn/SHS-ctcp-chung-khoan-sai-gon-ha-noi.htm" TargetMode="External"/><Relationship Id="rId271" Type="http://schemas.openxmlformats.org/officeDocument/2006/relationships/hyperlink" Target="https://finance.vietstock.vn/SPI-ctcp-spiral-galaxy.htm" TargetMode="External"/><Relationship Id="rId674" Type="http://schemas.openxmlformats.org/officeDocument/2006/relationships/hyperlink" Target="https://finance.vietstock.vn/TLH-ctcp-tap-doan-thep-tien-len.htm" TargetMode="External"/><Relationship Id="rId24" Type="http://schemas.openxmlformats.org/officeDocument/2006/relationships/hyperlink" Target="https://finance.vietstock.vn/BMC-ctcp-khoang-san-binh-dinh.htm" TargetMode="External"/><Relationship Id="rId66" Type="http://schemas.openxmlformats.org/officeDocument/2006/relationships/hyperlink" Target="https://finance.vietstock.vn/DIG-tong-cong-ty-co-phan-dau-tu-phat-trien-xay-dung.htm" TargetMode="External"/><Relationship Id="rId131" Type="http://schemas.openxmlformats.org/officeDocument/2006/relationships/hyperlink" Target="https://finance.vietstock.vn/INN-ctcp-bao-bi-va-in-nong-nghiep.htm" TargetMode="External"/><Relationship Id="rId327" Type="http://schemas.openxmlformats.org/officeDocument/2006/relationships/hyperlink" Target="https://finance.vietstock.vn/VC7-ctcp-tap-doan-bgi.htm" TargetMode="External"/><Relationship Id="rId369" Type="http://schemas.openxmlformats.org/officeDocument/2006/relationships/hyperlink" Target="https://finance.vietstock.vn/AAT-ctcp-tap-doan-tien-son-thanh-hoa.htm" TargetMode="External"/><Relationship Id="rId534" Type="http://schemas.openxmlformats.org/officeDocument/2006/relationships/hyperlink" Target="https://finance.vietstock.vn/KVC-ctcp-san-xuat-xuat-nhap-khau-inox-kim-vi.htm" TargetMode="External"/><Relationship Id="rId576" Type="http://schemas.openxmlformats.org/officeDocument/2006/relationships/hyperlink" Target="https://finance.vietstock.vn/PAN-ctcp-tap-doan-pan.htm" TargetMode="External"/><Relationship Id="rId173" Type="http://schemas.openxmlformats.org/officeDocument/2006/relationships/hyperlink" Target="https://finance.vietstock.vn/MHL-ctcp-minh-huu-lien.htm" TargetMode="External"/><Relationship Id="rId229" Type="http://schemas.openxmlformats.org/officeDocument/2006/relationships/hyperlink" Target="https://finance.vietstock.vn/QHD-ctcp-que-han-dien-viet-duc.htm" TargetMode="External"/><Relationship Id="rId380" Type="http://schemas.openxmlformats.org/officeDocument/2006/relationships/hyperlink" Target="https://finance.vietstock.vn/APC-ctcp-chieu-xa-an-phu.htm" TargetMode="External"/><Relationship Id="rId436" Type="http://schemas.openxmlformats.org/officeDocument/2006/relationships/hyperlink" Target="https://finance.vietstock.vn/DAE-ctcp-sach-giao-duc-tai-thanh-pho-da-nang.htm" TargetMode="External"/><Relationship Id="rId601" Type="http://schemas.openxmlformats.org/officeDocument/2006/relationships/hyperlink" Target="https://finance.vietstock.vn/PSD-ctcp-dich-vu-phan-phoi-tong-hop-dau-khi.htm" TargetMode="External"/><Relationship Id="rId643" Type="http://schemas.openxmlformats.org/officeDocument/2006/relationships/hyperlink" Target="https://finance.vietstock.vn/STG-ctcp-kho-van-mien-nam.htm" TargetMode="External"/><Relationship Id="rId240" Type="http://schemas.openxmlformats.org/officeDocument/2006/relationships/hyperlink" Target="https://finance.vietstock.vn/SBV-ctcp-siam-brothers-viet-nam.htm" TargetMode="External"/><Relationship Id="rId478" Type="http://schemas.openxmlformats.org/officeDocument/2006/relationships/hyperlink" Target="https://finance.vietstock.vn/FPT-ctcp-fpt.htm" TargetMode="External"/><Relationship Id="rId685" Type="http://schemas.openxmlformats.org/officeDocument/2006/relationships/hyperlink" Target="https://finance.vietstock.vn/TSB-ctcp-ac-quy-tia-sang.htm" TargetMode="External"/><Relationship Id="rId35" Type="http://schemas.openxmlformats.org/officeDocument/2006/relationships/hyperlink" Target="https://finance.vietstock.vn/C69-ctcp-xay-dung-1369.htm" TargetMode="External"/><Relationship Id="rId77" Type="http://schemas.openxmlformats.org/officeDocument/2006/relationships/hyperlink" Target="https://finance.vietstock.vn/DZM-ctcp-co-dien-dzi-an.htm" TargetMode="External"/><Relationship Id="rId100" Type="http://schemas.openxmlformats.org/officeDocument/2006/relationships/hyperlink" Target="https://finance.vietstock.vn/HCC-ctcp-be-tong-hoa-cam-intimex.htm" TargetMode="External"/><Relationship Id="rId282" Type="http://schemas.openxmlformats.org/officeDocument/2006/relationships/hyperlink" Target="https://finance.vietstock.vn/TA9-ctcp-xay-lap-thanh-an-96.htm" TargetMode="External"/><Relationship Id="rId338" Type="http://schemas.openxmlformats.org/officeDocument/2006/relationships/hyperlink" Target="https://finance.vietstock.vn/VGP-ctcp-cang-rau-qua.htm" TargetMode="External"/><Relationship Id="rId503" Type="http://schemas.openxmlformats.org/officeDocument/2006/relationships/hyperlink" Target="https://finance.vietstock.vn/HII-ctcp-an-tien-industries.htm" TargetMode="External"/><Relationship Id="rId545" Type="http://schemas.openxmlformats.org/officeDocument/2006/relationships/hyperlink" Target="https://finance.vietstock.vn/MBB-ngan-hang-tmcp-quan-doi.htm" TargetMode="External"/><Relationship Id="rId587" Type="http://schemas.openxmlformats.org/officeDocument/2006/relationships/hyperlink" Target="https://finance.vietstock.vn/PIC-ctcp-dau-tu-dien-luc-3.htm" TargetMode="External"/><Relationship Id="rId710" Type="http://schemas.openxmlformats.org/officeDocument/2006/relationships/hyperlink" Target="https://finance.vietstock.vn/VIC-tap-doan-vingroup-ctcp.htm" TargetMode="External"/><Relationship Id="rId8" Type="http://schemas.openxmlformats.org/officeDocument/2006/relationships/hyperlink" Target="https://finance.vietstock.vn/AMD-ctcp-dau-tu-va-khoang-san-flc-stone.htm" TargetMode="External"/><Relationship Id="rId142" Type="http://schemas.openxmlformats.org/officeDocument/2006/relationships/hyperlink" Target="https://finance.vietstock.vn/KMR-ctcp-mirae.htm" TargetMode="External"/><Relationship Id="rId184" Type="http://schemas.openxmlformats.org/officeDocument/2006/relationships/hyperlink" Target="https://finance.vietstock.vn/NDN-ctcp-dau-tu-phat-trien-nha-da-nang.htm" TargetMode="External"/><Relationship Id="rId391" Type="http://schemas.openxmlformats.org/officeDocument/2006/relationships/hyperlink" Target="https://finance.vietstock.vn/BDB-ctcp-sach-va-thiet-bi-binh-dinh.htm" TargetMode="External"/><Relationship Id="rId405" Type="http://schemas.openxmlformats.org/officeDocument/2006/relationships/hyperlink" Target="https://finance.vietstock.vn/BXH-ctcp-vicem-bao-bi-hai-phong.htm" TargetMode="External"/><Relationship Id="rId447" Type="http://schemas.openxmlformats.org/officeDocument/2006/relationships/hyperlink" Target="https://finance.vietstock.vn/DHG-ctcp-duoc-hau-giang.htm" TargetMode="External"/><Relationship Id="rId612" Type="http://schemas.openxmlformats.org/officeDocument/2006/relationships/hyperlink" Target="https://finance.vietstock.vn/PVT-tong-cong-ty-co-phan-van-tai-dau-khi.htm" TargetMode="External"/><Relationship Id="rId251" Type="http://schemas.openxmlformats.org/officeDocument/2006/relationships/hyperlink" Target="https://finance.vietstock.vn/SDG-ctcp-sadico-can-tho.htm" TargetMode="External"/><Relationship Id="rId489" Type="http://schemas.openxmlformats.org/officeDocument/2006/relationships/hyperlink" Target="https://finance.vietstock.vn/GMX-ctcp-gach-ngoi-gom-xay-dung-my-xuan.htm" TargetMode="External"/><Relationship Id="rId654" Type="http://schemas.openxmlformats.org/officeDocument/2006/relationships/hyperlink" Target="https://finance.vietstock.vn/TCL-ctcp-dai-ly-giao-nhan-van-tai-xep-do-tan-cang.htm" TargetMode="External"/><Relationship Id="rId696" Type="http://schemas.openxmlformats.org/officeDocument/2006/relationships/hyperlink" Target="https://finance.vietstock.vn/VAF-ctcp-phan-lan-nung-chay-van-dien.htm" TargetMode="External"/><Relationship Id="rId46" Type="http://schemas.openxmlformats.org/officeDocument/2006/relationships/hyperlink" Target="https://finance.vietstock.vn/CNG-ctcp-cng-viet-nam.htm" TargetMode="External"/><Relationship Id="rId293" Type="http://schemas.openxmlformats.org/officeDocument/2006/relationships/hyperlink" Target="https://finance.vietstock.vn/TIG-ctcp-tap-doan-dau-tu-thang-long.htm" TargetMode="External"/><Relationship Id="rId307" Type="http://schemas.openxmlformats.org/officeDocument/2006/relationships/hyperlink" Target="https://finance.vietstock.vn/TTA-ctcp-dau-tu-xay-dung-va-phat-trien-truong-thanh.htm" TargetMode="External"/><Relationship Id="rId349" Type="http://schemas.openxmlformats.org/officeDocument/2006/relationships/hyperlink" Target="https://finance.vietstock.vn/VNE-tong-cong-ty-co-phan-xay-dung-dien-viet-nam.htm" TargetMode="External"/><Relationship Id="rId514" Type="http://schemas.openxmlformats.org/officeDocument/2006/relationships/hyperlink" Target="https://finance.vietstock.vn/HUB-ctcp-xay-lap-thua-thien-hue.htm" TargetMode="External"/><Relationship Id="rId556" Type="http://schemas.openxmlformats.org/officeDocument/2006/relationships/hyperlink" Target="https://finance.vietstock.vn/NAF-ctcp-nafoods-group.htm" TargetMode="External"/><Relationship Id="rId721" Type="http://schemas.openxmlformats.org/officeDocument/2006/relationships/hyperlink" Target="https://finance.vietstock.vn/VPS-ctcp-thuoc-sat-trung-viet-nam-vipesco.htm" TargetMode="External"/><Relationship Id="rId88" Type="http://schemas.openxmlformats.org/officeDocument/2006/relationships/hyperlink" Target="https://finance.vietstock.vn/GAB-ctcp-dau-tu-khai-khoang-va-quan-ly-tai-san-flc.htm" TargetMode="External"/><Relationship Id="rId111" Type="http://schemas.openxmlformats.org/officeDocument/2006/relationships/hyperlink" Target="https://finance.vietstock.vn/HMH-ctcp-hai-minh.htm" TargetMode="External"/><Relationship Id="rId153" Type="http://schemas.openxmlformats.org/officeDocument/2006/relationships/hyperlink" Target="https://finance.vietstock.vn/L62-ctcp-lilama-69-2.htm" TargetMode="External"/><Relationship Id="rId195" Type="http://schemas.openxmlformats.org/officeDocument/2006/relationships/hyperlink" Target="https://finance.vietstock.vn/ONE-ctcp-truyen-thong-so-1.htm" TargetMode="External"/><Relationship Id="rId209" Type="http://schemas.openxmlformats.org/officeDocument/2006/relationships/hyperlink" Target="https://finance.vietstock.vn/PJC-ctcp-thuong-mai-va-van-tai-petrolimex-ha-noi.htm" TargetMode="External"/><Relationship Id="rId360" Type="http://schemas.openxmlformats.org/officeDocument/2006/relationships/hyperlink" Target="https://finance.vietstock.vn/VSH-ctcp-thuy-dien-vinh-son-song-hinh.htm" TargetMode="External"/><Relationship Id="rId416" Type="http://schemas.openxmlformats.org/officeDocument/2006/relationships/hyperlink" Target="https://finance.vietstock.vn/CJC-ctcp-co-dien-mien-trung.htm" TargetMode="External"/><Relationship Id="rId598" Type="http://schemas.openxmlformats.org/officeDocument/2006/relationships/hyperlink" Target="https://finance.vietstock.vn/PPS-ctcp-dich-vu-ky-thuat-dien-luc-dau-khi-viet-nam.htm" TargetMode="External"/><Relationship Id="rId220" Type="http://schemas.openxmlformats.org/officeDocument/2006/relationships/hyperlink" Target="https://finance.vietstock.vn/PSE-ctcp-phan-bon-va-hoa-chat-dau-khi-dong-nam-bo.htm" TargetMode="External"/><Relationship Id="rId458" Type="http://schemas.openxmlformats.org/officeDocument/2006/relationships/hyperlink" Target="https://finance.vietstock.vn/DRC-ctcp-cao-su-da-nang.htm" TargetMode="External"/><Relationship Id="rId623" Type="http://schemas.openxmlformats.org/officeDocument/2006/relationships/hyperlink" Target="https://finance.vietstock.vn/SFI-ctcp-dai-ly-van-tai-safi.htm" TargetMode="External"/><Relationship Id="rId665" Type="http://schemas.openxmlformats.org/officeDocument/2006/relationships/hyperlink" Target="https://finance.vietstock.vn/TEG-ctcp-nang-luong-va-bat-dong-san-truong-thanh.htm" TargetMode="External"/><Relationship Id="rId15" Type="http://schemas.openxmlformats.org/officeDocument/2006/relationships/hyperlink" Target="https://finance.vietstock.vn/ASG-ctcp-tap-doan-asg.htm" TargetMode="External"/><Relationship Id="rId57" Type="http://schemas.openxmlformats.org/officeDocument/2006/relationships/hyperlink" Target="https://finance.vietstock.vn/CVN-ctcp-vinam.htm" TargetMode="External"/><Relationship Id="rId262" Type="http://schemas.openxmlformats.org/officeDocument/2006/relationships/hyperlink" Target="https://finance.vietstock.vn/SJD-ctcp-thuy-dien-can-don.htm" TargetMode="External"/><Relationship Id="rId318" Type="http://schemas.openxmlformats.org/officeDocument/2006/relationships/hyperlink" Target="https://finance.vietstock.vn/UDC-ctcp-xay-dung-va-phat-trien-do-thi-tinh-ba-ria-vung-tau.htm" TargetMode="External"/><Relationship Id="rId525" Type="http://schemas.openxmlformats.org/officeDocument/2006/relationships/hyperlink" Target="https://finance.vietstock.vn/KDH-ctcp-dau-tu-va-kinh-doanh-nha-khang-dien.htm" TargetMode="External"/><Relationship Id="rId567" Type="http://schemas.openxmlformats.org/officeDocument/2006/relationships/hyperlink" Target="https://finance.vietstock.vn/NKG-ctcp-thep-nam-kim.htm" TargetMode="External"/><Relationship Id="rId99" Type="http://schemas.openxmlformats.org/officeDocument/2006/relationships/hyperlink" Target="https://finance.vietstock.vn/HBC-ctcp-tap-doan-xay-dung-hoa-binh.htm" TargetMode="External"/><Relationship Id="rId122" Type="http://schemas.openxmlformats.org/officeDocument/2006/relationships/hyperlink" Target="https://finance.vietstock.vn/HU3-ctcp-dau-tu-va-xay-dung-hud3.htm" TargetMode="External"/><Relationship Id="rId164" Type="http://schemas.openxmlformats.org/officeDocument/2006/relationships/hyperlink" Target="https://finance.vietstock.vn/LPB-ngan-hang-tmcp-buu-dien-lien-viet.htm" TargetMode="External"/><Relationship Id="rId371" Type="http://schemas.openxmlformats.org/officeDocument/2006/relationships/hyperlink" Target="https://finance.vietstock.vn/ABR-ctcp-dau-tu-nhan-hieu-viet.htm" TargetMode="External"/><Relationship Id="rId427" Type="http://schemas.openxmlformats.org/officeDocument/2006/relationships/hyperlink" Target="https://finance.vietstock.vn/CTB-ctcp-che-tao-bom-hai-duong.htm" TargetMode="External"/><Relationship Id="rId469" Type="http://schemas.openxmlformats.org/officeDocument/2006/relationships/hyperlink" Target="https://finance.vietstock.vn/DXS-ctcp-dich-vu-bat-dong-san-dat-xanh.htm" TargetMode="External"/><Relationship Id="rId634" Type="http://schemas.openxmlformats.org/officeDocument/2006/relationships/hyperlink" Target="https://finance.vietstock.vn/SII-ctcp-ha-tang-nuoc-sai-gon.htm" TargetMode="External"/><Relationship Id="rId676" Type="http://schemas.openxmlformats.org/officeDocument/2006/relationships/hyperlink" Target="https://finance.vietstock.vn/TMP-ctcp-thuy-dien-thac-mo.htm" TargetMode="External"/><Relationship Id="rId26" Type="http://schemas.openxmlformats.org/officeDocument/2006/relationships/hyperlink" Target="https://finance.vietstock.vn/BMP-ctcp-nhua-binh-minh.htm" TargetMode="External"/><Relationship Id="rId231" Type="http://schemas.openxmlformats.org/officeDocument/2006/relationships/hyperlink" Target="https://finance.vietstock.vn/QTC-ctcp-cong-trinh-giao-thong-van-tai-quang-nam.htm" TargetMode="External"/><Relationship Id="rId273" Type="http://schemas.openxmlformats.org/officeDocument/2006/relationships/hyperlink" Target="https://finance.vietstock.vn/SRA-ctcp-sara-viet-nam.htm" TargetMode="External"/><Relationship Id="rId329" Type="http://schemas.openxmlformats.org/officeDocument/2006/relationships/hyperlink" Target="https://finance.vietstock.vn/VCM-ctcp-nhan-luc-va-thuong-mai-vinaconex.htm" TargetMode="External"/><Relationship Id="rId480" Type="http://schemas.openxmlformats.org/officeDocument/2006/relationships/hyperlink" Target="https://finance.vietstock.vn/FTS-ctcp-chung-khoan-fpt.htm" TargetMode="External"/><Relationship Id="rId536" Type="http://schemas.openxmlformats.org/officeDocument/2006/relationships/hyperlink" Target="https://finance.vietstock.vn/L18-ctcp-dau-tu-va-xay-dung-so-18.htm" TargetMode="External"/><Relationship Id="rId701" Type="http://schemas.openxmlformats.org/officeDocument/2006/relationships/hyperlink" Target="https://finance.vietstock.vn/VCG-tong-cong-ty-co-phan-xuat-nhap-khau-va-xay-dung-viet-nam.htm" TargetMode="External"/><Relationship Id="rId68" Type="http://schemas.openxmlformats.org/officeDocument/2006/relationships/hyperlink" Target="https://finance.vietstock.vn/DNM-tong-cong-ty-co-phan-y-te-danameco.htm" TargetMode="External"/><Relationship Id="rId133" Type="http://schemas.openxmlformats.org/officeDocument/2006/relationships/hyperlink" Target="https://finance.vietstock.vn/ITA-ctcp-dau-tu-va-cong-nghiep-tan-tao.htm" TargetMode="External"/><Relationship Id="rId175" Type="http://schemas.openxmlformats.org/officeDocument/2006/relationships/hyperlink" Target="https://finance.vietstock.vn/MIM-ctcp-khoang-san-va-co-khi.htm" TargetMode="External"/><Relationship Id="rId340" Type="http://schemas.openxmlformats.org/officeDocument/2006/relationships/hyperlink" Target="https://finance.vietstock.vn/VHC-ctcp-vinh-hoan.htm" TargetMode="External"/><Relationship Id="rId578" Type="http://schemas.openxmlformats.org/officeDocument/2006/relationships/hyperlink" Target="https://finance.vietstock.vn/PC1-ctcp-tap-doan-pc1.htm" TargetMode="External"/><Relationship Id="rId200" Type="http://schemas.openxmlformats.org/officeDocument/2006/relationships/hyperlink" Target="https://finance.vietstock.vn/PEN-ctcp-xay-lap-iii-petrolimex.htm" TargetMode="External"/><Relationship Id="rId382" Type="http://schemas.openxmlformats.org/officeDocument/2006/relationships/hyperlink" Target="https://finance.vietstock.vn/APS-ctcp-chung-khoan-chau-a-thai-binh-duong.htm" TargetMode="External"/><Relationship Id="rId438" Type="http://schemas.openxmlformats.org/officeDocument/2006/relationships/hyperlink" Target="https://finance.vietstock.vn/DBC-ctcp-tap-doan-dabaco-viet-nam.htm" TargetMode="External"/><Relationship Id="rId603" Type="http://schemas.openxmlformats.org/officeDocument/2006/relationships/hyperlink" Target="https://finance.vietstock.vn/PSI-ctcp-chung-khoan-dau-khi.htm" TargetMode="External"/><Relationship Id="rId645" Type="http://schemas.openxmlformats.org/officeDocument/2006/relationships/hyperlink" Target="https://finance.vietstock.vn/STP-ctcp-cong-nghiep-thuong-mai-song-da.htm" TargetMode="External"/><Relationship Id="rId687" Type="http://schemas.openxmlformats.org/officeDocument/2006/relationships/hyperlink" Target="https://finance.vietstock.vn/TTC-ctcp-gach-men-thanh-thanh.htm" TargetMode="External"/><Relationship Id="rId242" Type="http://schemas.openxmlformats.org/officeDocument/2006/relationships/hyperlink" Target="https://finance.vietstock.vn/SCD-ctcp-nuoc-giai-khat-chuong-duong.htm" TargetMode="External"/><Relationship Id="rId284" Type="http://schemas.openxmlformats.org/officeDocument/2006/relationships/hyperlink" Target="https://finance.vietstock.vn/TBX-ctcp-xi-mang-thai-binh.htm" TargetMode="External"/><Relationship Id="rId491" Type="http://schemas.openxmlformats.org/officeDocument/2006/relationships/hyperlink" Target="https://finance.vietstock.vn/HAD-ctcp-bia-ha-noi-hai-duong.htm" TargetMode="External"/><Relationship Id="rId505" Type="http://schemas.openxmlformats.org/officeDocument/2006/relationships/hyperlink" Target="https://finance.vietstock.vn/HLD-ctcp-dau-tu-va-phat-trien-bat-dong-san-hudland.htm" TargetMode="External"/><Relationship Id="rId712" Type="http://schemas.openxmlformats.org/officeDocument/2006/relationships/hyperlink" Target="https://finance.vietstock.vn/VIG-ctcp-chung-khoan-thuong-mai-va-cong-nghiep-viet-nam.htm" TargetMode="External"/><Relationship Id="rId37" Type="http://schemas.openxmlformats.org/officeDocument/2006/relationships/hyperlink" Target="https://finance.vietstock.vn/CDC-ctcp-chuong-duong.htm" TargetMode="External"/><Relationship Id="rId79" Type="http://schemas.openxmlformats.org/officeDocument/2006/relationships/hyperlink" Target="https://finance.vietstock.vn/ECI-ctcp-tap-doan-eci.htm" TargetMode="External"/><Relationship Id="rId102" Type="http://schemas.openxmlformats.org/officeDocument/2006/relationships/hyperlink" Target="https://finance.vietstock.vn/HCT-ctcp-thuong-mai-dich-vu-van-tai-xi-mang-hai-phong.htm" TargetMode="External"/><Relationship Id="rId144" Type="http://schemas.openxmlformats.org/officeDocument/2006/relationships/hyperlink" Target="https://finance.vietstock.vn/KSQ-ctcp-cnc-capital-viet-nam.htm" TargetMode="External"/><Relationship Id="rId547" Type="http://schemas.openxmlformats.org/officeDocument/2006/relationships/hyperlink" Target="https://finance.vietstock.vn/MBS-ctcp-chung-khoan-mb.htm" TargetMode="External"/><Relationship Id="rId589" Type="http://schemas.openxmlformats.org/officeDocument/2006/relationships/hyperlink" Target="https://finance.vietstock.vn/PLC-tong-cong-ty-hoa-dau-petrolimex-ctcp.htm" TargetMode="External"/><Relationship Id="rId90" Type="http://schemas.openxmlformats.org/officeDocument/2006/relationships/hyperlink" Target="https://finance.vietstock.vn/GDT-ctcp-che-bien-go-duc-thanh.htm" TargetMode="External"/><Relationship Id="rId186" Type="http://schemas.openxmlformats.org/officeDocument/2006/relationships/hyperlink" Target="https://finance.vietstock.vn/NLG-ctcp-dau-tu-nam-long.htm" TargetMode="External"/><Relationship Id="rId351" Type="http://schemas.openxmlformats.org/officeDocument/2006/relationships/hyperlink" Target="https://finance.vietstock.vn/VNG-ctcp-du-lich-thanh-thanh-cong.htm" TargetMode="External"/><Relationship Id="rId393" Type="http://schemas.openxmlformats.org/officeDocument/2006/relationships/hyperlink" Target="https://finance.vietstock.vn/BFC-ctcp-phan-bon-binh-dien.htm" TargetMode="External"/><Relationship Id="rId407" Type="http://schemas.openxmlformats.org/officeDocument/2006/relationships/hyperlink" Target="https://finance.vietstock.vn/CAG-ctcp-cang-an-giang.htm" TargetMode="External"/><Relationship Id="rId449" Type="http://schemas.openxmlformats.org/officeDocument/2006/relationships/hyperlink" Target="https://finance.vietstock.vn/DHT-ctcp-duoc-pham-ha-tay.htm" TargetMode="External"/><Relationship Id="rId614" Type="http://schemas.openxmlformats.org/officeDocument/2006/relationships/hyperlink" Target="https://finance.vietstock.vn/SAB-tong-cong-ty-co-phan-bia-ruou-nuoc-giai-khat-sai-gon.htm" TargetMode="External"/><Relationship Id="rId656" Type="http://schemas.openxmlformats.org/officeDocument/2006/relationships/hyperlink" Target="https://finance.vietstock.vn/TCO-ctcp-van-tai-da-phuong-thuc-duyen-hai.htm" TargetMode="External"/><Relationship Id="rId211" Type="http://schemas.openxmlformats.org/officeDocument/2006/relationships/hyperlink" Target="https://finance.vietstock.vn/PLP-ctcp-san-xuat-va-cong-nghe-nhua-pha-le.htm" TargetMode="External"/><Relationship Id="rId253" Type="http://schemas.openxmlformats.org/officeDocument/2006/relationships/hyperlink" Target="https://finance.vietstock.vn/SED-ctcp-dau-tu-va-phat-trien-giao-duc-phuong-nam.htm" TargetMode="External"/><Relationship Id="rId295" Type="http://schemas.openxmlformats.org/officeDocument/2006/relationships/hyperlink" Target="https://finance.vietstock.vn/TKC-ctcp-xay-dung-va-kinh-doanh-dia-oc-tan-ky.htm" TargetMode="External"/><Relationship Id="rId309" Type="http://schemas.openxmlformats.org/officeDocument/2006/relationships/hyperlink" Target="https://finance.vietstock.vn/TTE-ctcp-dau-tu-nang-luong-truong-thinh.htm" TargetMode="External"/><Relationship Id="rId460" Type="http://schemas.openxmlformats.org/officeDocument/2006/relationships/hyperlink" Target="https://finance.vietstock.vn/DRL-ctcp-thuy-dien-dien-luc-3.htm" TargetMode="External"/><Relationship Id="rId516" Type="http://schemas.openxmlformats.org/officeDocument/2006/relationships/hyperlink" Target="https://finance.vietstock.vn/HVT-ctcp-hoa-chat-viet-tri.htm" TargetMode="External"/><Relationship Id="rId698" Type="http://schemas.openxmlformats.org/officeDocument/2006/relationships/hyperlink" Target="https://finance.vietstock.vn/VCB-ngan-hang-tmcp-ngoai-thuong-viet-nam.htm" TargetMode="External"/><Relationship Id="rId48" Type="http://schemas.openxmlformats.org/officeDocument/2006/relationships/hyperlink" Target="https://finance.vietstock.vn/CRE-ctcp-bat-dong-san-the-ky.htm" TargetMode="External"/><Relationship Id="rId113" Type="http://schemas.openxmlformats.org/officeDocument/2006/relationships/hyperlink" Target="https://finance.vietstock.vn/HOM-ctcp-xi-mang-vicem-hoang-mai.htm" TargetMode="External"/><Relationship Id="rId320" Type="http://schemas.openxmlformats.org/officeDocument/2006/relationships/hyperlink" Target="https://finance.vietstock.vn/UNI-ctcp-dau-tu-va-phat-trien-sao-mai-viet.htm" TargetMode="External"/><Relationship Id="rId558" Type="http://schemas.openxmlformats.org/officeDocument/2006/relationships/hyperlink" Target="https://finance.vietstock.vn/NAV-ctcp-nam-viet.htm" TargetMode="External"/><Relationship Id="rId723" Type="http://schemas.openxmlformats.org/officeDocument/2006/relationships/hyperlink" Target="https://finance.vietstock.vn/VSC-ctcp-container-viet-nam.htm" TargetMode="External"/><Relationship Id="rId155" Type="http://schemas.openxmlformats.org/officeDocument/2006/relationships/hyperlink" Target="https://finance.vietstock.vn/LBE-ctcp-sach-va-thiet-bi-truong-hoc-long-an.htm" TargetMode="External"/><Relationship Id="rId197" Type="http://schemas.openxmlformats.org/officeDocument/2006/relationships/hyperlink" Target="https://finance.vietstock.vn/PAC-ctcp-pin-ac-quy-mien-nam.htm" TargetMode="External"/><Relationship Id="rId362" Type="http://schemas.openxmlformats.org/officeDocument/2006/relationships/hyperlink" Target="https://finance.vietstock.vn/VSM-ctcp-container-mien-trung.htm" TargetMode="External"/><Relationship Id="rId418" Type="http://schemas.openxmlformats.org/officeDocument/2006/relationships/hyperlink" Target="https://finance.vietstock.vn/CLH-ctcp-xi-mang-la-hien-vvmi.htm" TargetMode="External"/><Relationship Id="rId625" Type="http://schemas.openxmlformats.org/officeDocument/2006/relationships/hyperlink" Target="https://finance.vietstock.vn/SGC-ctcp-xuat-nhap-khau-sa-giang.htm" TargetMode="External"/><Relationship Id="rId222" Type="http://schemas.openxmlformats.org/officeDocument/2006/relationships/hyperlink" Target="https://finance.vietstock.vn/PTD-ctcp-thiet-ke-xay-dung-thuong-mai-phuc-thinh.htm" TargetMode="External"/><Relationship Id="rId264" Type="http://schemas.openxmlformats.org/officeDocument/2006/relationships/hyperlink" Target="https://finance.vietstock.vn/SJF-ctcp-dau-tu-sao-thai-duong.htm" TargetMode="External"/><Relationship Id="rId471" Type="http://schemas.openxmlformats.org/officeDocument/2006/relationships/hyperlink" Target="https://finance.vietstock.vn/ELC-ctcp-cong-nghe-vien-thong-elcom.htm" TargetMode="External"/><Relationship Id="rId667" Type="http://schemas.openxmlformats.org/officeDocument/2006/relationships/hyperlink" Target="https://finance.vietstock.vn/THG-ctcp-dau-tu-va-xay-dung-tien-giang.htm" TargetMode="External"/><Relationship Id="rId17" Type="http://schemas.openxmlformats.org/officeDocument/2006/relationships/hyperlink" Target="https://finance.vietstock.vn/BAB-ngan-hang-tmcp-bac-a.htm" TargetMode="External"/><Relationship Id="rId59" Type="http://schemas.openxmlformats.org/officeDocument/2006/relationships/hyperlink" Target="https://finance.vietstock.vn/D11-ctcp-dia-oc-11.htm" TargetMode="External"/><Relationship Id="rId124" Type="http://schemas.openxmlformats.org/officeDocument/2006/relationships/hyperlink" Target="https://finance.vietstock.vn/HVN-tong-cong-ty-hang-khong-viet-nam-ctcp.htm" TargetMode="External"/><Relationship Id="rId527" Type="http://schemas.openxmlformats.org/officeDocument/2006/relationships/hyperlink" Target="https://finance.vietstock.vn/KHP-ctcp-dien-luc-khanh-hoa.htm" TargetMode="External"/><Relationship Id="rId569" Type="http://schemas.openxmlformats.org/officeDocument/2006/relationships/hyperlink" Target="https://finance.vietstock.vn/NST-ctcp-ngan-son.htm" TargetMode="External"/><Relationship Id="rId70" Type="http://schemas.openxmlformats.org/officeDocument/2006/relationships/hyperlink" Target="https://finance.vietstock.vn/DPG-ctcp-tap-doan-dat-phuong.htm" TargetMode="External"/><Relationship Id="rId166" Type="http://schemas.openxmlformats.org/officeDocument/2006/relationships/hyperlink" Target="https://finance.vietstock.vn/MAC-ctcp-cung-ung-va-dich-vu-ky-thuat-hang-hai.htm" TargetMode="External"/><Relationship Id="rId331" Type="http://schemas.openxmlformats.org/officeDocument/2006/relationships/hyperlink" Target="https://finance.vietstock.vn/VDL-ctcp-thuc-pham-lam-dong.htm" TargetMode="External"/><Relationship Id="rId373" Type="http://schemas.openxmlformats.org/officeDocument/2006/relationships/hyperlink" Target="https://finance.vietstock.vn/ACL-ctcp-xuat-nhap-khau-thuy-san-cuu-long-an-giang.htm" TargetMode="External"/><Relationship Id="rId429" Type="http://schemas.openxmlformats.org/officeDocument/2006/relationships/hyperlink" Target="https://finance.vietstock.vn/CTG-ngan-hang-tmcp-cong-thuong-viet-nam.htm" TargetMode="External"/><Relationship Id="rId580" Type="http://schemas.openxmlformats.org/officeDocument/2006/relationships/hyperlink" Target="https://finance.vietstock.vn/PDB-ctcp-tap-doan-dau-tu-din-capital.htm" TargetMode="External"/><Relationship Id="rId636" Type="http://schemas.openxmlformats.org/officeDocument/2006/relationships/hyperlink" Target="https://finance.vietstock.vn/SMB-ctcp-bia-sai-gon-mien-trung.htm" TargetMode="External"/><Relationship Id="rId1" Type="http://schemas.openxmlformats.org/officeDocument/2006/relationships/hyperlink" Target="https://finance.vietstock.vn/AAA-ctcp-nhua-an-phat-xanh.htm" TargetMode="External"/><Relationship Id="rId233" Type="http://schemas.openxmlformats.org/officeDocument/2006/relationships/hyperlink" Target="https://finance.vietstock.vn/RCL-ctcp-dia-oc-cho-lon.htm" TargetMode="External"/><Relationship Id="rId440" Type="http://schemas.openxmlformats.org/officeDocument/2006/relationships/hyperlink" Target="https://finance.vietstock.vn/DBT-ctcp-duoc-pham-ben-tre.htm" TargetMode="External"/><Relationship Id="rId678" Type="http://schemas.openxmlformats.org/officeDocument/2006/relationships/hyperlink" Target="https://finance.vietstock.vn/TNC-ctcp-cao-su-thong-nhat.htm" TargetMode="External"/><Relationship Id="rId28" Type="http://schemas.openxmlformats.org/officeDocument/2006/relationships/hyperlink" Target="https://finance.vietstock.vn/BST-ctcp-sach-va-thiet-bi-binh-thuan.htm" TargetMode="External"/><Relationship Id="rId275" Type="http://schemas.openxmlformats.org/officeDocument/2006/relationships/hyperlink" Target="https://finance.vietstock.vn/SSC-ctcp-giong-cay-trong-mien-nam.htm" TargetMode="External"/><Relationship Id="rId300" Type="http://schemas.openxmlformats.org/officeDocument/2006/relationships/hyperlink" Target="https://finance.vietstock.vn/TMX-ctcp-vicem-thuong-mai-xi-mang.htm" TargetMode="External"/><Relationship Id="rId482" Type="http://schemas.openxmlformats.org/officeDocument/2006/relationships/hyperlink" Target="https://finance.vietstock.vn/GEX-ctcp-tap-doan-gelex.htm" TargetMode="External"/><Relationship Id="rId538" Type="http://schemas.openxmlformats.org/officeDocument/2006/relationships/hyperlink" Target="https://finance.vietstock.vn/LCG-ctcp-lizen.htm" TargetMode="External"/><Relationship Id="rId703" Type="http://schemas.openxmlformats.org/officeDocument/2006/relationships/hyperlink" Target="https://finance.vietstock.vn/VDS-ctcp-chung-khoan-rong-viet.htm" TargetMode="External"/><Relationship Id="rId81" Type="http://schemas.openxmlformats.org/officeDocument/2006/relationships/hyperlink" Target="https://finance.vietstock.vn/EID-ctcp-dau-tu-va-phat-trien-giao-duc-ha-noi.htm" TargetMode="External"/><Relationship Id="rId135" Type="http://schemas.openxmlformats.org/officeDocument/2006/relationships/hyperlink" Target="https://finance.vietstock.vn/ITD-ctcp-cong-nghe-tien-phong.htm" TargetMode="External"/><Relationship Id="rId177" Type="http://schemas.openxmlformats.org/officeDocument/2006/relationships/hyperlink" Target="https://finance.vietstock.vn/MSB-ngan-hang-tmcp-hang-hai-viet-nam.htm" TargetMode="External"/><Relationship Id="rId342" Type="http://schemas.openxmlformats.org/officeDocument/2006/relationships/hyperlink" Target="https://finance.vietstock.vn/VIP-ctcp-van-tai-xang-dau-vipco.htm" TargetMode="External"/><Relationship Id="rId384" Type="http://schemas.openxmlformats.org/officeDocument/2006/relationships/hyperlink" Target="https://finance.vietstock.vn/AST-ctcp-dich-vu-hang-khong-taseco.htm" TargetMode="External"/><Relationship Id="rId591" Type="http://schemas.openxmlformats.org/officeDocument/2006/relationships/hyperlink" Target="https://finance.vietstock.vn/PMB-ctcp-phan-bon-va-hoa-chat-dau-khi-mien-bac.htm" TargetMode="External"/><Relationship Id="rId605" Type="http://schemas.openxmlformats.org/officeDocument/2006/relationships/hyperlink" Target="https://finance.vietstock.vn/PTC-ctcp-dau-tu-icapital.htm" TargetMode="External"/><Relationship Id="rId202" Type="http://schemas.openxmlformats.org/officeDocument/2006/relationships/hyperlink" Target="https://finance.vietstock.vn/PGC-tong-cong-ty-gas-petrolimex-ctcp.htm" TargetMode="External"/><Relationship Id="rId244" Type="http://schemas.openxmlformats.org/officeDocument/2006/relationships/hyperlink" Target="https://finance.vietstock.vn/SCR-ctcp-dia-oc-sai-gon-thuong-tin.htm" TargetMode="External"/><Relationship Id="rId647" Type="http://schemas.openxmlformats.org/officeDocument/2006/relationships/hyperlink" Target="https://finance.vietstock.vn/SVT-ctcp-cong-nghe-sai-gon-vien-dong.htm" TargetMode="External"/><Relationship Id="rId689" Type="http://schemas.openxmlformats.org/officeDocument/2006/relationships/hyperlink" Target="https://finance.vietstock.vn/TTT-ctcp-du-lich-thuong-mai-tay-ninh.htm" TargetMode="External"/><Relationship Id="rId39" Type="http://schemas.openxmlformats.org/officeDocument/2006/relationships/hyperlink" Target="https://finance.vietstock.vn/CET-ctcp-htc-holding.htm" TargetMode="External"/><Relationship Id="rId286" Type="http://schemas.openxmlformats.org/officeDocument/2006/relationships/hyperlink" Target="https://finance.vietstock.vn/TDT-ctcp-dau-tu-va-phat-trien-tdt.htm" TargetMode="External"/><Relationship Id="rId451" Type="http://schemas.openxmlformats.org/officeDocument/2006/relationships/hyperlink" Target="https://finance.vietstock.vn/DL1-ctcp-tap-doan-alpha-seven.htm" TargetMode="External"/><Relationship Id="rId493" Type="http://schemas.openxmlformats.org/officeDocument/2006/relationships/hyperlink" Target="https://finance.vietstock.vn/HAR-ctcp-dau-tu-thuong-mai-bat-dong-san-an-duong-thao-dien.htm" TargetMode="External"/><Relationship Id="rId507" Type="http://schemas.openxmlformats.org/officeDocument/2006/relationships/hyperlink" Target="https://finance.vietstock.vn/HNG-ctcp-nong-nghiep-quoc-te-hoang-anh-gia-lai.htm" TargetMode="External"/><Relationship Id="rId549" Type="http://schemas.openxmlformats.org/officeDocument/2006/relationships/hyperlink" Target="https://finance.vietstock.vn/MCG-ctcp-nang-luong-va-bat-dong-san-mcg.htm" TargetMode="External"/><Relationship Id="rId714" Type="http://schemas.openxmlformats.org/officeDocument/2006/relationships/hyperlink" Target="https://finance.vietstock.vn/VLA-ctcp-dau-tu-va-phat-trien-cong-nghe-van-lang.htm" TargetMode="External"/><Relationship Id="rId50" Type="http://schemas.openxmlformats.org/officeDocument/2006/relationships/hyperlink" Target="https://finance.vietstock.vn/CSM-ctcp-cong-nghiep-cao-su-mien-nam.htm" TargetMode="External"/><Relationship Id="rId104" Type="http://schemas.openxmlformats.org/officeDocument/2006/relationships/hyperlink" Target="https://finance.vietstock.vn/HDG-ctcp-tap-doan-ha-do.htm" TargetMode="External"/><Relationship Id="rId146" Type="http://schemas.openxmlformats.org/officeDocument/2006/relationships/hyperlink" Target="https://finance.vietstock.vn/KTS-ctcp-duong-kon-tum.htm" TargetMode="External"/><Relationship Id="rId188" Type="http://schemas.openxmlformats.org/officeDocument/2006/relationships/hyperlink" Target="https://finance.vietstock.vn/NRC-ctcp-tap-doan-danh-khoi.htm" TargetMode="External"/><Relationship Id="rId311" Type="http://schemas.openxmlformats.org/officeDocument/2006/relationships/hyperlink" Target="https://finance.vietstock.vn/TTL-tong-cong-ty-thang-long-ctcp.htm" TargetMode="External"/><Relationship Id="rId353" Type="http://schemas.openxmlformats.org/officeDocument/2006/relationships/hyperlink" Target="https://finance.vietstock.vn/VNR-tong-cong-ty-co-phan-tai-bao-hiem-quoc-gia-viet-nam.htm" TargetMode="External"/><Relationship Id="rId395" Type="http://schemas.openxmlformats.org/officeDocument/2006/relationships/hyperlink" Target="https://finance.vietstock.vn/BIC-tong-cong-ty-co-phan-bao-hiem-ngan-hang-dau-tu-va-phat-trien-viet-nam.htm" TargetMode="External"/><Relationship Id="rId409" Type="http://schemas.openxmlformats.org/officeDocument/2006/relationships/hyperlink" Target="https://finance.vietstock.vn/CAP-ctcp-lam-nong-san-thuc-pham-yen-bai.htm" TargetMode="External"/><Relationship Id="rId560" Type="http://schemas.openxmlformats.org/officeDocument/2006/relationships/hyperlink" Target="https://finance.vietstock.vn/NCT-ctcp-dich-vu-hang-hoa-noi-bai.htm" TargetMode="External"/><Relationship Id="rId92" Type="http://schemas.openxmlformats.org/officeDocument/2006/relationships/hyperlink" Target="https://finance.vietstock.vn/GIC-ctcp-dau-tu-dich-vu-va-phat-trien-xanh.htm" TargetMode="External"/><Relationship Id="rId213" Type="http://schemas.openxmlformats.org/officeDocument/2006/relationships/hyperlink" Target="https://finance.vietstock.vn/PNC-ctcp-van-hoa-phuong-nam.htm" TargetMode="External"/><Relationship Id="rId420" Type="http://schemas.openxmlformats.org/officeDocument/2006/relationships/hyperlink" Target="https://finance.vietstock.vn/CLW-ctcp-cap-nuoc-cho-lon.htm" TargetMode="External"/><Relationship Id="rId616" Type="http://schemas.openxmlformats.org/officeDocument/2006/relationships/hyperlink" Target="https://finance.vietstock.vn/SBA-ctcp-song-ba.htm" TargetMode="External"/><Relationship Id="rId658" Type="http://schemas.openxmlformats.org/officeDocument/2006/relationships/hyperlink" Target="https://finance.vietstock.vn/TCT-ctcp-cap-treo-nui-ba-tay-ninh.htm" TargetMode="External"/><Relationship Id="rId255" Type="http://schemas.openxmlformats.org/officeDocument/2006/relationships/hyperlink" Target="https://finance.vietstock.vn/SFG-ctcp-phan-bon-mien-nam.htm" TargetMode="External"/><Relationship Id="rId297" Type="http://schemas.openxmlformats.org/officeDocument/2006/relationships/hyperlink" Target="https://finance.vietstock.vn/TMB-ctcp-kinh-doanh-than-mien-bac-vinacomin.htm" TargetMode="External"/><Relationship Id="rId462" Type="http://schemas.openxmlformats.org/officeDocument/2006/relationships/hyperlink" Target="https://finance.vietstock.vn/DST-ctcp-dau-tu-sao-thang-long.htm" TargetMode="External"/><Relationship Id="rId518" Type="http://schemas.openxmlformats.org/officeDocument/2006/relationships/hyperlink" Target="https://finance.vietstock.vn/IDV-ctcp-phat-trien-ha-tang-vinh-phuc.htm" TargetMode="External"/><Relationship Id="rId725" Type="http://schemas.openxmlformats.org/officeDocument/2006/relationships/hyperlink" Target="https://finance.vietstock.vn/VTH-ctcp-day-cap-dien-viet-thai.htm" TargetMode="External"/><Relationship Id="rId115" Type="http://schemas.openxmlformats.org/officeDocument/2006/relationships/hyperlink" Target="https://finance.vietstock.vn/HQC-ctcp-tu-van-thuong-mai-dich-vu-dia-oc-hoang-quan.htm" TargetMode="External"/><Relationship Id="rId157" Type="http://schemas.openxmlformats.org/officeDocument/2006/relationships/hyperlink" Target="https://finance.vietstock.vn/LCD-ctcp-lap-may-thi-nghiem-co-dien.htm" TargetMode="External"/><Relationship Id="rId322" Type="http://schemas.openxmlformats.org/officeDocument/2006/relationships/hyperlink" Target="https://finance.vietstock.vn/VBC-ctcp-nhua-bao-bi-vinh.htm" TargetMode="External"/><Relationship Id="rId364" Type="http://schemas.openxmlformats.org/officeDocument/2006/relationships/hyperlink" Target="https://finance.vietstock.vn/VTO-ctcp-van-tai-xang-dau-vitaco.htm" TargetMode="External"/><Relationship Id="rId61" Type="http://schemas.openxmlformats.org/officeDocument/2006/relationships/hyperlink" Target="https://finance.vietstock.vn/DAH-ctcp-tap-doan-khach-san-dong-a.htm" TargetMode="External"/><Relationship Id="rId199" Type="http://schemas.openxmlformats.org/officeDocument/2006/relationships/hyperlink" Target="https://finance.vietstock.vn/PCT-ctcp-van-tai-khi-va-hoa-chat-viet-nam.htm" TargetMode="External"/><Relationship Id="rId571" Type="http://schemas.openxmlformats.org/officeDocument/2006/relationships/hyperlink" Target="https://finance.vietstock.vn/NTH-ctcp-thuy-dien-nuoc-trong.htm" TargetMode="External"/><Relationship Id="rId627" Type="http://schemas.openxmlformats.org/officeDocument/2006/relationships/hyperlink" Target="https://finance.vietstock.vn/SGR-ctcp-tong-ctcp-dia-oc-sai-gon.htm" TargetMode="External"/><Relationship Id="rId669" Type="http://schemas.openxmlformats.org/officeDocument/2006/relationships/hyperlink" Target="https://finance.vietstock.vn/THT-ctcp-than-ha-tu-vinacomin.htm" TargetMode="External"/><Relationship Id="rId19" Type="http://schemas.openxmlformats.org/officeDocument/2006/relationships/hyperlink" Target="https://finance.vietstock.vn/BCC-ctcp-xi-mang-bim-son.htm" TargetMode="External"/><Relationship Id="rId224" Type="http://schemas.openxmlformats.org/officeDocument/2006/relationships/hyperlink" Target="https://finance.vietstock.vn/PTL-ctcp-victory-capital.htm" TargetMode="External"/><Relationship Id="rId266" Type="http://schemas.openxmlformats.org/officeDocument/2006/relationships/hyperlink" Target="https://finance.vietstock.vn/SLS-ctcp-mia-duong-son-la.htm" TargetMode="External"/><Relationship Id="rId431" Type="http://schemas.openxmlformats.org/officeDocument/2006/relationships/hyperlink" Target="https://finance.vietstock.vn/CTR-tong-cong-ty-co-phan-cong-trinh-viettel.htm" TargetMode="External"/><Relationship Id="rId473" Type="http://schemas.openxmlformats.org/officeDocument/2006/relationships/hyperlink" Target="https://finance.vietstock.vn/EVS-ctcp-chung-khoan-everest.htm" TargetMode="External"/><Relationship Id="rId529" Type="http://schemas.openxmlformats.org/officeDocument/2006/relationships/hyperlink" Target="https://finance.vietstock.vn/KMT-ctcp-kim-khi-mien-trung.htm" TargetMode="External"/><Relationship Id="rId680" Type="http://schemas.openxmlformats.org/officeDocument/2006/relationships/hyperlink" Target="https://finance.vietstock.vn/TNH-ctcp-benh-vien-quoc-te-thai-nguyen.htm" TargetMode="External"/><Relationship Id="rId30" Type="http://schemas.openxmlformats.org/officeDocument/2006/relationships/hyperlink" Target="https://finance.vietstock.vn/BTS-ctcp-xi-mang-vicem-but-son.htm" TargetMode="External"/><Relationship Id="rId126" Type="http://schemas.openxmlformats.org/officeDocument/2006/relationships/hyperlink" Target="https://finance.vietstock.vn/IBC-ctcp-dau-tu-apax-holdings.htm" TargetMode="External"/><Relationship Id="rId168" Type="http://schemas.openxmlformats.org/officeDocument/2006/relationships/hyperlink" Target="https://finance.vietstock.vn/MCC-ctcp-gach-ngoi-cao-cap.htm" TargetMode="External"/><Relationship Id="rId333" Type="http://schemas.openxmlformats.org/officeDocument/2006/relationships/hyperlink" Target="https://finance.vietstock.vn/VE1-ctcp-xay-dung-dien-vneco-1.htm" TargetMode="External"/><Relationship Id="rId540" Type="http://schemas.openxmlformats.org/officeDocument/2006/relationships/hyperlink" Target="https://finance.vietstock.vn/LHC-ctcp-dau-tu-va-xay-dung-thuy-loi-lam-dong.htm" TargetMode="External"/><Relationship Id="rId72" Type="http://schemas.openxmlformats.org/officeDocument/2006/relationships/hyperlink" Target="https://finance.vietstock.vn/DS3-ctcp-quan-ly-duong-song-so-3.htm" TargetMode="External"/><Relationship Id="rId375" Type="http://schemas.openxmlformats.org/officeDocument/2006/relationships/hyperlink" Target="https://finance.vietstock.vn/AGG-ctcp-dau-tu-va-phat-trien-bat-dong-san-an-gia.htm" TargetMode="External"/><Relationship Id="rId582" Type="http://schemas.openxmlformats.org/officeDocument/2006/relationships/hyperlink" Target="https://finance.vietstock.vn/PDR-ctcp-phat-trien-bat-dong-san-phat-dat.htm" TargetMode="External"/><Relationship Id="rId638" Type="http://schemas.openxmlformats.org/officeDocument/2006/relationships/hyperlink" Target="https://finance.vietstock.vn/SRC-ctcp-cao-su-sao-vang.htm" TargetMode="External"/><Relationship Id="rId3" Type="http://schemas.openxmlformats.org/officeDocument/2006/relationships/hyperlink" Target="https://finance.vietstock.vn/ACB-ngan-hang-tmcp-a-chau.htm" TargetMode="External"/><Relationship Id="rId235" Type="http://schemas.openxmlformats.org/officeDocument/2006/relationships/hyperlink" Target="https://finance.vietstock.vn/REE-ctcp-co-dien-lanh.htm" TargetMode="External"/><Relationship Id="rId277" Type="http://schemas.openxmlformats.org/officeDocument/2006/relationships/hyperlink" Target="https://finance.vietstock.vn/STB-ngan-hang-tmcp-sai-gon-thuong-tin.htm" TargetMode="External"/><Relationship Id="rId400" Type="http://schemas.openxmlformats.org/officeDocument/2006/relationships/hyperlink" Target="https://finance.vietstock.vn/BRC-ctcp-cao-su-ben-thanh.htm" TargetMode="External"/><Relationship Id="rId442" Type="http://schemas.openxmlformats.org/officeDocument/2006/relationships/hyperlink" Target="https://finance.vietstock.vn/DCM-ctcp-phan-bon-dau-khi-ca-mau.htm" TargetMode="External"/><Relationship Id="rId484" Type="http://schemas.openxmlformats.org/officeDocument/2006/relationships/hyperlink" Target="https://finance.vietstock.vn/GKM-ctcp-khang-minh-group.htm" TargetMode="External"/><Relationship Id="rId705" Type="http://schemas.openxmlformats.org/officeDocument/2006/relationships/hyperlink" Target="https://finance.vietstock.vn/VGC-tong-cong-ty-viglacera-ctcp.htm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finance.vietstock.vn/CTD-ctcp-xay-dung-coteccons.htm" TargetMode="External"/><Relationship Id="rId299" Type="http://schemas.openxmlformats.org/officeDocument/2006/relationships/hyperlink" Target="https://finance.vietstock.vn/IDI-ctcp-dau-tu-va-phat-trien-da-quoc-gia-idi.htm" TargetMode="External"/><Relationship Id="rId671" Type="http://schemas.openxmlformats.org/officeDocument/2006/relationships/hyperlink" Target="https://finance.vietstock.vn/TVT-tong-cong-ty-viet-thang-ctcp.htm" TargetMode="External"/><Relationship Id="rId727" Type="http://schemas.openxmlformats.org/officeDocument/2006/relationships/hyperlink" Target="https://finance.vietstock.vn/VND-ctcp-chung-khoan-vndirect.htm" TargetMode="External"/><Relationship Id="rId21" Type="http://schemas.openxmlformats.org/officeDocument/2006/relationships/hyperlink" Target="https://finance.vietstock.vn/AME-ctcp-alphanam-ec.htm" TargetMode="External"/><Relationship Id="rId63" Type="http://schemas.openxmlformats.org/officeDocument/2006/relationships/hyperlink" Target="https://finance.vietstock.vn/BSC-ctcp-dich-vu-ben-thanh.htm" TargetMode="External"/><Relationship Id="rId159" Type="http://schemas.openxmlformats.org/officeDocument/2006/relationships/hyperlink" Target="https://finance.vietstock.vn/DNP-ctcp-dnp-holding.htm" TargetMode="External"/><Relationship Id="rId324" Type="http://schemas.openxmlformats.org/officeDocument/2006/relationships/hyperlink" Target="https://finance.vietstock.vn/KMT-ctcp-kim-khi-mien-trung.htm" TargetMode="External"/><Relationship Id="rId366" Type="http://schemas.openxmlformats.org/officeDocument/2006/relationships/hyperlink" Target="https://finance.vietstock.vn/MAS-ctcp-dich-vu-hang-khong-san-bay-da-nang.htm" TargetMode="External"/><Relationship Id="rId531" Type="http://schemas.openxmlformats.org/officeDocument/2006/relationships/hyperlink" Target="https://finance.vietstock.vn/SDG-ctcp-sadico-can-tho.htm" TargetMode="External"/><Relationship Id="rId573" Type="http://schemas.openxmlformats.org/officeDocument/2006/relationships/hyperlink" Target="https://finance.vietstock.vn/SRF-ctcp-searefico.htm" TargetMode="External"/><Relationship Id="rId629" Type="http://schemas.openxmlformats.org/officeDocument/2006/relationships/hyperlink" Target="https://finance.vietstock.vn/TLD-ctcp-dau-tu-xay-dung-va-phat-trien-do-thi-thang-long.htm" TargetMode="External"/><Relationship Id="rId170" Type="http://schemas.openxmlformats.org/officeDocument/2006/relationships/hyperlink" Target="https://finance.vietstock.vn/DSN-ctcp-cong-vien-nuoc-dam-sen.htm" TargetMode="External"/><Relationship Id="rId226" Type="http://schemas.openxmlformats.org/officeDocument/2006/relationships/hyperlink" Target="https://finance.vietstock.vn/GLT-ctcp-ky-thuat-dien-toan-cau.htm" TargetMode="External"/><Relationship Id="rId433" Type="http://schemas.openxmlformats.org/officeDocument/2006/relationships/hyperlink" Target="https://finance.vietstock.vn/PCT-ctcp-van-tai-khi-va-hoa-chat-viet-nam.htm" TargetMode="External"/><Relationship Id="rId268" Type="http://schemas.openxmlformats.org/officeDocument/2006/relationships/hyperlink" Target="https://finance.vietstock.vn/HMH-ctcp-hai-minh.htm" TargetMode="External"/><Relationship Id="rId475" Type="http://schemas.openxmlformats.org/officeDocument/2006/relationships/hyperlink" Target="https://finance.vietstock.vn/PRE-tong-cong-ty-co-phan-tai-bao-hiem-pvi.htm" TargetMode="External"/><Relationship Id="rId640" Type="http://schemas.openxmlformats.org/officeDocument/2006/relationships/hyperlink" Target="https://finance.vietstock.vn/TNC-ctcp-cao-su-thong-nhat.htm" TargetMode="External"/><Relationship Id="rId682" Type="http://schemas.openxmlformats.org/officeDocument/2006/relationships/hyperlink" Target="https://finance.vietstock.vn/VC2-ctcp-dau-tu-va-xay-dung-vina2.htm" TargetMode="External"/><Relationship Id="rId32" Type="http://schemas.openxmlformats.org/officeDocument/2006/relationships/hyperlink" Target="https://finance.vietstock.vn/ASG-ctcp-tap-doan-asg.htm" TargetMode="External"/><Relationship Id="rId74" Type="http://schemas.openxmlformats.org/officeDocument/2006/relationships/hyperlink" Target="https://finance.vietstock.vn/C32-ctcp-cic39.htm" TargetMode="External"/><Relationship Id="rId128" Type="http://schemas.openxmlformats.org/officeDocument/2006/relationships/hyperlink" Target="https://finance.vietstock.vn/CX8-ctcp-dau-tu-va-xay-lap-constrexim-so-8.htm" TargetMode="External"/><Relationship Id="rId335" Type="http://schemas.openxmlformats.org/officeDocument/2006/relationships/hyperlink" Target="https://finance.vietstock.vn/L10-ctcp-lilama-10.htm" TargetMode="External"/><Relationship Id="rId377" Type="http://schemas.openxmlformats.org/officeDocument/2006/relationships/hyperlink" Target="https://finance.vietstock.vn/MED-ctcp-duoc-trung-uong-mediplantex.htm" TargetMode="External"/><Relationship Id="rId500" Type="http://schemas.openxmlformats.org/officeDocument/2006/relationships/hyperlink" Target="https://finance.vietstock.vn/QHD-ctcp-que-han-dien-viet-duc.htm" TargetMode="External"/><Relationship Id="rId542" Type="http://schemas.openxmlformats.org/officeDocument/2006/relationships/hyperlink" Target="https://finance.vietstock.vn/SGD-ctcp-sach-giao-duc-tai-thanh-pho-ho-chi-minh.htm" TargetMode="External"/><Relationship Id="rId584" Type="http://schemas.openxmlformats.org/officeDocument/2006/relationships/hyperlink" Target="https://finance.vietstock.vn/SVC-ctcp-dich-vu-tong-hop-sai-gon.htm" TargetMode="External"/><Relationship Id="rId5" Type="http://schemas.openxmlformats.org/officeDocument/2006/relationships/hyperlink" Target="https://finance.vietstock.vn/ABR-ctcp-dau-tu-nhan-hieu-viet.htm" TargetMode="External"/><Relationship Id="rId181" Type="http://schemas.openxmlformats.org/officeDocument/2006/relationships/hyperlink" Target="https://finance.vietstock.vn/DXP-ctcp-cang-doan-xa.htm" TargetMode="External"/><Relationship Id="rId237" Type="http://schemas.openxmlformats.org/officeDocument/2006/relationships/hyperlink" Target="https://finance.vietstock.vn/HAH-ctcp-van-tai-va-xep-do-hai-an.htm" TargetMode="External"/><Relationship Id="rId402" Type="http://schemas.openxmlformats.org/officeDocument/2006/relationships/hyperlink" Target="https://finance.vietstock.vn/NFC-ctcp-phan-lan-ninh-binh.htm" TargetMode="External"/><Relationship Id="rId279" Type="http://schemas.openxmlformats.org/officeDocument/2006/relationships/hyperlink" Target="https://finance.vietstock.vn/HSL-ctcp-dau-tu-phat-trien-thuc-pham-hong-ha.htm" TargetMode="External"/><Relationship Id="rId444" Type="http://schemas.openxmlformats.org/officeDocument/2006/relationships/hyperlink" Target="https://finance.vietstock.vn/PGS-ctcp-kinh-doanh-khi-mien-nam.htm" TargetMode="External"/><Relationship Id="rId486" Type="http://schemas.openxmlformats.org/officeDocument/2006/relationships/hyperlink" Target="https://finance.vietstock.vn/PTL-ctcp-victory-capital.htm" TargetMode="External"/><Relationship Id="rId651" Type="http://schemas.openxmlformats.org/officeDocument/2006/relationships/hyperlink" Target="https://finance.vietstock.vn/TRC-ctcp-cao-su-tay-ninh.htm" TargetMode="External"/><Relationship Id="rId693" Type="http://schemas.openxmlformats.org/officeDocument/2006/relationships/hyperlink" Target="https://finance.vietstock.vn/VCM-ctcp-nhan-luc-va-thuong-mai-vinaconex.htm" TargetMode="External"/><Relationship Id="rId707" Type="http://schemas.openxmlformats.org/officeDocument/2006/relationships/hyperlink" Target="https://finance.vietstock.vn/VHC-ctcp-vinh-hoan.htm" TargetMode="External"/><Relationship Id="rId43" Type="http://schemas.openxmlformats.org/officeDocument/2006/relationships/hyperlink" Target="https://finance.vietstock.vn/BCE-ctcp-xay-dung-va-giao-thong-binh-duong.htm" TargetMode="External"/><Relationship Id="rId139" Type="http://schemas.openxmlformats.org/officeDocument/2006/relationships/hyperlink" Target="https://finance.vietstock.vn/DC2-ctcp-dau-tu-phat-trien-xay-dung-dic-so-2.htm" TargetMode="External"/><Relationship Id="rId290" Type="http://schemas.openxmlformats.org/officeDocument/2006/relationships/hyperlink" Target="https://finance.vietstock.vn/HUT-ctcp-tasco.htm" TargetMode="External"/><Relationship Id="rId304" Type="http://schemas.openxmlformats.org/officeDocument/2006/relationships/hyperlink" Target="https://finance.vietstock.vn/IMP-ctcp-duoc-pham-imexpharm.htm" TargetMode="External"/><Relationship Id="rId346" Type="http://schemas.openxmlformats.org/officeDocument/2006/relationships/hyperlink" Target="https://finance.vietstock.vn/LBM-ctcp-khoang-san-va-vat-lieu-xay-dung-lam-dong.htm" TargetMode="External"/><Relationship Id="rId388" Type="http://schemas.openxmlformats.org/officeDocument/2006/relationships/hyperlink" Target="https://finance.vietstock.vn/MVB-tong-cong-ty-cong-nghiep-mo-viet-bac-tkv-ctcp.htm" TargetMode="External"/><Relationship Id="rId511" Type="http://schemas.openxmlformats.org/officeDocument/2006/relationships/hyperlink" Target="https://finance.vietstock.vn/SAB-tong-cong-ty-co-phan-bia-ruou-nuoc-giai-khat-sai-gon.htm" TargetMode="External"/><Relationship Id="rId553" Type="http://schemas.openxmlformats.org/officeDocument/2006/relationships/hyperlink" Target="https://finance.vietstock.vn/SHS-ctcp-chung-khoan-sai-gon-ha-noi.htm" TargetMode="External"/><Relationship Id="rId609" Type="http://schemas.openxmlformats.org/officeDocument/2006/relationships/hyperlink" Target="https://finance.vietstock.vn/TDN-ctcp-than-deo-nai-vinacomin.htm" TargetMode="External"/><Relationship Id="rId85" Type="http://schemas.openxmlformats.org/officeDocument/2006/relationships/hyperlink" Target="https://finance.vietstock.vn/CDC-ctcp-chuong-duong.htm" TargetMode="External"/><Relationship Id="rId150" Type="http://schemas.openxmlformats.org/officeDocument/2006/relationships/hyperlink" Target="https://finance.vietstock.vn/DHP-ctcp-dien-co-hai-phong.htm" TargetMode="External"/><Relationship Id="rId192" Type="http://schemas.openxmlformats.org/officeDocument/2006/relationships/hyperlink" Target="https://finance.vietstock.vn/EVE-ctcp-everpia.htm" TargetMode="External"/><Relationship Id="rId206" Type="http://schemas.openxmlformats.org/officeDocument/2006/relationships/hyperlink" Target="https://finance.vietstock.vn/FTS-ctcp-chung-khoan-fpt.htm" TargetMode="External"/><Relationship Id="rId413" Type="http://schemas.openxmlformats.org/officeDocument/2006/relationships/hyperlink" Target="https://finance.vietstock.vn/NST-ctcp-ngan-son.htm" TargetMode="External"/><Relationship Id="rId595" Type="http://schemas.openxmlformats.org/officeDocument/2006/relationships/hyperlink" Target="https://finance.vietstock.vn/TBX-ctcp-xi-mang-thai-binh.htm" TargetMode="External"/><Relationship Id="rId248" Type="http://schemas.openxmlformats.org/officeDocument/2006/relationships/hyperlink" Target="https://finance.vietstock.vn/HCM-ctcp-chung-khoan-thanh-pho-ho-chi-minh.htm" TargetMode="External"/><Relationship Id="rId455" Type="http://schemas.openxmlformats.org/officeDocument/2006/relationships/hyperlink" Target="https://finance.vietstock.vn/PJT-ctcp-van-tai-xang-dau-duong-thuy-petrolimex.htm" TargetMode="External"/><Relationship Id="rId497" Type="http://schemas.openxmlformats.org/officeDocument/2006/relationships/hyperlink" Target="https://finance.vietstock.vn/PXS-ctcp-ket-cau-kim-loai-va-lap-may-dau-khi.htm" TargetMode="External"/><Relationship Id="rId620" Type="http://schemas.openxmlformats.org/officeDocument/2006/relationships/hyperlink" Target="https://finance.vietstock.vn/THI-ctcp-thiet-bi-dien.htm" TargetMode="External"/><Relationship Id="rId662" Type="http://schemas.openxmlformats.org/officeDocument/2006/relationships/hyperlink" Target="https://finance.vietstock.vn/TTT-ctcp-du-lich-thuong-mai-tay-ninh.htm" TargetMode="External"/><Relationship Id="rId718" Type="http://schemas.openxmlformats.org/officeDocument/2006/relationships/hyperlink" Target="https://finance.vietstock.vn/VIT-ctcp-viglacera-tien-son.htm" TargetMode="External"/><Relationship Id="rId12" Type="http://schemas.openxmlformats.org/officeDocument/2006/relationships/hyperlink" Target="https://finance.vietstock.vn/ADC-ctcp-my-thuat-va-truyen-thong.htm" TargetMode="External"/><Relationship Id="rId108" Type="http://schemas.openxmlformats.org/officeDocument/2006/relationships/hyperlink" Target="https://finance.vietstock.vn/COM-ctcp-vat-tu-xang-dau.htm" TargetMode="External"/><Relationship Id="rId315" Type="http://schemas.openxmlformats.org/officeDocument/2006/relationships/hyperlink" Target="https://finance.vietstock.vn/KDC-ctcp-tap-doan-kido.htm" TargetMode="External"/><Relationship Id="rId357" Type="http://schemas.openxmlformats.org/officeDocument/2006/relationships/hyperlink" Target="https://finance.vietstock.vn/LHG-ctcp-long-hau.htm" TargetMode="External"/><Relationship Id="rId522" Type="http://schemas.openxmlformats.org/officeDocument/2006/relationships/hyperlink" Target="https://finance.vietstock.vn/SCR-ctcp-dia-oc-sai-gon-thuong-tin.htm" TargetMode="External"/><Relationship Id="rId54" Type="http://schemas.openxmlformats.org/officeDocument/2006/relationships/hyperlink" Target="https://finance.vietstock.vn/BKC-ctcp-khoang-san-bac-kan.htm" TargetMode="External"/><Relationship Id="rId96" Type="http://schemas.openxmlformats.org/officeDocument/2006/relationships/hyperlink" Target="https://finance.vietstock.vn/CKV-ctcp-cokyvina.htm" TargetMode="External"/><Relationship Id="rId161" Type="http://schemas.openxmlformats.org/officeDocument/2006/relationships/hyperlink" Target="https://finance.vietstock.vn/DPC-ctcp-nhua-da-nang.htm" TargetMode="External"/><Relationship Id="rId217" Type="http://schemas.openxmlformats.org/officeDocument/2006/relationships/hyperlink" Target="https://finance.vietstock.vn/GAB-ctcp-dau-tu-khai-khoang-va-quan-ly-tai-san-flc.htm" TargetMode="External"/><Relationship Id="rId399" Type="http://schemas.openxmlformats.org/officeDocument/2006/relationships/hyperlink" Target="https://finance.vietstock.vn/NDN-ctcp-dau-tu-phat-trien-nha-da-nang.htm" TargetMode="External"/><Relationship Id="rId564" Type="http://schemas.openxmlformats.org/officeDocument/2006/relationships/hyperlink" Target="https://finance.vietstock.vn/SMB-ctcp-bia-sai-gon-mien-trung.htm" TargetMode="External"/><Relationship Id="rId259" Type="http://schemas.openxmlformats.org/officeDocument/2006/relationships/hyperlink" Target="https://finance.vietstock.vn/HHS-ctcp-dau-tu-dich-vu-hoang-huy.htm" TargetMode="External"/><Relationship Id="rId424" Type="http://schemas.openxmlformats.org/officeDocument/2006/relationships/hyperlink" Target="https://finance.vietstock.vn/ONE-ctcp-truyen-thong-so-1.htm" TargetMode="External"/><Relationship Id="rId466" Type="http://schemas.openxmlformats.org/officeDocument/2006/relationships/hyperlink" Target="https://finance.vietstock.vn/POM-ctcp-thep-pomina.htm" TargetMode="External"/><Relationship Id="rId631" Type="http://schemas.openxmlformats.org/officeDocument/2006/relationships/hyperlink" Target="https://finance.vietstock.vn/TLH-ctcp-tap-doan-thep-tien-len.htm" TargetMode="External"/><Relationship Id="rId673" Type="http://schemas.openxmlformats.org/officeDocument/2006/relationships/hyperlink" Target="https://finance.vietstock.vn/TYA-ctcp-day-va-cap-dien-taya-viet-nam.htm" TargetMode="External"/><Relationship Id="rId729" Type="http://schemas.openxmlformats.org/officeDocument/2006/relationships/hyperlink" Target="https://finance.vietstock.vn/VNF-ctcp-vinafreight.htm" TargetMode="External"/><Relationship Id="rId23" Type="http://schemas.openxmlformats.org/officeDocument/2006/relationships/hyperlink" Target="https://finance.vietstock.vn/ANV-ctcp-nam-viet.htm" TargetMode="External"/><Relationship Id="rId119" Type="http://schemas.openxmlformats.org/officeDocument/2006/relationships/hyperlink" Target="https://finance.vietstock.vn/CTG-ngan-hang-tmcp-cong-thuong-viet-nam.htm" TargetMode="External"/><Relationship Id="rId270" Type="http://schemas.openxmlformats.org/officeDocument/2006/relationships/hyperlink" Target="https://finance.vietstock.vn/HNG-ctcp-nong-nghiep-quoc-te-hoang-anh-gia-lai.htm" TargetMode="External"/><Relationship Id="rId326" Type="http://schemas.openxmlformats.org/officeDocument/2006/relationships/hyperlink" Target="https://finance.vietstock.vn/KPF-ctcp-dau-tu-tai-chinh-hoang-minh.htm" TargetMode="External"/><Relationship Id="rId533" Type="http://schemas.openxmlformats.org/officeDocument/2006/relationships/hyperlink" Target="https://finance.vietstock.vn/SDT-ctcp-song-da-10.htm" TargetMode="External"/><Relationship Id="rId65" Type="http://schemas.openxmlformats.org/officeDocument/2006/relationships/hyperlink" Target="https://finance.vietstock.vn/BST-ctcp-sach-va-thiet-bi-binh-thuan.htm" TargetMode="External"/><Relationship Id="rId130" Type="http://schemas.openxmlformats.org/officeDocument/2006/relationships/hyperlink" Target="https://finance.vietstock.vn/D2D-ctcp-phat-trien-do-thi-cong-nghiep-so-2.htm" TargetMode="External"/><Relationship Id="rId368" Type="http://schemas.openxmlformats.org/officeDocument/2006/relationships/hyperlink" Target="https://finance.vietstock.vn/MBG-ctcp-tap-doan-mbg.htm" TargetMode="External"/><Relationship Id="rId575" Type="http://schemas.openxmlformats.org/officeDocument/2006/relationships/hyperlink" Target="https://finance.vietstock.vn/SSC-ctcp-giong-cay-trong-mien-nam.htm" TargetMode="External"/><Relationship Id="rId172" Type="http://schemas.openxmlformats.org/officeDocument/2006/relationships/hyperlink" Target="https://finance.vietstock.vn/DTA-ctcp-de-tam.htm" TargetMode="External"/><Relationship Id="rId228" Type="http://schemas.openxmlformats.org/officeDocument/2006/relationships/hyperlink" Target="https://finance.vietstock.vn/GMC-ctcp-garmex-sai-gon.htm" TargetMode="External"/><Relationship Id="rId435" Type="http://schemas.openxmlformats.org/officeDocument/2006/relationships/hyperlink" Target="https://finance.vietstock.vn/PDC-ctcp-du-lich-dau-khi-phuong-dong.htm" TargetMode="External"/><Relationship Id="rId477" Type="http://schemas.openxmlformats.org/officeDocument/2006/relationships/hyperlink" Target="https://finance.vietstock.vn/PSD-ctcp-dich-vu-phan-phoi-tong-hop-dau-khi.htm" TargetMode="External"/><Relationship Id="rId600" Type="http://schemas.openxmlformats.org/officeDocument/2006/relationships/hyperlink" Target="https://finance.vietstock.vn/TCL-ctcp-dai-ly-giao-nhan-van-tai-xep-do-tan-cang.htm" TargetMode="External"/><Relationship Id="rId642" Type="http://schemas.openxmlformats.org/officeDocument/2006/relationships/hyperlink" Target="https://finance.vietstock.vn/TNH-ctcp-benh-vien-quoc-te-thai-nguyen.htm" TargetMode="External"/><Relationship Id="rId684" Type="http://schemas.openxmlformats.org/officeDocument/2006/relationships/hyperlink" Target="https://finance.vietstock.vn/VC6-ctcp-xay-dung-va-dau-tu-visicons.htm" TargetMode="External"/><Relationship Id="rId281" Type="http://schemas.openxmlformats.org/officeDocument/2006/relationships/hyperlink" Target="https://finance.vietstock.vn/HTC-ctcp-thuong-mai-hoc-mon.htm" TargetMode="External"/><Relationship Id="rId337" Type="http://schemas.openxmlformats.org/officeDocument/2006/relationships/hyperlink" Target="https://finance.vietstock.vn/L18-ctcp-dau-tu-va-xay-dung-so-18.htm" TargetMode="External"/><Relationship Id="rId502" Type="http://schemas.openxmlformats.org/officeDocument/2006/relationships/hyperlink" Target="https://finance.vietstock.vn/QTC-ctcp-cong-trinh-giao-thong-van-tai-quang-nam.htm" TargetMode="External"/><Relationship Id="rId34" Type="http://schemas.openxmlformats.org/officeDocument/2006/relationships/hyperlink" Target="https://finance.vietstock.vn/ASP-ctcp-tap-doan-dau-khi-an-pha.htm" TargetMode="External"/><Relationship Id="rId76" Type="http://schemas.openxmlformats.org/officeDocument/2006/relationships/hyperlink" Target="https://finance.vietstock.vn/C69-ctcp-xay-dung-1369.htm" TargetMode="External"/><Relationship Id="rId141" Type="http://schemas.openxmlformats.org/officeDocument/2006/relationships/hyperlink" Target="https://finance.vietstock.vn/DCL-ctcp-duoc-pham-cuu-long.htm" TargetMode="External"/><Relationship Id="rId379" Type="http://schemas.openxmlformats.org/officeDocument/2006/relationships/hyperlink" Target="https://finance.vietstock.vn/MHC-ctcp-mhc.htm" TargetMode="External"/><Relationship Id="rId544" Type="http://schemas.openxmlformats.org/officeDocument/2006/relationships/hyperlink" Target="https://finance.vietstock.vn/SGN-ctcp-phuc-vu-mat-dat-sai-gon.htm" TargetMode="External"/><Relationship Id="rId586" Type="http://schemas.openxmlformats.org/officeDocument/2006/relationships/hyperlink" Target="https://finance.vietstock.vn/SVI-ctcp-bao-bi-bien-hoa.htm" TargetMode="External"/><Relationship Id="rId7" Type="http://schemas.openxmlformats.org/officeDocument/2006/relationships/hyperlink" Target="https://finance.vietstock.vn/ABT-ctcp-xuat-nhap-khau-thuy-san-ben-tre.htm" TargetMode="External"/><Relationship Id="rId183" Type="http://schemas.openxmlformats.org/officeDocument/2006/relationships/hyperlink" Target="https://finance.vietstock.vn/DXV-ctcp-vicem-vat-lieu-xay-dung-da-nang.htm" TargetMode="External"/><Relationship Id="rId239" Type="http://schemas.openxmlformats.org/officeDocument/2006/relationships/hyperlink" Target="https://finance.vietstock.vn/HAP-ctcp-tap-doan-hapaco.htm" TargetMode="External"/><Relationship Id="rId390" Type="http://schemas.openxmlformats.org/officeDocument/2006/relationships/hyperlink" Target="https://finance.vietstock.vn/NAF-ctcp-nafoods-group.htm" TargetMode="External"/><Relationship Id="rId404" Type="http://schemas.openxmlformats.org/officeDocument/2006/relationships/hyperlink" Target="https://finance.vietstock.vn/NHC-ctcp-gach-ngoi-nhi-hiep.htm" TargetMode="External"/><Relationship Id="rId446" Type="http://schemas.openxmlformats.org/officeDocument/2006/relationships/hyperlink" Target="https://finance.vietstock.vn/PGV-tong-cong-ty-phat-dien-3-ctcp.htm" TargetMode="External"/><Relationship Id="rId611" Type="http://schemas.openxmlformats.org/officeDocument/2006/relationships/hyperlink" Target="https://finance.vietstock.vn/TDT-ctcp-dau-tu-va-phat-trien-tdt.htm" TargetMode="External"/><Relationship Id="rId653" Type="http://schemas.openxmlformats.org/officeDocument/2006/relationships/hyperlink" Target="https://finance.vietstock.vn/TSC-ctcp-vat-tu-ky-thuat-nong-nghiep-can-tho.htm" TargetMode="External"/><Relationship Id="rId250" Type="http://schemas.openxmlformats.org/officeDocument/2006/relationships/hyperlink" Target="https://finance.vietstock.vn/HDA-ctcp-hang-son-dong-a.htm" TargetMode="External"/><Relationship Id="rId292" Type="http://schemas.openxmlformats.org/officeDocument/2006/relationships/hyperlink" Target="https://finance.vietstock.vn/HVN-tong-cong-ty-hang-khong-viet-nam-ctcp.htm" TargetMode="External"/><Relationship Id="rId306" Type="http://schemas.openxmlformats.org/officeDocument/2006/relationships/hyperlink" Target="https://finance.vietstock.vn/INN-ctcp-bao-bi-va-in-nong-nghiep.htm" TargetMode="External"/><Relationship Id="rId488" Type="http://schemas.openxmlformats.org/officeDocument/2006/relationships/hyperlink" Target="https://finance.vietstock.vn/PV2-ctcp-dau-tu-pv2.htm" TargetMode="External"/><Relationship Id="rId695" Type="http://schemas.openxmlformats.org/officeDocument/2006/relationships/hyperlink" Target="https://finance.vietstock.vn/VDL-ctcp-thuc-pham-lam-dong.htm" TargetMode="External"/><Relationship Id="rId709" Type="http://schemas.openxmlformats.org/officeDocument/2006/relationships/hyperlink" Target="https://finance.vietstock.vn/VHL-ctcp-viglacera-ha-long.htm" TargetMode="External"/><Relationship Id="rId45" Type="http://schemas.openxmlformats.org/officeDocument/2006/relationships/hyperlink" Target="https://finance.vietstock.vn/BCG-ctcp-bamboo-capital.htm" TargetMode="External"/><Relationship Id="rId87" Type="http://schemas.openxmlformats.org/officeDocument/2006/relationships/hyperlink" Target="https://finance.vietstock.vn/CEE-ctcp-xay-dung-ha-tang-cii.htm" TargetMode="External"/><Relationship Id="rId110" Type="http://schemas.openxmlformats.org/officeDocument/2006/relationships/hyperlink" Target="https://finance.vietstock.vn/CRC-ctcp-create-capital-viet-nam.htm" TargetMode="External"/><Relationship Id="rId348" Type="http://schemas.openxmlformats.org/officeDocument/2006/relationships/hyperlink" Target="https://finance.vietstock.vn/LCG-ctcp-lizen.htm" TargetMode="External"/><Relationship Id="rId513" Type="http://schemas.openxmlformats.org/officeDocument/2006/relationships/hyperlink" Target="https://finance.vietstock.vn/SAM-ctcp-sam-holdings.htm" TargetMode="External"/><Relationship Id="rId555" Type="http://schemas.openxmlformats.org/officeDocument/2006/relationships/hyperlink" Target="https://finance.vietstock.vn/SII-ctcp-ha-tang-nuoc-sai-gon.htm" TargetMode="External"/><Relationship Id="rId597" Type="http://schemas.openxmlformats.org/officeDocument/2006/relationships/hyperlink" Target="https://finance.vietstock.vn/TCB-ngan-hang-tmcp-ky-thuong-viet-nam.htm" TargetMode="External"/><Relationship Id="rId720" Type="http://schemas.openxmlformats.org/officeDocument/2006/relationships/hyperlink" Target="https://finance.vietstock.vn/VJC-ctcp-hang-khong-vietjet.htm" TargetMode="External"/><Relationship Id="rId152" Type="http://schemas.openxmlformats.org/officeDocument/2006/relationships/hyperlink" Target="https://finance.vietstock.vn/DIG-tong-cong-ty-co-phan-dau-tu-phat-trien-xay-dung.htm" TargetMode="External"/><Relationship Id="rId194" Type="http://schemas.openxmlformats.org/officeDocument/2006/relationships/hyperlink" Target="https://finance.vietstock.vn/EVG-ctcp-tap-doan-everland.htm" TargetMode="External"/><Relationship Id="rId208" Type="http://schemas.openxmlformats.org/officeDocument/2006/relationships/hyperlink" Target="https://finance.vietstock.vn/FUCVREIT-quy-dau-tu-bat-dong-san-techcom-viet-nam.htm" TargetMode="External"/><Relationship Id="rId415" Type="http://schemas.openxmlformats.org/officeDocument/2006/relationships/hyperlink" Target="https://finance.vietstock.vn/NTH-ctcp-thuy-dien-nuoc-trong.htm" TargetMode="External"/><Relationship Id="rId457" Type="http://schemas.openxmlformats.org/officeDocument/2006/relationships/hyperlink" Target="https://finance.vietstock.vn/PLP-ctcp-san-xuat-va-cong-nghe-nhua-pha-le.htm" TargetMode="External"/><Relationship Id="rId622" Type="http://schemas.openxmlformats.org/officeDocument/2006/relationships/hyperlink" Target="https://finance.vietstock.vn/THT-ctcp-than-ha-tu-vinacomin.htm" TargetMode="External"/><Relationship Id="rId261" Type="http://schemas.openxmlformats.org/officeDocument/2006/relationships/hyperlink" Target="https://finance.vietstock.vn/HID-ctcp-halcom-viet-nam.htm" TargetMode="External"/><Relationship Id="rId499" Type="http://schemas.openxmlformats.org/officeDocument/2006/relationships/hyperlink" Target="https://finance.vietstock.vn/QCG-ctcp-quoc-cuong-gia-lai.htm" TargetMode="External"/><Relationship Id="rId664" Type="http://schemas.openxmlformats.org/officeDocument/2006/relationships/hyperlink" Target="https://finance.vietstock.vn/TV2-ctcp-tu-van-xay-dung-dien-2.htm" TargetMode="External"/><Relationship Id="rId14" Type="http://schemas.openxmlformats.org/officeDocument/2006/relationships/hyperlink" Target="https://finance.vietstock.vn/ADS-ctcp-damsan.htm" TargetMode="External"/><Relationship Id="rId56" Type="http://schemas.openxmlformats.org/officeDocument/2006/relationships/hyperlink" Target="https://finance.vietstock.vn/BLF-ctcp-thuy-san-bac-lieu.htm" TargetMode="External"/><Relationship Id="rId317" Type="http://schemas.openxmlformats.org/officeDocument/2006/relationships/hyperlink" Target="https://finance.vietstock.vn/KDM-ctcp-tong-cong-ty-phat-trien-khu-do-thi-dan-cu-moi.htm" TargetMode="External"/><Relationship Id="rId359" Type="http://schemas.openxmlformats.org/officeDocument/2006/relationships/hyperlink" Target="https://finance.vietstock.vn/LIX-ctcp-bot-giat-lix.htm" TargetMode="External"/><Relationship Id="rId524" Type="http://schemas.openxmlformats.org/officeDocument/2006/relationships/hyperlink" Target="https://finance.vietstock.vn/SD2-ctcp-song-da-2.htm" TargetMode="External"/><Relationship Id="rId566" Type="http://schemas.openxmlformats.org/officeDocument/2006/relationships/hyperlink" Target="https://finance.vietstock.vn/SMN-ctcp-sach-va-thiet-bi-giao-duc-mien-nam.htm" TargetMode="External"/><Relationship Id="rId731" Type="http://schemas.openxmlformats.org/officeDocument/2006/relationships/hyperlink" Target="https://finance.vietstock.vn/VNL-ctcp-logistics-vinalink.htm" TargetMode="External"/><Relationship Id="rId98" Type="http://schemas.openxmlformats.org/officeDocument/2006/relationships/hyperlink" Target="https://finance.vietstock.vn/CLH-ctcp-xi-mang-la-hien-vvmi.htm" TargetMode="External"/><Relationship Id="rId121" Type="http://schemas.openxmlformats.org/officeDocument/2006/relationships/hyperlink" Target="https://finance.vietstock.vn/CTP-ctcp-minh-khang-capital-trading-public.htm" TargetMode="External"/><Relationship Id="rId163" Type="http://schemas.openxmlformats.org/officeDocument/2006/relationships/hyperlink" Target="https://finance.vietstock.vn/DPM-tong-cong-ty-phan-bon-va-hoa-chat-dau-khi-ctcp.htm" TargetMode="External"/><Relationship Id="rId219" Type="http://schemas.openxmlformats.org/officeDocument/2006/relationships/hyperlink" Target="https://finance.vietstock.vn/GDT-ctcp-che-bien-go-duc-thanh.htm" TargetMode="External"/><Relationship Id="rId370" Type="http://schemas.openxmlformats.org/officeDocument/2006/relationships/hyperlink" Target="https://finance.vietstock.vn/MCC-ctcp-gach-ngoi-cao-cap.htm" TargetMode="External"/><Relationship Id="rId426" Type="http://schemas.openxmlformats.org/officeDocument/2006/relationships/hyperlink" Target="https://finance.vietstock.vn/ORS-ctcp-chung-khoan-tien-phong.htm" TargetMode="External"/><Relationship Id="rId633" Type="http://schemas.openxmlformats.org/officeDocument/2006/relationships/hyperlink" Target="https://finance.vietstock.vn/TMC-ctcp-thuong-mai-xuat-nhap-khau-thu-duc.htm" TargetMode="External"/><Relationship Id="rId230" Type="http://schemas.openxmlformats.org/officeDocument/2006/relationships/hyperlink" Target="https://finance.vietstock.vn/GMH-ctcp-minh-hung-quang-tri.htm" TargetMode="External"/><Relationship Id="rId468" Type="http://schemas.openxmlformats.org/officeDocument/2006/relationships/hyperlink" Target="https://finance.vietstock.vn/POW-tong-cong-ty-dien-luc-dau-khi-viet-nam-ctcp.htm" TargetMode="External"/><Relationship Id="rId675" Type="http://schemas.openxmlformats.org/officeDocument/2006/relationships/hyperlink" Target="https://finance.vietstock.vn/UIC-ctcp-dau-tu-phat-trien-nha-va-do-thi-idico.htm" TargetMode="External"/><Relationship Id="rId25" Type="http://schemas.openxmlformats.org/officeDocument/2006/relationships/hyperlink" Target="https://finance.vietstock.vn/APG-ctcp-chung-khoan-apg.htm" TargetMode="External"/><Relationship Id="rId67" Type="http://schemas.openxmlformats.org/officeDocument/2006/relationships/hyperlink" Target="https://finance.vietstock.vn/BTS-ctcp-xi-mang-vicem-but-son.htm" TargetMode="External"/><Relationship Id="rId272" Type="http://schemas.openxmlformats.org/officeDocument/2006/relationships/hyperlink" Target="https://finance.vietstock.vn/HOT-ctcp-du-lich-dich-vu-hoi-an.htm" TargetMode="External"/><Relationship Id="rId328" Type="http://schemas.openxmlformats.org/officeDocument/2006/relationships/hyperlink" Target="https://finance.vietstock.vn/KSD-ctcp-dau-tu-dna.htm" TargetMode="External"/><Relationship Id="rId535" Type="http://schemas.openxmlformats.org/officeDocument/2006/relationships/hyperlink" Target="https://finance.vietstock.vn/SEB-ctcp-dau-tu-va-phat-trien-dien-mien-trung.htm" TargetMode="External"/><Relationship Id="rId577" Type="http://schemas.openxmlformats.org/officeDocument/2006/relationships/hyperlink" Target="https://finance.vietstock.vn/SSM-ctcp-che-tao-ket-cau-thep-vneco-ssm.htm" TargetMode="External"/><Relationship Id="rId700" Type="http://schemas.openxmlformats.org/officeDocument/2006/relationships/hyperlink" Target="https://finance.vietstock.vn/VE3-ctcp-xay-dung-dien-vneco-3.htm" TargetMode="External"/><Relationship Id="rId132" Type="http://schemas.openxmlformats.org/officeDocument/2006/relationships/hyperlink" Target="https://finance.vietstock.vn/DAE-ctcp-sach-giao-duc-tai-thanh-pho-da-nang.htm" TargetMode="External"/><Relationship Id="rId174" Type="http://schemas.openxmlformats.org/officeDocument/2006/relationships/hyperlink" Target="https://finance.vietstock.vn/DTD-ctcp-dau-tu-phat-trien-thanh-dat.htm" TargetMode="External"/><Relationship Id="rId381" Type="http://schemas.openxmlformats.org/officeDocument/2006/relationships/hyperlink" Target="https://finance.vietstock.vn/MIG-tong-cong-ty-co-phan-bao-hiem-quan-doi.htm" TargetMode="External"/><Relationship Id="rId602" Type="http://schemas.openxmlformats.org/officeDocument/2006/relationships/hyperlink" Target="https://finance.vietstock.vn/TCO-ctcp-van-tai-da-phuong-thuc-duyen-hai.htm" TargetMode="External"/><Relationship Id="rId241" Type="http://schemas.openxmlformats.org/officeDocument/2006/relationships/hyperlink" Target="https://finance.vietstock.vn/HAS-ctcp-hacisco.htm" TargetMode="External"/><Relationship Id="rId437" Type="http://schemas.openxmlformats.org/officeDocument/2006/relationships/hyperlink" Target="https://finance.vietstock.vn/PDR-ctcp-phat-trien-bat-dong-san-phat-dat.htm" TargetMode="External"/><Relationship Id="rId479" Type="http://schemas.openxmlformats.org/officeDocument/2006/relationships/hyperlink" Target="https://finance.vietstock.vn/PSH-ctcp-thuong-mai-dau-tu-dau-khi-nam-song-hau.htm" TargetMode="External"/><Relationship Id="rId644" Type="http://schemas.openxmlformats.org/officeDocument/2006/relationships/hyperlink" Target="https://finance.vietstock.vn/TNT-ctcp-tap-doan-tnt.htm" TargetMode="External"/><Relationship Id="rId686" Type="http://schemas.openxmlformats.org/officeDocument/2006/relationships/hyperlink" Target="https://finance.vietstock.vn/VC9-ctcp-xay-dung-so-9-vc9.htm" TargetMode="External"/><Relationship Id="rId36" Type="http://schemas.openxmlformats.org/officeDocument/2006/relationships/hyperlink" Target="https://finance.vietstock.vn/ATS-ctcp-tap-doan-duoc-pham-atesco.htm" TargetMode="External"/><Relationship Id="rId283" Type="http://schemas.openxmlformats.org/officeDocument/2006/relationships/hyperlink" Target="https://finance.vietstock.vn/HTL-ctcp-ky-thuat-va-o-to-truong-long.htm" TargetMode="External"/><Relationship Id="rId339" Type="http://schemas.openxmlformats.org/officeDocument/2006/relationships/hyperlink" Target="https://finance.vietstock.vn/L40-ctcp-dau-tu-va-xay-dung-40.htm" TargetMode="External"/><Relationship Id="rId490" Type="http://schemas.openxmlformats.org/officeDocument/2006/relationships/hyperlink" Target="https://finance.vietstock.vn/PVC-tong-cong-ty-hoa-chat-va-dich-vu-dau-khi-ctcp.htm" TargetMode="External"/><Relationship Id="rId504" Type="http://schemas.openxmlformats.org/officeDocument/2006/relationships/hyperlink" Target="https://finance.vietstock.vn/RCL-ctcp-dia-oc-cho-lon.htm" TargetMode="External"/><Relationship Id="rId546" Type="http://schemas.openxmlformats.org/officeDocument/2006/relationships/hyperlink" Target="https://finance.vietstock.vn/SGT-ctcp-cong-nghe-vien-thong-sai-gon.htm" TargetMode="External"/><Relationship Id="rId711" Type="http://schemas.openxmlformats.org/officeDocument/2006/relationships/hyperlink" Target="https://finance.vietstock.vn/VIB-ngan-hang-tmcp-quoc-te-viet-nam.htm" TargetMode="External"/><Relationship Id="rId78" Type="http://schemas.openxmlformats.org/officeDocument/2006/relationships/hyperlink" Target="https://finance.vietstock.vn/CAG-ctcp-cang-an-giang.htm" TargetMode="External"/><Relationship Id="rId101" Type="http://schemas.openxmlformats.org/officeDocument/2006/relationships/hyperlink" Target="https://finance.vietstock.vn/CLW-ctcp-cap-nuoc-cho-lon.htm" TargetMode="External"/><Relationship Id="rId143" Type="http://schemas.openxmlformats.org/officeDocument/2006/relationships/hyperlink" Target="https://finance.vietstock.vn/DDG-ctcp-dau-tu-cong-nghiep-xuat-nhap-khau-dong-duong.htm" TargetMode="External"/><Relationship Id="rId185" Type="http://schemas.openxmlformats.org/officeDocument/2006/relationships/hyperlink" Target="https://finance.vietstock.vn/E1VFVN30-quy-etf-dcvfmvn30.htm" TargetMode="External"/><Relationship Id="rId350" Type="http://schemas.openxmlformats.org/officeDocument/2006/relationships/hyperlink" Target="https://finance.vietstock.vn/LCS-ctcp-licogi-166.htm" TargetMode="External"/><Relationship Id="rId406" Type="http://schemas.openxmlformats.org/officeDocument/2006/relationships/hyperlink" Target="https://finance.vietstock.vn/NHT-ctcp-san-xuat-va-thuong-mai-nam-hoa.htm" TargetMode="External"/><Relationship Id="rId588" Type="http://schemas.openxmlformats.org/officeDocument/2006/relationships/hyperlink" Target="https://finance.vietstock.vn/SVT-ctcp-cong-nghe-sai-gon-vien-dong.htm" TargetMode="External"/><Relationship Id="rId9" Type="http://schemas.openxmlformats.org/officeDocument/2006/relationships/hyperlink" Target="https://finance.vietstock.vn/ACC-ctcp-dau-tu-va-xay-dung-binh-duong-acc.htm" TargetMode="External"/><Relationship Id="rId210" Type="http://schemas.openxmlformats.org/officeDocument/2006/relationships/hyperlink" Target="https://finance.vietstock.vn/FUEKIV30-chung-chi-quy-etf-kim-growth-vn30.htm" TargetMode="External"/><Relationship Id="rId392" Type="http://schemas.openxmlformats.org/officeDocument/2006/relationships/hyperlink" Target="https://finance.vietstock.vn/NAP-ctcp-cang-nghe-tinh.htm" TargetMode="External"/><Relationship Id="rId448" Type="http://schemas.openxmlformats.org/officeDocument/2006/relationships/hyperlink" Target="https://finance.vietstock.vn/PHN-ctcp-pin-ha-noi.htm" TargetMode="External"/><Relationship Id="rId613" Type="http://schemas.openxmlformats.org/officeDocument/2006/relationships/hyperlink" Target="https://finance.vietstock.vn/TEG-ctcp-nang-luong-va-bat-dong-san-truong-thanh.htm" TargetMode="External"/><Relationship Id="rId655" Type="http://schemas.openxmlformats.org/officeDocument/2006/relationships/hyperlink" Target="https://finance.vietstock.vn/TTA-ctcp-dau-tu-xay-dung-va-phat-trien-truong-thanh.htm" TargetMode="External"/><Relationship Id="rId697" Type="http://schemas.openxmlformats.org/officeDocument/2006/relationships/hyperlink" Target="https://finance.vietstock.vn/VDS-ctcp-chung-khoan-rong-viet.htm" TargetMode="External"/><Relationship Id="rId252" Type="http://schemas.openxmlformats.org/officeDocument/2006/relationships/hyperlink" Target="https://finance.vietstock.vn/HDC-ctcp-phat-trien-nha-ba-ria-vung-tau.htm" TargetMode="External"/><Relationship Id="rId294" Type="http://schemas.openxmlformats.org/officeDocument/2006/relationships/hyperlink" Target="https://finance.vietstock.vn/HVX-ctcp-xi-mang-vicem-hai-van.htm" TargetMode="External"/><Relationship Id="rId308" Type="http://schemas.openxmlformats.org/officeDocument/2006/relationships/hyperlink" Target="https://finance.vietstock.vn/ITA-ctcp-dau-tu-va-cong-nghiep-tan-tao.htm" TargetMode="External"/><Relationship Id="rId515" Type="http://schemas.openxmlformats.org/officeDocument/2006/relationships/hyperlink" Target="https://finance.vietstock.vn/SBA-ctcp-song-ba.htm" TargetMode="External"/><Relationship Id="rId722" Type="http://schemas.openxmlformats.org/officeDocument/2006/relationships/hyperlink" Target="https://finance.vietstock.vn/VLA-ctcp-dau-tu-va-phat-trien-cong-nghe-van-lang.htm" TargetMode="External"/><Relationship Id="rId47" Type="http://schemas.openxmlformats.org/officeDocument/2006/relationships/hyperlink" Target="https://finance.vietstock.vn/BDB-ctcp-sach-va-thiet-bi-binh-dinh.htm" TargetMode="External"/><Relationship Id="rId89" Type="http://schemas.openxmlformats.org/officeDocument/2006/relationships/hyperlink" Target="https://finance.vietstock.vn/CET-ctcp-htc-holding.htm" TargetMode="External"/><Relationship Id="rId112" Type="http://schemas.openxmlformats.org/officeDocument/2006/relationships/hyperlink" Target="https://finance.vietstock.vn/CSC-ctcp-tap-doan-cotana.htm" TargetMode="External"/><Relationship Id="rId154" Type="http://schemas.openxmlformats.org/officeDocument/2006/relationships/hyperlink" Target="https://finance.vietstock.vn/DL1-ctcp-tap-doan-alpha-seven.htm" TargetMode="External"/><Relationship Id="rId361" Type="http://schemas.openxmlformats.org/officeDocument/2006/relationships/hyperlink" Target="https://finance.vietstock.vn/LM8-ctcp-lilama-18.htm" TargetMode="External"/><Relationship Id="rId557" Type="http://schemas.openxmlformats.org/officeDocument/2006/relationships/hyperlink" Target="https://finance.vietstock.vn/SJD-ctcp-thuy-dien-can-don.htm" TargetMode="External"/><Relationship Id="rId599" Type="http://schemas.openxmlformats.org/officeDocument/2006/relationships/hyperlink" Target="https://finance.vietstock.vn/TCH-ctcp-dau-tu-dich-vu-tai-chinh-hoang-huy.htm" TargetMode="External"/><Relationship Id="rId196" Type="http://schemas.openxmlformats.org/officeDocument/2006/relationships/hyperlink" Target="https://finance.vietstock.vn/FCM-ctcp-khoang-san-fecon.htm" TargetMode="External"/><Relationship Id="rId417" Type="http://schemas.openxmlformats.org/officeDocument/2006/relationships/hyperlink" Target="https://finance.vietstock.vn/NTP-ctcp-nhua-thieu-nien-tien-phong.htm" TargetMode="External"/><Relationship Id="rId459" Type="http://schemas.openxmlformats.org/officeDocument/2006/relationships/hyperlink" Target="https://finance.vietstock.vn/PMB-ctcp-phan-bon-va-hoa-chat-dau-khi-mien-bac.htm" TargetMode="External"/><Relationship Id="rId624" Type="http://schemas.openxmlformats.org/officeDocument/2006/relationships/hyperlink" Target="https://finance.vietstock.vn/TIP-ctcp-phat-trien-khu-cong-nghiep-tin-nghia.htm" TargetMode="External"/><Relationship Id="rId666" Type="http://schemas.openxmlformats.org/officeDocument/2006/relationships/hyperlink" Target="https://finance.vietstock.vn/TV4-ctcp-tu-van-xay-dung-dien-4.htm" TargetMode="External"/><Relationship Id="rId16" Type="http://schemas.openxmlformats.org/officeDocument/2006/relationships/hyperlink" Target="https://finance.vietstock.vn/AGM-ctcp-xuat-nhap-khau-an-giang.htm" TargetMode="External"/><Relationship Id="rId221" Type="http://schemas.openxmlformats.org/officeDocument/2006/relationships/hyperlink" Target="https://finance.vietstock.vn/GEG-ctcp-dien-gia-lai.htm" TargetMode="External"/><Relationship Id="rId263" Type="http://schemas.openxmlformats.org/officeDocument/2006/relationships/hyperlink" Target="https://finance.vietstock.vn/HJS-ctcp-thuy-dien-nam-mu.htm" TargetMode="External"/><Relationship Id="rId319" Type="http://schemas.openxmlformats.org/officeDocument/2006/relationships/hyperlink" Target="https://finance.vietstock.vn/KHP-ctcp-dien-luc-khanh-hoa.htm" TargetMode="External"/><Relationship Id="rId470" Type="http://schemas.openxmlformats.org/officeDocument/2006/relationships/hyperlink" Target="https://finance.vietstock.vn/PPE-ctcp-tu-van-dien-luc-dau-khi-viet-nam.htm" TargetMode="External"/><Relationship Id="rId526" Type="http://schemas.openxmlformats.org/officeDocument/2006/relationships/hyperlink" Target="https://finance.vietstock.vn/SD5-ctcp-song-da-5.htm" TargetMode="External"/><Relationship Id="rId58" Type="http://schemas.openxmlformats.org/officeDocument/2006/relationships/hyperlink" Target="https://finance.vietstock.vn/BMI-tong-cong-ty-co-phan-bao-minh.htm" TargetMode="External"/><Relationship Id="rId123" Type="http://schemas.openxmlformats.org/officeDocument/2006/relationships/hyperlink" Target="https://finance.vietstock.vn/CTS-ctcp-chung-khoan-ngan-hang-cong-thuong-viet-nam.htm" TargetMode="External"/><Relationship Id="rId330" Type="http://schemas.openxmlformats.org/officeDocument/2006/relationships/hyperlink" Target="https://finance.vietstock.vn/KSQ-ctcp-cnc-capital-viet-nam.htm" TargetMode="External"/><Relationship Id="rId568" Type="http://schemas.openxmlformats.org/officeDocument/2006/relationships/hyperlink" Target="https://finance.vietstock.vn/SPC-ctcp-bao-ve-thuc-vat-sai-gon.htm" TargetMode="External"/><Relationship Id="rId733" Type="http://schemas.openxmlformats.org/officeDocument/2006/relationships/hyperlink" Target="https://finance.vietstock.vn/VNR-tong-cong-ty-co-phan-tai-bao-hiem-quoc-gia-viet-nam.htm" TargetMode="External"/><Relationship Id="rId165" Type="http://schemas.openxmlformats.org/officeDocument/2006/relationships/hyperlink" Target="https://finance.vietstock.vn/DQC-ctcp-bong-den-dien-quang.htm" TargetMode="External"/><Relationship Id="rId372" Type="http://schemas.openxmlformats.org/officeDocument/2006/relationships/hyperlink" Target="https://finance.vietstock.vn/MCG-ctcp-nang-luong-va-bat-dong-san-mcg.htm" TargetMode="External"/><Relationship Id="rId428" Type="http://schemas.openxmlformats.org/officeDocument/2006/relationships/hyperlink" Target="https://finance.vietstock.vn/PAN-ctcp-tap-doan-pan.htm" TargetMode="External"/><Relationship Id="rId635" Type="http://schemas.openxmlformats.org/officeDocument/2006/relationships/hyperlink" Target="https://finance.vietstock.vn/TMS-ctcp-transimex.htm" TargetMode="External"/><Relationship Id="rId677" Type="http://schemas.openxmlformats.org/officeDocument/2006/relationships/hyperlink" Target="https://finance.vietstock.vn/V12-ctcp-xay-dung-so-12.htm" TargetMode="External"/><Relationship Id="rId232" Type="http://schemas.openxmlformats.org/officeDocument/2006/relationships/hyperlink" Target="https://finance.vietstock.vn/GSP-ctcp-van-tai-san-pham-khi-quoc-te.htm" TargetMode="External"/><Relationship Id="rId274" Type="http://schemas.openxmlformats.org/officeDocument/2006/relationships/hyperlink" Target="https://finance.vietstock.vn/HPM-ctcp-xay-dung-thuong-mai-va-khoang-san-hoang-phuc.htm" TargetMode="External"/><Relationship Id="rId481" Type="http://schemas.openxmlformats.org/officeDocument/2006/relationships/hyperlink" Target="https://finance.vietstock.vn/PSW-ctcp-phan-bon-va-hoa-chat-dau-khi-tay-nam-bo.htm" TargetMode="External"/><Relationship Id="rId702" Type="http://schemas.openxmlformats.org/officeDocument/2006/relationships/hyperlink" Target="https://finance.vietstock.vn/VE8-ctcp-xay-dung-dien-vneco-8.htm" TargetMode="External"/><Relationship Id="rId27" Type="http://schemas.openxmlformats.org/officeDocument/2006/relationships/hyperlink" Target="https://finance.vietstock.vn/API-ctcp-dau-tu-chau-a-thai-binh-duong.htm" TargetMode="External"/><Relationship Id="rId69" Type="http://schemas.openxmlformats.org/officeDocument/2006/relationships/hyperlink" Target="https://finance.vietstock.vn/BTW-ctcp-cap-nuoc-ben-thanh.htm" TargetMode="External"/><Relationship Id="rId134" Type="http://schemas.openxmlformats.org/officeDocument/2006/relationships/hyperlink" Target="https://finance.vietstock.vn/DAH-ctcp-tap-doan-khach-san-dong-a.htm" TargetMode="External"/><Relationship Id="rId537" Type="http://schemas.openxmlformats.org/officeDocument/2006/relationships/hyperlink" Target="https://finance.vietstock.vn/SFC-ctcp-nhien-lieu-sai-gon.htm" TargetMode="External"/><Relationship Id="rId579" Type="http://schemas.openxmlformats.org/officeDocument/2006/relationships/hyperlink" Target="https://finance.vietstock.vn/STB-ngan-hang-tmcp-sai-gon-thuong-tin.htm" TargetMode="External"/><Relationship Id="rId80" Type="http://schemas.openxmlformats.org/officeDocument/2006/relationships/hyperlink" Target="https://finance.vietstock.vn/CAP-ctcp-lam-nong-san-thuc-pham-yen-bai.htm" TargetMode="External"/><Relationship Id="rId176" Type="http://schemas.openxmlformats.org/officeDocument/2006/relationships/hyperlink" Target="https://finance.vietstock.vn/DTL-ctcp-dai-thien-loc.htm" TargetMode="External"/><Relationship Id="rId341" Type="http://schemas.openxmlformats.org/officeDocument/2006/relationships/hyperlink" Target="https://finance.vietstock.vn/L61-ctcp-lilama-69-1.htm" TargetMode="External"/><Relationship Id="rId383" Type="http://schemas.openxmlformats.org/officeDocument/2006/relationships/hyperlink" Target="https://finance.vietstock.vn/MKV-ctcp-duoc-thu-y-cai-lay.htm" TargetMode="External"/><Relationship Id="rId439" Type="http://schemas.openxmlformats.org/officeDocument/2006/relationships/hyperlink" Target="https://finance.vietstock.vn/PET-tong-cong-ty-co-phan-dich-vu-tong-hop-dau-khi.htm" TargetMode="External"/><Relationship Id="rId590" Type="http://schemas.openxmlformats.org/officeDocument/2006/relationships/hyperlink" Target="https://finance.vietstock.vn/SZC-ctcp-sonadezi-chau-duc.htm" TargetMode="External"/><Relationship Id="rId604" Type="http://schemas.openxmlformats.org/officeDocument/2006/relationships/hyperlink" Target="https://finance.vietstock.vn/TCT-ctcp-cap-treo-nui-ba-tay-ninh.htm" TargetMode="External"/><Relationship Id="rId646" Type="http://schemas.openxmlformats.org/officeDocument/2006/relationships/hyperlink" Target="https://finance.vietstock.vn/TPB-ngan-hang-tmcp-tien-phong.htm" TargetMode="External"/><Relationship Id="rId201" Type="http://schemas.openxmlformats.org/officeDocument/2006/relationships/hyperlink" Target="https://finance.vietstock.vn/FIT-ctcp-tap-doan-f-i-t.htm" TargetMode="External"/><Relationship Id="rId243" Type="http://schemas.openxmlformats.org/officeDocument/2006/relationships/hyperlink" Target="https://finance.vietstock.vn/HAX-ctcp-dich-vu-o-to-hang-xanh.htm" TargetMode="External"/><Relationship Id="rId285" Type="http://schemas.openxmlformats.org/officeDocument/2006/relationships/hyperlink" Target="https://finance.vietstock.vn/HTP-ctcp-in-sach-giao-khoa-hoa-phat.htm" TargetMode="External"/><Relationship Id="rId450" Type="http://schemas.openxmlformats.org/officeDocument/2006/relationships/hyperlink" Target="https://finance.vietstock.vn/PHR-ctcp-cao-su-phuoc-hoa.htm" TargetMode="External"/><Relationship Id="rId506" Type="http://schemas.openxmlformats.org/officeDocument/2006/relationships/hyperlink" Target="https://finance.vietstock.vn/REE-ctcp-co-dien-lanh.htm" TargetMode="External"/><Relationship Id="rId688" Type="http://schemas.openxmlformats.org/officeDocument/2006/relationships/hyperlink" Target="https://finance.vietstock.vn/VCB-ngan-hang-tmcp-ngoai-thuong-viet-nam.htm" TargetMode="External"/><Relationship Id="rId38" Type="http://schemas.openxmlformats.org/officeDocument/2006/relationships/hyperlink" Target="https://finance.vietstock.vn/BAF-ctcp-nong-nghiep-baf-viet-nam.htm" TargetMode="External"/><Relationship Id="rId103" Type="http://schemas.openxmlformats.org/officeDocument/2006/relationships/hyperlink" Target="https://finance.vietstock.vn/CMG-ctcp-tap-doan-cong-nghe-cmc.htm" TargetMode="External"/><Relationship Id="rId310" Type="http://schemas.openxmlformats.org/officeDocument/2006/relationships/hyperlink" Target="https://finance.vietstock.vn/ITD-ctcp-cong-nghe-tien-phong.htm" TargetMode="External"/><Relationship Id="rId492" Type="http://schemas.openxmlformats.org/officeDocument/2006/relationships/hyperlink" Target="https://finance.vietstock.vn/PVG-ctcp-kinh-doanh-lpg-viet-nam.htm" TargetMode="External"/><Relationship Id="rId548" Type="http://schemas.openxmlformats.org/officeDocument/2006/relationships/hyperlink" Target="https://finance.vietstock.vn/SHB-ngan-hang-tmcp-sai-gon-ha-noi.htm" TargetMode="External"/><Relationship Id="rId713" Type="http://schemas.openxmlformats.org/officeDocument/2006/relationships/hyperlink" Target="https://finance.vietstock.vn/VID-ctcp-dau-tu-phat-trien-thuong-mai-vien-dong.htm" TargetMode="External"/><Relationship Id="rId91" Type="http://schemas.openxmlformats.org/officeDocument/2006/relationships/hyperlink" Target="https://finance.vietstock.vn/CIA-ctcp-dich-vu-san-bay-quoc-te-cam-ranh.htm" TargetMode="External"/><Relationship Id="rId145" Type="http://schemas.openxmlformats.org/officeDocument/2006/relationships/hyperlink" Target="https://finance.vietstock.vn/DGW-ctcp-the-gioi-so.htm" TargetMode="External"/><Relationship Id="rId187" Type="http://schemas.openxmlformats.org/officeDocument/2006/relationships/hyperlink" Target="https://finance.vietstock.vn/ECI-ctcp-tap-doan-eci.htm" TargetMode="External"/><Relationship Id="rId352" Type="http://schemas.openxmlformats.org/officeDocument/2006/relationships/hyperlink" Target="https://finance.vietstock.vn/LDP-ctcp-duoc-lam-dong-ladophar.htm" TargetMode="External"/><Relationship Id="rId394" Type="http://schemas.openxmlformats.org/officeDocument/2006/relationships/hyperlink" Target="https://finance.vietstock.vn/NBB-ctcp-dau-tu-nam-bay-bay.htm" TargetMode="External"/><Relationship Id="rId408" Type="http://schemas.openxmlformats.org/officeDocument/2006/relationships/hyperlink" Target="https://finance.vietstock.vn/NLG-ctcp-dau-tu-nam-long.htm" TargetMode="External"/><Relationship Id="rId615" Type="http://schemas.openxmlformats.org/officeDocument/2006/relationships/hyperlink" Target="https://finance.vietstock.vn/TFC-ctcp-trang.htm" TargetMode="External"/><Relationship Id="rId212" Type="http://schemas.openxmlformats.org/officeDocument/2006/relationships/hyperlink" Target="https://finance.vietstock.vn/FUESSV30-quy-etf-ssiam-vn30.htm" TargetMode="External"/><Relationship Id="rId254" Type="http://schemas.openxmlformats.org/officeDocument/2006/relationships/hyperlink" Target="https://finance.vietstock.vn/HEV-ctcp-sach-dai-hoc-day-nghe.htm" TargetMode="External"/><Relationship Id="rId657" Type="http://schemas.openxmlformats.org/officeDocument/2006/relationships/hyperlink" Target="https://finance.vietstock.vn/TTC-ctcp-gach-men-thanh-thanh.htm" TargetMode="External"/><Relationship Id="rId699" Type="http://schemas.openxmlformats.org/officeDocument/2006/relationships/hyperlink" Target="https://finance.vietstock.vn/VE2-ctcp-xay-dung-dien-vneco-2.htm" TargetMode="External"/><Relationship Id="rId49" Type="http://schemas.openxmlformats.org/officeDocument/2006/relationships/hyperlink" Target="https://finance.vietstock.vn/BFC-ctcp-phan-bon-binh-dien.htm" TargetMode="External"/><Relationship Id="rId114" Type="http://schemas.openxmlformats.org/officeDocument/2006/relationships/hyperlink" Target="https://finance.vietstock.vn/CSV-ctcp-hoa-chat-co-ban-mien-nam.htm" TargetMode="External"/><Relationship Id="rId296" Type="http://schemas.openxmlformats.org/officeDocument/2006/relationships/hyperlink" Target="https://finance.vietstock.vn/ICG-ctcp-xay-dung-song-hong.htm" TargetMode="External"/><Relationship Id="rId461" Type="http://schemas.openxmlformats.org/officeDocument/2006/relationships/hyperlink" Target="https://finance.vietstock.vn/PMG-ctcp-dau-tu-va-san-xuat-petro-mien-trung.htm" TargetMode="External"/><Relationship Id="rId517" Type="http://schemas.openxmlformats.org/officeDocument/2006/relationships/hyperlink" Target="https://finance.vietstock.vn/SBV-ctcp-siam-brothers-viet-nam.htm" TargetMode="External"/><Relationship Id="rId559" Type="http://schemas.openxmlformats.org/officeDocument/2006/relationships/hyperlink" Target="https://finance.vietstock.vn/SJF-ctcp-dau-tu-sao-thai-duong.htm" TargetMode="External"/><Relationship Id="rId724" Type="http://schemas.openxmlformats.org/officeDocument/2006/relationships/hyperlink" Target="https://finance.vietstock.vn/VMD-ctcp-y-duoc-pham-vimedimex.htm" TargetMode="External"/><Relationship Id="rId60" Type="http://schemas.openxmlformats.org/officeDocument/2006/relationships/hyperlink" Target="https://finance.vietstock.vn/BNA-ctcp-dau-tu-san-xuat-bao-ngoc.htm" TargetMode="External"/><Relationship Id="rId156" Type="http://schemas.openxmlformats.org/officeDocument/2006/relationships/hyperlink" Target="https://finance.vietstock.vn/DMC-ctcp-xuat-nhap-khau-y-te-domesco.htm" TargetMode="External"/><Relationship Id="rId198" Type="http://schemas.openxmlformats.org/officeDocument/2006/relationships/hyperlink" Target="https://finance.vietstock.vn/FDC-ctcp-ngoai-thuong-va-phat-trien-dau-tu-thanh-pho-ho-chi-minh.htm" TargetMode="External"/><Relationship Id="rId321" Type="http://schemas.openxmlformats.org/officeDocument/2006/relationships/hyperlink" Target="https://finance.vietstock.vn/KKC-ctcp-tap-doan-thanh-thai.htm" TargetMode="External"/><Relationship Id="rId363" Type="http://schemas.openxmlformats.org/officeDocument/2006/relationships/hyperlink" Target="https://finance.vietstock.vn/LSS-ctcp-mia-duong-lam-son.htm" TargetMode="External"/><Relationship Id="rId419" Type="http://schemas.openxmlformats.org/officeDocument/2006/relationships/hyperlink" Target="https://finance.vietstock.vn/NVL-ctcp-tap-doan-dau-tu-dia-oc-no-va.htm" TargetMode="External"/><Relationship Id="rId570" Type="http://schemas.openxmlformats.org/officeDocument/2006/relationships/hyperlink" Target="https://finance.vietstock.vn/SPM-ctcp-spm.htm" TargetMode="External"/><Relationship Id="rId626" Type="http://schemas.openxmlformats.org/officeDocument/2006/relationships/hyperlink" Target="https://finance.vietstock.vn/TJC-ctcp-dich-vu-van-tai-va-thuong-mai.htm" TargetMode="External"/><Relationship Id="rId223" Type="http://schemas.openxmlformats.org/officeDocument/2006/relationships/hyperlink" Target="https://finance.vietstock.vn/GIC-ctcp-dau-tu-dich-vu-va-phat-trien-xanh.htm" TargetMode="External"/><Relationship Id="rId430" Type="http://schemas.openxmlformats.org/officeDocument/2006/relationships/hyperlink" Target="https://finance.vietstock.vn/PC1-ctcp-tap-doan-pc1.htm" TargetMode="External"/><Relationship Id="rId668" Type="http://schemas.openxmlformats.org/officeDocument/2006/relationships/hyperlink" Target="https://finance.vietstock.vn/TVC-ctcp-tap-doan-quan-ly-tai-san-tri-viet.htm" TargetMode="External"/><Relationship Id="rId18" Type="http://schemas.openxmlformats.org/officeDocument/2006/relationships/hyperlink" Target="https://finance.vietstock.vn/ALT-ctcp-van-hoa-tan-binh.htm" TargetMode="External"/><Relationship Id="rId265" Type="http://schemas.openxmlformats.org/officeDocument/2006/relationships/hyperlink" Target="https://finance.vietstock.vn/HLC-ctcp-than-ha-lam-vinacomin.htm" TargetMode="External"/><Relationship Id="rId472" Type="http://schemas.openxmlformats.org/officeDocument/2006/relationships/hyperlink" Target="https://finance.vietstock.vn/PPS-ctcp-dich-vu-ky-thuat-dien-luc-dau-khi-viet-nam.htm" TargetMode="External"/><Relationship Id="rId528" Type="http://schemas.openxmlformats.org/officeDocument/2006/relationships/hyperlink" Target="https://finance.vietstock.vn/SD9-ctcp-song-da-9.htm" TargetMode="External"/><Relationship Id="rId735" Type="http://schemas.openxmlformats.org/officeDocument/2006/relationships/hyperlink" Target="https://finance.vietstock.vn/VNT-ctcp-giao-nhan-van-tai-ngoai-thuong.htm" TargetMode="External"/><Relationship Id="rId125" Type="http://schemas.openxmlformats.org/officeDocument/2006/relationships/hyperlink" Target="https://finance.vietstock.vn/CTX-tong-cong-ty-co-phan-dau-tu-xay-dung-va-thuong-mai-viet-nam.htm" TargetMode="External"/><Relationship Id="rId167" Type="http://schemas.openxmlformats.org/officeDocument/2006/relationships/hyperlink" Target="https://finance.vietstock.vn/DRH-ctcp-drh-holdings.htm" TargetMode="External"/><Relationship Id="rId332" Type="http://schemas.openxmlformats.org/officeDocument/2006/relationships/hyperlink" Target="https://finance.vietstock.vn/KTS-ctcp-duong-kon-tum.htm" TargetMode="External"/><Relationship Id="rId374" Type="http://schemas.openxmlformats.org/officeDocument/2006/relationships/hyperlink" Target="https://finance.vietstock.vn/MCP-ctcp-in-va-bao-bi-my-chau.htm" TargetMode="External"/><Relationship Id="rId581" Type="http://schemas.openxmlformats.org/officeDocument/2006/relationships/hyperlink" Target="https://finance.vietstock.vn/STG-ctcp-kho-van-mien-nam.htm" TargetMode="External"/><Relationship Id="rId71" Type="http://schemas.openxmlformats.org/officeDocument/2006/relationships/hyperlink" Target="https://finance.vietstock.vn/BVS-ctcp-chung-khoan-bao-viet.htm" TargetMode="External"/><Relationship Id="rId234" Type="http://schemas.openxmlformats.org/officeDocument/2006/relationships/hyperlink" Target="https://finance.vietstock.vn/GVR-tap-doan-cong-nghiep-cao-su-viet-nam-ctcp.htm" TargetMode="External"/><Relationship Id="rId637" Type="http://schemas.openxmlformats.org/officeDocument/2006/relationships/hyperlink" Target="https://finance.vietstock.vn/TMX-ctcp-vicem-thuong-mai-xi-mang.htm" TargetMode="External"/><Relationship Id="rId679" Type="http://schemas.openxmlformats.org/officeDocument/2006/relationships/hyperlink" Target="https://finance.vietstock.vn/VAF-ctcp-phan-lan-nung-chay-van-dien.htm" TargetMode="External"/><Relationship Id="rId2" Type="http://schemas.openxmlformats.org/officeDocument/2006/relationships/hyperlink" Target="https://finance.vietstock.vn/AAM-ctcp-thuy-san-mekong.htm" TargetMode="External"/><Relationship Id="rId29" Type="http://schemas.openxmlformats.org/officeDocument/2006/relationships/hyperlink" Target="https://finance.vietstock.vn/APS-ctcp-chung-khoan-chau-a-thai-binh-duong.htm" TargetMode="External"/><Relationship Id="rId276" Type="http://schemas.openxmlformats.org/officeDocument/2006/relationships/hyperlink" Target="https://finance.vietstock.vn/HQC-ctcp-tu-van-thuong-mai-dich-vu-dia-oc-hoang-quan.htm" TargetMode="External"/><Relationship Id="rId441" Type="http://schemas.openxmlformats.org/officeDocument/2006/relationships/hyperlink" Target="https://finance.vietstock.vn/PGD-ctcp-phan-phoi-khi-thap-ap-dau-khi-viet-nam.htm" TargetMode="External"/><Relationship Id="rId483" Type="http://schemas.openxmlformats.org/officeDocument/2006/relationships/hyperlink" Target="https://finance.vietstock.vn/PTC-ctcp-dau-tu-icapital.htm" TargetMode="External"/><Relationship Id="rId539" Type="http://schemas.openxmlformats.org/officeDocument/2006/relationships/hyperlink" Target="https://finance.vietstock.vn/SFI-ctcp-dai-ly-van-tai-safi.htm" TargetMode="External"/><Relationship Id="rId690" Type="http://schemas.openxmlformats.org/officeDocument/2006/relationships/hyperlink" Target="https://finance.vietstock.vn/VCF-ctcp-vinacafe-bien-hoa.htm" TargetMode="External"/><Relationship Id="rId704" Type="http://schemas.openxmlformats.org/officeDocument/2006/relationships/hyperlink" Target="https://finance.vietstock.vn/VGC-tong-cong-ty-viglacera-ctcp.htm" TargetMode="External"/><Relationship Id="rId40" Type="http://schemas.openxmlformats.org/officeDocument/2006/relationships/hyperlink" Target="https://finance.vietstock.vn/BBC-ctcp-bibica.htm" TargetMode="External"/><Relationship Id="rId136" Type="http://schemas.openxmlformats.org/officeDocument/2006/relationships/hyperlink" Target="https://finance.vietstock.vn/DBC-ctcp-tap-doan-dabaco-viet-nam.htm" TargetMode="External"/><Relationship Id="rId178" Type="http://schemas.openxmlformats.org/officeDocument/2006/relationships/hyperlink" Target="https://finance.vietstock.vn/DVG-ctcp-tap-doan-son-dai-viet.htm" TargetMode="External"/><Relationship Id="rId301" Type="http://schemas.openxmlformats.org/officeDocument/2006/relationships/hyperlink" Target="https://finance.vietstock.vn/IDV-ctcp-phat-trien-ha-tang-vinh-phuc.htm" TargetMode="External"/><Relationship Id="rId343" Type="http://schemas.openxmlformats.org/officeDocument/2006/relationships/hyperlink" Target="https://finance.vietstock.vn/LAF-ctcp-che-bien-hang-xuat-khau-long-an.htm" TargetMode="External"/><Relationship Id="rId550" Type="http://schemas.openxmlformats.org/officeDocument/2006/relationships/hyperlink" Target="https://finance.vietstock.vn/SHI-ctcp-quoc-te-son-ha.htm" TargetMode="External"/><Relationship Id="rId82" Type="http://schemas.openxmlformats.org/officeDocument/2006/relationships/hyperlink" Target="https://finance.vietstock.vn/CCI-ctcp-dau-tu-phat-trien-cong-nghiep-thuong-mai-cu-chi.htm" TargetMode="External"/><Relationship Id="rId203" Type="http://schemas.openxmlformats.org/officeDocument/2006/relationships/hyperlink" Target="https://finance.vietstock.vn/FMC-ctcp-thuc-pham-sao-ta.htm" TargetMode="External"/><Relationship Id="rId385" Type="http://schemas.openxmlformats.org/officeDocument/2006/relationships/hyperlink" Target="https://finance.vietstock.vn/MSH-ctcp-may-song-hong.htm" TargetMode="External"/><Relationship Id="rId592" Type="http://schemas.openxmlformats.org/officeDocument/2006/relationships/hyperlink" Target="https://finance.vietstock.vn/TA9-ctcp-xay-lap-thanh-an-96.htm" TargetMode="External"/><Relationship Id="rId606" Type="http://schemas.openxmlformats.org/officeDocument/2006/relationships/hyperlink" Target="https://finance.vietstock.vn/TDG-ctcp-dau-tu-tdg-global.htm" TargetMode="External"/><Relationship Id="rId648" Type="http://schemas.openxmlformats.org/officeDocument/2006/relationships/hyperlink" Target="https://finance.vietstock.vn/TPH-ctcp-in-sach-giao-khoa-tai-thanh-pho-ha-noi.htm" TargetMode="External"/><Relationship Id="rId245" Type="http://schemas.openxmlformats.org/officeDocument/2006/relationships/hyperlink" Target="https://finance.vietstock.vn/HBS-ctcp-chung-khoan-hoa-binh.htm" TargetMode="External"/><Relationship Id="rId287" Type="http://schemas.openxmlformats.org/officeDocument/2006/relationships/hyperlink" Target="https://finance.vietstock.vn/HU1-ctcp-dau-tu-va-xay-dung-hud1.htm" TargetMode="External"/><Relationship Id="rId410" Type="http://schemas.openxmlformats.org/officeDocument/2006/relationships/hyperlink" Target="https://finance.vietstock.vn/NRC-ctcp-tap-doan-danh-khoi.htm" TargetMode="External"/><Relationship Id="rId452" Type="http://schemas.openxmlformats.org/officeDocument/2006/relationships/hyperlink" Target="https://finance.vietstock.vn/PIC-ctcp-dau-tu-dien-luc-3.htm" TargetMode="External"/><Relationship Id="rId494" Type="http://schemas.openxmlformats.org/officeDocument/2006/relationships/hyperlink" Target="https://finance.vietstock.vn/PVL-ctcp-dau-tu-nha-dat-viet.htm" TargetMode="External"/><Relationship Id="rId508" Type="http://schemas.openxmlformats.org/officeDocument/2006/relationships/hyperlink" Target="https://finance.vietstock.vn/S4A-ctcp-thuy-dien-se-san-4a.htm" TargetMode="External"/><Relationship Id="rId715" Type="http://schemas.openxmlformats.org/officeDocument/2006/relationships/hyperlink" Target="https://finance.vietstock.vn/VIF-tong-cong-ty-lam-nghiep-viet-nam-ctcp.htm" TargetMode="External"/><Relationship Id="rId105" Type="http://schemas.openxmlformats.org/officeDocument/2006/relationships/hyperlink" Target="https://finance.vietstock.vn/CMV-ctcp-thuong-nghiep-ca-mau.htm" TargetMode="External"/><Relationship Id="rId147" Type="http://schemas.openxmlformats.org/officeDocument/2006/relationships/hyperlink" Target="https://finance.vietstock.vn/DHC-ctcp-dong-hai-ben-tre.htm" TargetMode="External"/><Relationship Id="rId312" Type="http://schemas.openxmlformats.org/officeDocument/2006/relationships/hyperlink" Target="https://finance.vietstock.vn/IVS-ctcp-chung-khoan-guotai-junan-viet-nam.htm" TargetMode="External"/><Relationship Id="rId354" Type="http://schemas.openxmlformats.org/officeDocument/2006/relationships/hyperlink" Target="https://finance.vietstock.vn/LGC-ctcp-dau-tu-cau-duong-cii.htm" TargetMode="External"/><Relationship Id="rId51" Type="http://schemas.openxmlformats.org/officeDocument/2006/relationships/hyperlink" Target="https://finance.vietstock.vn/BIC-tong-cong-ty-co-phan-bao-hiem-ngan-hang-dau-tu-va-phat-trien-viet-nam.htm" TargetMode="External"/><Relationship Id="rId93" Type="http://schemas.openxmlformats.org/officeDocument/2006/relationships/hyperlink" Target="https://finance.vietstock.vn/CII-ctcp-dau-tu-ha-tang-ky-thuat-thanh-pho-ho-chi-minh.htm" TargetMode="External"/><Relationship Id="rId189" Type="http://schemas.openxmlformats.org/officeDocument/2006/relationships/hyperlink" Target="https://finance.vietstock.vn/EID-ctcp-dau-tu-va-phat-trien-giao-duc-ha-noi.htm" TargetMode="External"/><Relationship Id="rId396" Type="http://schemas.openxmlformats.org/officeDocument/2006/relationships/hyperlink" Target="https://finance.vietstock.vn/NBP-ctcp-nhiet-dien-ninh-binh.htm" TargetMode="External"/><Relationship Id="rId561" Type="http://schemas.openxmlformats.org/officeDocument/2006/relationships/hyperlink" Target="https://finance.vietstock.vn/SKG-ctcp-tau-cao-toc-superdong-kien-giang.htm" TargetMode="External"/><Relationship Id="rId617" Type="http://schemas.openxmlformats.org/officeDocument/2006/relationships/hyperlink" Target="https://finance.vietstock.vn/THB-ctcp-bia-ha-noi-thanh-hoa.htm" TargetMode="External"/><Relationship Id="rId659" Type="http://schemas.openxmlformats.org/officeDocument/2006/relationships/hyperlink" Target="https://finance.vietstock.vn/TTF-ctcp-tap-doan-ky-nghe-go-truong-thanh.htm" TargetMode="External"/><Relationship Id="rId214" Type="http://schemas.openxmlformats.org/officeDocument/2006/relationships/hyperlink" Target="https://finance.vietstock.vn/FUESSVFL-quy-etf-ssiam-vnfin-lead.htm" TargetMode="External"/><Relationship Id="rId256" Type="http://schemas.openxmlformats.org/officeDocument/2006/relationships/hyperlink" Target="https://finance.vietstock.vn/HHC-ctcp-banh-keo-hai-ha.htm" TargetMode="External"/><Relationship Id="rId298" Type="http://schemas.openxmlformats.org/officeDocument/2006/relationships/hyperlink" Target="https://finance.vietstock.vn/IDC-tong-cong-ty-idico-&#8211;-ctcp.htm" TargetMode="External"/><Relationship Id="rId421" Type="http://schemas.openxmlformats.org/officeDocument/2006/relationships/hyperlink" Target="https://finance.vietstock.vn/OCB-ngan-hang-tmcp-phuong-dong.htm" TargetMode="External"/><Relationship Id="rId463" Type="http://schemas.openxmlformats.org/officeDocument/2006/relationships/hyperlink" Target="https://finance.vietstock.vn/PMS-ctcp-co-khi-xang-dau.htm" TargetMode="External"/><Relationship Id="rId519" Type="http://schemas.openxmlformats.org/officeDocument/2006/relationships/hyperlink" Target="https://finance.vietstock.vn/SCD-ctcp-nuoc-giai-khat-chuong-duong.htm" TargetMode="External"/><Relationship Id="rId670" Type="http://schemas.openxmlformats.org/officeDocument/2006/relationships/hyperlink" Target="https://finance.vietstock.vn/TVS-ctcp-chung-khoan-thien-viet.htm" TargetMode="External"/><Relationship Id="rId116" Type="http://schemas.openxmlformats.org/officeDocument/2006/relationships/hyperlink" Target="https://finance.vietstock.vn/CTC-ctcp-tap-doan-hoang-kim-tay-nguyen.htm" TargetMode="External"/><Relationship Id="rId158" Type="http://schemas.openxmlformats.org/officeDocument/2006/relationships/hyperlink" Target="https://finance.vietstock.vn/DNM-tong-cong-ty-co-phan-y-te-danameco.htm" TargetMode="External"/><Relationship Id="rId323" Type="http://schemas.openxmlformats.org/officeDocument/2006/relationships/hyperlink" Target="https://finance.vietstock.vn/KMR-ctcp-mirae.htm" TargetMode="External"/><Relationship Id="rId530" Type="http://schemas.openxmlformats.org/officeDocument/2006/relationships/hyperlink" Target="https://finance.vietstock.vn/SDC-ctcp-tu-van-song-da.htm" TargetMode="External"/><Relationship Id="rId726" Type="http://schemas.openxmlformats.org/officeDocument/2006/relationships/hyperlink" Target="https://finance.vietstock.vn/VNC-ctcp-tap-doan-vinacontrol.htm" TargetMode="External"/><Relationship Id="rId20" Type="http://schemas.openxmlformats.org/officeDocument/2006/relationships/hyperlink" Target="https://finance.vietstock.vn/AMD-ctcp-dau-tu-va-khoang-san-flc-stone.htm" TargetMode="External"/><Relationship Id="rId41" Type="http://schemas.openxmlformats.org/officeDocument/2006/relationships/hyperlink" Target="https://finance.vietstock.vn/BBS-ctcp-vicem-bao-bi-but-son.htm" TargetMode="External"/><Relationship Id="rId62" Type="http://schemas.openxmlformats.org/officeDocument/2006/relationships/hyperlink" Target="https://finance.vietstock.vn/BRC-ctcp-cao-su-ben-thanh.htm" TargetMode="External"/><Relationship Id="rId83" Type="http://schemas.openxmlformats.org/officeDocument/2006/relationships/hyperlink" Target="https://finance.vietstock.vn/CCL-ctcp-dau-tu-va-phat-trien-do-thi-dau-khi-cuu-long.htm" TargetMode="External"/><Relationship Id="rId179" Type="http://schemas.openxmlformats.org/officeDocument/2006/relationships/hyperlink" Target="https://finance.vietstock.vn/DVP-ctcp-dau-tu-va-phat-trien-cang-dinh-vu.htm" TargetMode="External"/><Relationship Id="rId365" Type="http://schemas.openxmlformats.org/officeDocument/2006/relationships/hyperlink" Target="https://finance.vietstock.vn/MAC-ctcp-cung-ung-va-dich-vu-ky-thuat-hang-hai.htm" TargetMode="External"/><Relationship Id="rId386" Type="http://schemas.openxmlformats.org/officeDocument/2006/relationships/hyperlink" Target="https://finance.vietstock.vn/MSN-ctcp-tap-doan-masan.htm" TargetMode="External"/><Relationship Id="rId551" Type="http://schemas.openxmlformats.org/officeDocument/2006/relationships/hyperlink" Target="https://finance.vietstock.vn/SHN-ctcp-dau-tu-tong-hop-ha-noi.htm" TargetMode="External"/><Relationship Id="rId572" Type="http://schemas.openxmlformats.org/officeDocument/2006/relationships/hyperlink" Target="https://finance.vietstock.vn/SRC-ctcp-cao-su-sao-vang.htm" TargetMode="External"/><Relationship Id="rId593" Type="http://schemas.openxmlformats.org/officeDocument/2006/relationships/hyperlink" Target="https://finance.vietstock.vn/TAR-ctcp-nong-nghiep-cong-nghe-cao-trung-an.htm" TargetMode="External"/><Relationship Id="rId607" Type="http://schemas.openxmlformats.org/officeDocument/2006/relationships/hyperlink" Target="https://finance.vietstock.vn/TDH-ctcp-phat-trien-nha-thu-duc.htm" TargetMode="External"/><Relationship Id="rId628" Type="http://schemas.openxmlformats.org/officeDocument/2006/relationships/hyperlink" Target="https://finance.vietstock.vn/TKU-ctcp-cong-nghiep-tung-kuang.htm" TargetMode="External"/><Relationship Id="rId649" Type="http://schemas.openxmlformats.org/officeDocument/2006/relationships/hyperlink" Target="https://finance.vietstock.vn/TPP-ctcp-tan-phu-viet-nam.htm" TargetMode="External"/><Relationship Id="rId190" Type="http://schemas.openxmlformats.org/officeDocument/2006/relationships/hyperlink" Target="https://finance.vietstock.vn/ELC-ctcp-cong-nghe-vien-thong-elcom.htm" TargetMode="External"/><Relationship Id="rId204" Type="http://schemas.openxmlformats.org/officeDocument/2006/relationships/hyperlink" Target="https://finance.vietstock.vn/FPT-ctcp-fpt.htm" TargetMode="External"/><Relationship Id="rId225" Type="http://schemas.openxmlformats.org/officeDocument/2006/relationships/hyperlink" Target="https://finance.vietstock.vn/GKM-ctcp-khang-minh-group.htm" TargetMode="External"/><Relationship Id="rId246" Type="http://schemas.openxmlformats.org/officeDocument/2006/relationships/hyperlink" Target="https://finance.vietstock.vn/HCC-ctcp-be-tong-hoa-cam-intimex.htm" TargetMode="External"/><Relationship Id="rId267" Type="http://schemas.openxmlformats.org/officeDocument/2006/relationships/hyperlink" Target="https://finance.vietstock.vn/HMC-ctcp-kim-khi-thanh-pho-ho-chi-minh.htm" TargetMode="External"/><Relationship Id="rId288" Type="http://schemas.openxmlformats.org/officeDocument/2006/relationships/hyperlink" Target="https://finance.vietstock.vn/HU3-ctcp-dau-tu-va-xay-dung-hud3.htm" TargetMode="External"/><Relationship Id="rId411" Type="http://schemas.openxmlformats.org/officeDocument/2006/relationships/hyperlink" Target="https://finance.vietstock.vn/NSC-ctcp-tap-doan-giong-cay-trong-viet-nam.htm" TargetMode="External"/><Relationship Id="rId432" Type="http://schemas.openxmlformats.org/officeDocument/2006/relationships/hyperlink" Target="https://finance.vietstock.vn/PCG-ctcp-dau-tu-phat-trien-gas-do-thi.htm" TargetMode="External"/><Relationship Id="rId453" Type="http://schemas.openxmlformats.org/officeDocument/2006/relationships/hyperlink" Target="https://finance.vietstock.vn/PIT-ctcp-xuat-nhap-khau-petrolimex.htm" TargetMode="External"/><Relationship Id="rId474" Type="http://schemas.openxmlformats.org/officeDocument/2006/relationships/hyperlink" Target="https://finance.vietstock.vn/PRC-ctcp-logistics-portserco.htm" TargetMode="External"/><Relationship Id="rId509" Type="http://schemas.openxmlformats.org/officeDocument/2006/relationships/hyperlink" Target="https://finance.vietstock.vn/S55-ctcp-song-da-505.htm" TargetMode="External"/><Relationship Id="rId660" Type="http://schemas.openxmlformats.org/officeDocument/2006/relationships/hyperlink" Target="https://finance.vietstock.vn/TTH-ctcp-thuong-mai-va-dich-vu-tien-thanh.htm" TargetMode="External"/><Relationship Id="rId106" Type="http://schemas.openxmlformats.org/officeDocument/2006/relationships/hyperlink" Target="https://finance.vietstock.vn/CMX-ctcp-camimex-group.htm" TargetMode="External"/><Relationship Id="rId127" Type="http://schemas.openxmlformats.org/officeDocument/2006/relationships/hyperlink" Target="https://finance.vietstock.vn/CVT-ctcp-cmc.htm" TargetMode="External"/><Relationship Id="rId313" Type="http://schemas.openxmlformats.org/officeDocument/2006/relationships/hyperlink" Target="https://finance.vietstock.vn/JVC-ctcp-thiet-bi-y-te-viet-nhat.htm" TargetMode="External"/><Relationship Id="rId495" Type="http://schemas.openxmlformats.org/officeDocument/2006/relationships/hyperlink" Target="https://finance.vietstock.vn/PVS-tong-cong-ty-co-phan-dich-vu-ky-thuat-dau-khi-viet-nam.htm" TargetMode="External"/><Relationship Id="rId681" Type="http://schemas.openxmlformats.org/officeDocument/2006/relationships/hyperlink" Target="https://finance.vietstock.vn/VC1-ctcp-xay-dung-so-1.htm" TargetMode="External"/><Relationship Id="rId716" Type="http://schemas.openxmlformats.org/officeDocument/2006/relationships/hyperlink" Target="https://finance.vietstock.vn/VIG-ctcp-chung-khoan-thuong-mai-va-cong-nghiep-viet-nam.htm" TargetMode="External"/><Relationship Id="rId10" Type="http://schemas.openxmlformats.org/officeDocument/2006/relationships/hyperlink" Target="https://finance.vietstock.vn/ACL-ctcp-xuat-nhap-khau-thuy-san-cuu-long-an-giang.htm" TargetMode="External"/><Relationship Id="rId31" Type="http://schemas.openxmlformats.org/officeDocument/2006/relationships/hyperlink" Target="https://finance.vietstock.vn/ART-ctcp-chung-khoan-bos.htm" TargetMode="External"/><Relationship Id="rId52" Type="http://schemas.openxmlformats.org/officeDocument/2006/relationships/hyperlink" Target="https://finance.vietstock.vn/BID-ngan-hang-tmcp-dau-tu-va-phat-trien-viet-nam.htm" TargetMode="External"/><Relationship Id="rId73" Type="http://schemas.openxmlformats.org/officeDocument/2006/relationships/hyperlink" Target="https://finance.vietstock.vn/BXH-ctcp-vicem-bao-bi-hai-phong.htm" TargetMode="External"/><Relationship Id="rId94" Type="http://schemas.openxmlformats.org/officeDocument/2006/relationships/hyperlink" Target="https://finance.vietstock.vn/CJC-ctcp-co-dien-mien-trung.htm" TargetMode="External"/><Relationship Id="rId148" Type="http://schemas.openxmlformats.org/officeDocument/2006/relationships/hyperlink" Target="https://finance.vietstock.vn/DHG-ctcp-duoc-hau-giang.htm" TargetMode="External"/><Relationship Id="rId169" Type="http://schemas.openxmlformats.org/officeDocument/2006/relationships/hyperlink" Target="https://finance.vietstock.vn/DS3-ctcp-quan-ly-duong-song-so-3.htm" TargetMode="External"/><Relationship Id="rId334" Type="http://schemas.openxmlformats.org/officeDocument/2006/relationships/hyperlink" Target="https://finance.vietstock.vn/KVC-ctcp-san-xuat-xuat-nhap-khau-inox-kim-vi.htm" TargetMode="External"/><Relationship Id="rId355" Type="http://schemas.openxmlformats.org/officeDocument/2006/relationships/hyperlink" Target="https://finance.vietstock.vn/LGL-ctcp-dau-tu-va-phat-trien-do-thi-long-giang.htm" TargetMode="External"/><Relationship Id="rId376" Type="http://schemas.openxmlformats.org/officeDocument/2006/relationships/hyperlink" Target="https://finance.vietstock.vn/MDG-ctcp-mien-dong.htm" TargetMode="External"/><Relationship Id="rId397" Type="http://schemas.openxmlformats.org/officeDocument/2006/relationships/hyperlink" Target="https://finance.vietstock.vn/NBW-ctcp-cap-nuoc-nha-be.htm" TargetMode="External"/><Relationship Id="rId520" Type="http://schemas.openxmlformats.org/officeDocument/2006/relationships/hyperlink" Target="https://finance.vietstock.vn/SCG-ctcp-xay-dung-scg.htm" TargetMode="External"/><Relationship Id="rId541" Type="http://schemas.openxmlformats.org/officeDocument/2006/relationships/hyperlink" Target="https://finance.vietstock.vn/SGC-ctcp-xuat-nhap-khau-sa-giang.htm" TargetMode="External"/><Relationship Id="rId562" Type="http://schemas.openxmlformats.org/officeDocument/2006/relationships/hyperlink" Target="https://finance.vietstock.vn/SLS-ctcp-mia-duong-son-la.htm" TargetMode="External"/><Relationship Id="rId583" Type="http://schemas.openxmlformats.org/officeDocument/2006/relationships/hyperlink" Target="https://finance.vietstock.vn/STP-ctcp-cong-nghiep-thuong-mai-song-da.htm" TargetMode="External"/><Relationship Id="rId618" Type="http://schemas.openxmlformats.org/officeDocument/2006/relationships/hyperlink" Target="https://finance.vietstock.vn/THD-ctcp-thaiholdings.htm" TargetMode="External"/><Relationship Id="rId639" Type="http://schemas.openxmlformats.org/officeDocument/2006/relationships/hyperlink" Target="https://finance.vietstock.vn/TNA-ctcp-thuong-mai-xuat-nhap-khau-thien-nam.htm" TargetMode="External"/><Relationship Id="rId4" Type="http://schemas.openxmlformats.org/officeDocument/2006/relationships/hyperlink" Target="https://finance.vietstock.vn/AAV-ctcp-viet-tien-son-dia-oc.htm" TargetMode="External"/><Relationship Id="rId180" Type="http://schemas.openxmlformats.org/officeDocument/2006/relationships/hyperlink" Target="https://finance.vietstock.vn/DXG-ctcp-tap-doan-dat-xanh.htm" TargetMode="External"/><Relationship Id="rId215" Type="http://schemas.openxmlformats.org/officeDocument/2006/relationships/hyperlink" Target="https://finance.vietstock.vn/FUEVFVND-quy-etf-dcvfmvn-diamond.htm" TargetMode="External"/><Relationship Id="rId236" Type="http://schemas.openxmlformats.org/officeDocument/2006/relationships/hyperlink" Target="https://finance.vietstock.vn/HAG-ctcp-hoang-anh-gia-lai.htm" TargetMode="External"/><Relationship Id="rId257" Type="http://schemas.openxmlformats.org/officeDocument/2006/relationships/hyperlink" Target="https://finance.vietstock.vn/HHG-ctcp-hoang-ha.htm" TargetMode="External"/><Relationship Id="rId278" Type="http://schemas.openxmlformats.org/officeDocument/2006/relationships/hyperlink" Target="https://finance.vietstock.vn/HSG-ctcp-tap-doan-hoa-sen.htm" TargetMode="External"/><Relationship Id="rId401" Type="http://schemas.openxmlformats.org/officeDocument/2006/relationships/hyperlink" Target="https://finance.vietstock.vn/NET-ctcp-bot-giat-net.htm" TargetMode="External"/><Relationship Id="rId422" Type="http://schemas.openxmlformats.org/officeDocument/2006/relationships/hyperlink" Target="https://finance.vietstock.vn/OCH-ctcp-one-capital-hospitality.htm" TargetMode="External"/><Relationship Id="rId443" Type="http://schemas.openxmlformats.org/officeDocument/2006/relationships/hyperlink" Target="https://finance.vietstock.vn/PGN-ctcp-phu-gia-nhua.htm" TargetMode="External"/><Relationship Id="rId464" Type="http://schemas.openxmlformats.org/officeDocument/2006/relationships/hyperlink" Target="https://finance.vietstock.vn/PNC-ctcp-van-hoa-phuong-nam.htm" TargetMode="External"/><Relationship Id="rId650" Type="http://schemas.openxmlformats.org/officeDocument/2006/relationships/hyperlink" Target="https://finance.vietstock.vn/TRA-ctcp-traphaco.htm" TargetMode="External"/><Relationship Id="rId303" Type="http://schemas.openxmlformats.org/officeDocument/2006/relationships/hyperlink" Target="https://finance.vietstock.vn/ILB-ctcp-icd-tan-cang-long-binh.htm" TargetMode="External"/><Relationship Id="rId485" Type="http://schemas.openxmlformats.org/officeDocument/2006/relationships/hyperlink" Target="https://finance.vietstock.vn/PTI-tong-cong-ty-co-phan-bao-hiem-buu-dien.htm" TargetMode="External"/><Relationship Id="rId692" Type="http://schemas.openxmlformats.org/officeDocument/2006/relationships/hyperlink" Target="https://finance.vietstock.vn/VCI-ctcp-chung-khoan-ban-viet.htm" TargetMode="External"/><Relationship Id="rId706" Type="http://schemas.openxmlformats.org/officeDocument/2006/relationships/hyperlink" Target="https://finance.vietstock.vn/VGS-ctcp-ong-thep-viet-duc-vg-pipe.htm" TargetMode="External"/><Relationship Id="rId42" Type="http://schemas.openxmlformats.org/officeDocument/2006/relationships/hyperlink" Target="https://finance.vietstock.vn/BCC-ctcp-xi-mang-bim-son.htm" TargetMode="External"/><Relationship Id="rId84" Type="http://schemas.openxmlformats.org/officeDocument/2006/relationships/hyperlink" Target="https://finance.vietstock.vn/CCR-ctcp-cang-cam-ranh.htm" TargetMode="External"/><Relationship Id="rId138" Type="http://schemas.openxmlformats.org/officeDocument/2006/relationships/hyperlink" Target="https://finance.vietstock.vn/DBT-ctcp-duoc-pham-ben-tre.htm" TargetMode="External"/><Relationship Id="rId345" Type="http://schemas.openxmlformats.org/officeDocument/2006/relationships/hyperlink" Target="https://finance.vietstock.vn/LBE-ctcp-sach-va-thiet-bi-truong-hoc-long-an.htm" TargetMode="External"/><Relationship Id="rId387" Type="http://schemas.openxmlformats.org/officeDocument/2006/relationships/hyperlink" Target="https://finance.vietstock.vn/MST-ctcp-dau-tu-mst.htm" TargetMode="External"/><Relationship Id="rId510" Type="http://schemas.openxmlformats.org/officeDocument/2006/relationships/hyperlink" Target="https://finance.vietstock.vn/S99-ctcp-sci.htm" TargetMode="External"/><Relationship Id="rId552" Type="http://schemas.openxmlformats.org/officeDocument/2006/relationships/hyperlink" Target="https://finance.vietstock.vn/SHP-ctcp-thuy-dien-mien-nam.htm" TargetMode="External"/><Relationship Id="rId594" Type="http://schemas.openxmlformats.org/officeDocument/2006/relationships/hyperlink" Target="https://finance.vietstock.vn/TBC-ctcp-thuy-dien-thac-ba.htm" TargetMode="External"/><Relationship Id="rId608" Type="http://schemas.openxmlformats.org/officeDocument/2006/relationships/hyperlink" Target="https://finance.vietstock.vn/TDM-ctcp-nuoc-thu-dau-mot.htm" TargetMode="External"/><Relationship Id="rId191" Type="http://schemas.openxmlformats.org/officeDocument/2006/relationships/hyperlink" Target="https://finance.vietstock.vn/EMC-ctcp-co-dien-thu-duc.htm" TargetMode="External"/><Relationship Id="rId205" Type="http://schemas.openxmlformats.org/officeDocument/2006/relationships/hyperlink" Target="https://finance.vietstock.vn/FRT-ctcp-ban-le-ky-thuat-so-fpt.htm" TargetMode="External"/><Relationship Id="rId247" Type="http://schemas.openxmlformats.org/officeDocument/2006/relationships/hyperlink" Target="https://finance.vietstock.vn/HCD-ctcp-dau-tu-san-xuat-va-thuong-mai-hcd.htm" TargetMode="External"/><Relationship Id="rId412" Type="http://schemas.openxmlformats.org/officeDocument/2006/relationships/hyperlink" Target="https://finance.vietstock.vn/NSH-ctcp-nhom-song-hong.htm" TargetMode="External"/><Relationship Id="rId107" Type="http://schemas.openxmlformats.org/officeDocument/2006/relationships/hyperlink" Target="https://finance.vietstock.vn/CNG-ctcp-cng-viet-nam.htm" TargetMode="External"/><Relationship Id="rId289" Type="http://schemas.openxmlformats.org/officeDocument/2006/relationships/hyperlink" Target="https://finance.vietstock.vn/HUB-ctcp-xay-lap-thua-thien-hue.htm" TargetMode="External"/><Relationship Id="rId454" Type="http://schemas.openxmlformats.org/officeDocument/2006/relationships/hyperlink" Target="https://finance.vietstock.vn/PJC-ctcp-thuong-mai-va-van-tai-petrolimex-ha-noi.htm" TargetMode="External"/><Relationship Id="rId496" Type="http://schemas.openxmlformats.org/officeDocument/2006/relationships/hyperlink" Target="https://finance.vietstock.vn/PVT-tong-cong-ty-co-phan-van-tai-dau-khi.htm" TargetMode="External"/><Relationship Id="rId661" Type="http://schemas.openxmlformats.org/officeDocument/2006/relationships/hyperlink" Target="https://finance.vietstock.vn/TTL-tong-cong-ty-thang-long-ctcp.htm" TargetMode="External"/><Relationship Id="rId717" Type="http://schemas.openxmlformats.org/officeDocument/2006/relationships/hyperlink" Target="https://finance.vietstock.vn/VIP-ctcp-van-tai-xang-dau-vipco.htm" TargetMode="External"/><Relationship Id="rId11" Type="http://schemas.openxmlformats.org/officeDocument/2006/relationships/hyperlink" Target="https://finance.vietstock.vn/ACM-ctcp-tap-doan-khoang-san-a-cuong.htm" TargetMode="External"/><Relationship Id="rId53" Type="http://schemas.openxmlformats.org/officeDocument/2006/relationships/hyperlink" Target="https://finance.vietstock.vn/BII-ctcp-louis-land.htm" TargetMode="External"/><Relationship Id="rId149" Type="http://schemas.openxmlformats.org/officeDocument/2006/relationships/hyperlink" Target="https://finance.vietstock.vn/DHM-ctcp-thuong-mai-va-khai-thac-khoang-san-duong-hieu.htm" TargetMode="External"/><Relationship Id="rId314" Type="http://schemas.openxmlformats.org/officeDocument/2006/relationships/hyperlink" Target="https://finance.vietstock.vn/KBC-tong-cong-ty-phat-trien-do-thi-kinh-bac-ctcp.htm" TargetMode="External"/><Relationship Id="rId356" Type="http://schemas.openxmlformats.org/officeDocument/2006/relationships/hyperlink" Target="https://finance.vietstock.vn/LHC-ctcp-dau-tu-va-xay-dung-thuy-loi-lam-dong.htm" TargetMode="External"/><Relationship Id="rId398" Type="http://schemas.openxmlformats.org/officeDocument/2006/relationships/hyperlink" Target="https://finance.vietstock.vn/NCT-ctcp-dich-vu-hang-hoa-noi-bai.htm" TargetMode="External"/><Relationship Id="rId521" Type="http://schemas.openxmlformats.org/officeDocument/2006/relationships/hyperlink" Target="https://finance.vietstock.vn/SCI-ctcp-sci-ec.htm" TargetMode="External"/><Relationship Id="rId563" Type="http://schemas.openxmlformats.org/officeDocument/2006/relationships/hyperlink" Target="https://finance.vietstock.vn/SMA-ctcp-thiet-bi-phu-tung-sai-gon.htm" TargetMode="External"/><Relationship Id="rId619" Type="http://schemas.openxmlformats.org/officeDocument/2006/relationships/hyperlink" Target="https://finance.vietstock.vn/THG-ctcp-dau-tu-va-xay-dung-tien-giang.htm" TargetMode="External"/><Relationship Id="rId95" Type="http://schemas.openxmlformats.org/officeDocument/2006/relationships/hyperlink" Target="https://finance.vietstock.vn/CKG-ctcp-tap-doan-tu-van-dau-tu-xay-dung-kien-giang.htm" TargetMode="External"/><Relationship Id="rId160" Type="http://schemas.openxmlformats.org/officeDocument/2006/relationships/hyperlink" Target="https://finance.vietstock.vn/DP3-ctcp-duoc-pham-trung-uong-3.htm" TargetMode="External"/><Relationship Id="rId216" Type="http://schemas.openxmlformats.org/officeDocument/2006/relationships/hyperlink" Target="https://finance.vietstock.vn/FUEVN100-quy-etf-vinacapitalvn100.htm" TargetMode="External"/><Relationship Id="rId423" Type="http://schemas.openxmlformats.org/officeDocument/2006/relationships/hyperlink" Target="https://finance.vietstock.vn/OGC-ctcp-tap-doan-dai-duong.htm" TargetMode="External"/><Relationship Id="rId258" Type="http://schemas.openxmlformats.org/officeDocument/2006/relationships/hyperlink" Target="https://finance.vietstock.vn/HHP-ctcp-giay-hoang-ha-hai-phong.htm" TargetMode="External"/><Relationship Id="rId465" Type="http://schemas.openxmlformats.org/officeDocument/2006/relationships/hyperlink" Target="https://finance.vietstock.vn/PNJ-ctcp-vang-bac-da-quy-phu-nhuan.htm" TargetMode="External"/><Relationship Id="rId630" Type="http://schemas.openxmlformats.org/officeDocument/2006/relationships/hyperlink" Target="https://finance.vietstock.vn/TLG-ctcp-tap-doan-thien-long.htm" TargetMode="External"/><Relationship Id="rId672" Type="http://schemas.openxmlformats.org/officeDocument/2006/relationships/hyperlink" Target="https://finance.vietstock.vn/TXM-ctcp-vicem-thach-cao-xi-mang.htm" TargetMode="External"/><Relationship Id="rId728" Type="http://schemas.openxmlformats.org/officeDocument/2006/relationships/hyperlink" Target="https://finance.vietstock.vn/VNE-tong-cong-ty-co-phan-xay-dung-dien-viet-nam.htm" TargetMode="External"/><Relationship Id="rId22" Type="http://schemas.openxmlformats.org/officeDocument/2006/relationships/hyperlink" Target="https://finance.vietstock.vn/AMV-ctcp-san-xuat-kinh-doanh-duoc-va-trang-thiet-bi-y-te-viet-my.htm" TargetMode="External"/><Relationship Id="rId64" Type="http://schemas.openxmlformats.org/officeDocument/2006/relationships/hyperlink" Target="https://finance.vietstock.vn/BSI-ctcp-chung-khoan-ngan-hang-dau-tu-va-phat-trien-viet-nam.htm" TargetMode="External"/><Relationship Id="rId118" Type="http://schemas.openxmlformats.org/officeDocument/2006/relationships/hyperlink" Target="https://finance.vietstock.vn/CTF-ctcp-city-auto.htm" TargetMode="External"/><Relationship Id="rId325" Type="http://schemas.openxmlformats.org/officeDocument/2006/relationships/hyperlink" Target="https://finance.vietstock.vn/KOS-ctcp-kosy.htm" TargetMode="External"/><Relationship Id="rId367" Type="http://schemas.openxmlformats.org/officeDocument/2006/relationships/hyperlink" Target="https://finance.vietstock.vn/MBB-ngan-hang-tmcp-quan-doi.htm" TargetMode="External"/><Relationship Id="rId532" Type="http://schemas.openxmlformats.org/officeDocument/2006/relationships/hyperlink" Target="https://finance.vietstock.vn/SDN-ctcp-son-dong-nai.htm" TargetMode="External"/><Relationship Id="rId574" Type="http://schemas.openxmlformats.org/officeDocument/2006/relationships/hyperlink" Target="https://finance.vietstock.vn/SSB-ngan-hang-tmcp-dong-nam-a.htm" TargetMode="External"/><Relationship Id="rId171" Type="http://schemas.openxmlformats.org/officeDocument/2006/relationships/hyperlink" Target="https://finance.vietstock.vn/DST-ctcp-dau-tu-sao-thang-long.htm" TargetMode="External"/><Relationship Id="rId227" Type="http://schemas.openxmlformats.org/officeDocument/2006/relationships/hyperlink" Target="https://finance.vietstock.vn/GMA-ctcp-enteco-viet-nam.htm" TargetMode="External"/><Relationship Id="rId269" Type="http://schemas.openxmlformats.org/officeDocument/2006/relationships/hyperlink" Target="https://finance.vietstock.vn/HMR-ctcp-da-hoang-mai.htm" TargetMode="External"/><Relationship Id="rId434" Type="http://schemas.openxmlformats.org/officeDocument/2006/relationships/hyperlink" Target="https://finance.vietstock.vn/PDB-ctcp-tap-doan-dau-tu-din-capital.htm" TargetMode="External"/><Relationship Id="rId476" Type="http://schemas.openxmlformats.org/officeDocument/2006/relationships/hyperlink" Target="https://finance.vietstock.vn/PSC-ctcp-van-tai-va-dich-vu-petrolimex-sai-gon.htm" TargetMode="External"/><Relationship Id="rId641" Type="http://schemas.openxmlformats.org/officeDocument/2006/relationships/hyperlink" Target="https://finance.vietstock.vn/TNG-ctcp-dau-tu-va-thuong-mai-tng.htm" TargetMode="External"/><Relationship Id="rId683" Type="http://schemas.openxmlformats.org/officeDocument/2006/relationships/hyperlink" Target="https://finance.vietstock.vn/VC3-ctcp-tap-doan-nam-me-kong.htm" TargetMode="External"/><Relationship Id="rId33" Type="http://schemas.openxmlformats.org/officeDocument/2006/relationships/hyperlink" Target="https://finance.vietstock.vn/ASM-ctcp-tap-doan-sao-mai.htm" TargetMode="External"/><Relationship Id="rId129" Type="http://schemas.openxmlformats.org/officeDocument/2006/relationships/hyperlink" Target="https://finance.vietstock.vn/D11-ctcp-dia-oc-11.htm" TargetMode="External"/><Relationship Id="rId280" Type="http://schemas.openxmlformats.org/officeDocument/2006/relationships/hyperlink" Target="https://finance.vietstock.vn/HT1-ctcp-xi-mang-vicem-ha-tien.htm" TargetMode="External"/><Relationship Id="rId336" Type="http://schemas.openxmlformats.org/officeDocument/2006/relationships/hyperlink" Target="https://finance.vietstock.vn/L14-ctcp-licogi-14.htm" TargetMode="External"/><Relationship Id="rId501" Type="http://schemas.openxmlformats.org/officeDocument/2006/relationships/hyperlink" Target="https://finance.vietstock.vn/QST-ctcp-sach-va-thiet-bi-truong-hoc-quang-ninh.htm" TargetMode="External"/><Relationship Id="rId543" Type="http://schemas.openxmlformats.org/officeDocument/2006/relationships/hyperlink" Target="https://finance.vietstock.vn/SGH-ctcp-khach-san-sai-gon.htm" TargetMode="External"/><Relationship Id="rId75" Type="http://schemas.openxmlformats.org/officeDocument/2006/relationships/hyperlink" Target="https://finance.vietstock.vn/C47-ctcp-xay-dung-47.htm" TargetMode="External"/><Relationship Id="rId140" Type="http://schemas.openxmlformats.org/officeDocument/2006/relationships/hyperlink" Target="https://finance.vietstock.vn/DC4-ctcp-xay-dung-dic-holdings.htm" TargetMode="External"/><Relationship Id="rId182" Type="http://schemas.openxmlformats.org/officeDocument/2006/relationships/hyperlink" Target="https://finance.vietstock.vn/DXS-ctcp-dich-vu-bat-dong-san-dat-xanh.htm" TargetMode="External"/><Relationship Id="rId378" Type="http://schemas.openxmlformats.org/officeDocument/2006/relationships/hyperlink" Target="https://finance.vietstock.vn/MEL-ctcp-thep-me-lin.htm" TargetMode="External"/><Relationship Id="rId403" Type="http://schemas.openxmlformats.org/officeDocument/2006/relationships/hyperlink" Target="https://finance.vietstock.vn/NHA-tong-cong-ty-dau-tu-phat-trien-nha-va-do-thi-nam-ha-noi.htm" TargetMode="External"/><Relationship Id="rId585" Type="http://schemas.openxmlformats.org/officeDocument/2006/relationships/hyperlink" Target="https://finance.vietstock.vn/SVD-ctcp-dau-tu-thuong-mai-vu-dang.htm" TargetMode="External"/><Relationship Id="rId6" Type="http://schemas.openxmlformats.org/officeDocument/2006/relationships/hyperlink" Target="https://finance.vietstock.vn/ABS-ctcp-dich-vu-nong-nghiep-binh-thuan.htm" TargetMode="External"/><Relationship Id="rId238" Type="http://schemas.openxmlformats.org/officeDocument/2006/relationships/hyperlink" Target="https://finance.vietstock.vn/HAI-ctcp-nong-duoc-h-a-i.htm" TargetMode="External"/><Relationship Id="rId445" Type="http://schemas.openxmlformats.org/officeDocument/2006/relationships/hyperlink" Target="https://finance.vietstock.vn/PGT-ctcp-pgt-holdings.htm" TargetMode="External"/><Relationship Id="rId487" Type="http://schemas.openxmlformats.org/officeDocument/2006/relationships/hyperlink" Target="https://finance.vietstock.vn/PTS-ctcp-van-tai-va-dich-vu-petrolimex-hai-phong.htm" TargetMode="External"/><Relationship Id="rId610" Type="http://schemas.openxmlformats.org/officeDocument/2006/relationships/hyperlink" Target="https://finance.vietstock.vn/TDP-ctcp-thuan-duc.htm" TargetMode="External"/><Relationship Id="rId652" Type="http://schemas.openxmlformats.org/officeDocument/2006/relationships/hyperlink" Target="https://finance.vietstock.vn/TSB-ctcp-ac-quy-tia-sang.htm" TargetMode="External"/><Relationship Id="rId694" Type="http://schemas.openxmlformats.org/officeDocument/2006/relationships/hyperlink" Target="https://finance.vietstock.vn/VCS-ctcp-vicostone.htm" TargetMode="External"/><Relationship Id="rId708" Type="http://schemas.openxmlformats.org/officeDocument/2006/relationships/hyperlink" Target="https://finance.vietstock.vn/VHE-ctcp-duoc-lieu-va-thuc-pham-viet-nam.htm" TargetMode="External"/><Relationship Id="rId291" Type="http://schemas.openxmlformats.org/officeDocument/2006/relationships/hyperlink" Target="https://finance.vietstock.vn/HVH-ctcp-dau-tu-va-cong-nghe-hvc.htm" TargetMode="External"/><Relationship Id="rId305" Type="http://schemas.openxmlformats.org/officeDocument/2006/relationships/hyperlink" Target="https://finance.vietstock.vn/INC-ctcp-tu-van-dau-tu-idico.htm" TargetMode="External"/><Relationship Id="rId347" Type="http://schemas.openxmlformats.org/officeDocument/2006/relationships/hyperlink" Target="https://finance.vietstock.vn/LCD-ctcp-lap-may-thi-nghiem-co-dien.htm" TargetMode="External"/><Relationship Id="rId512" Type="http://schemas.openxmlformats.org/officeDocument/2006/relationships/hyperlink" Target="https://finance.vietstock.vn/SAF-ctcp-luong-thuc-thuc-pham-safoco.htm" TargetMode="External"/><Relationship Id="rId44" Type="http://schemas.openxmlformats.org/officeDocument/2006/relationships/hyperlink" Target="https://finance.vietstock.vn/BCF-ctcp-thuc-pham-bich-chi.htm" TargetMode="External"/><Relationship Id="rId86" Type="http://schemas.openxmlformats.org/officeDocument/2006/relationships/hyperlink" Target="https://finance.vietstock.vn/CDN-ctcp-cang-da-nang.htm" TargetMode="External"/><Relationship Id="rId151" Type="http://schemas.openxmlformats.org/officeDocument/2006/relationships/hyperlink" Target="https://finance.vietstock.vn/DHT-ctcp-duoc-pham-ha-tay.htm" TargetMode="External"/><Relationship Id="rId389" Type="http://schemas.openxmlformats.org/officeDocument/2006/relationships/hyperlink" Target="https://finance.vietstock.vn/MWG-ctcp-dau-tu-the-gioi-di-dong.htm" TargetMode="External"/><Relationship Id="rId554" Type="http://schemas.openxmlformats.org/officeDocument/2006/relationships/hyperlink" Target="https://finance.vietstock.vn/SIC-ctcp-ani.htm" TargetMode="External"/><Relationship Id="rId596" Type="http://schemas.openxmlformats.org/officeDocument/2006/relationships/hyperlink" Target="https://finance.vietstock.vn/TC6-ctcp-than-coc-sau-vinacomin.htm" TargetMode="External"/><Relationship Id="rId193" Type="http://schemas.openxmlformats.org/officeDocument/2006/relationships/hyperlink" Target="https://finance.vietstock.vn/EVF-cong-ty-tai-chinh-co-phan-dien-luc.htm" TargetMode="External"/><Relationship Id="rId207" Type="http://schemas.openxmlformats.org/officeDocument/2006/relationships/hyperlink" Target="https://finance.vietstock.vn/FUCTVGF3-quy-dau-tu-tang-truong-thien-viet-3.htm" TargetMode="External"/><Relationship Id="rId249" Type="http://schemas.openxmlformats.org/officeDocument/2006/relationships/hyperlink" Target="https://finance.vietstock.vn/HCT-ctcp-thuong-mai-dich-vu-van-tai-xi-mang-hai-phong.htm" TargetMode="External"/><Relationship Id="rId414" Type="http://schemas.openxmlformats.org/officeDocument/2006/relationships/hyperlink" Target="https://finance.vietstock.vn/NT2-ctcp-dien-luc-dau-khi-nhon-trach-2.htm" TargetMode="External"/><Relationship Id="rId456" Type="http://schemas.openxmlformats.org/officeDocument/2006/relationships/hyperlink" Target="https://finance.vietstock.vn/PLC-tong-cong-ty-hoa-dau-petrolimex-ctcp.htm" TargetMode="External"/><Relationship Id="rId498" Type="http://schemas.openxmlformats.org/officeDocument/2006/relationships/hyperlink" Target="https://finance.vietstock.vn/QBS-ctcp-xuat-nhap-khau-quang-binh.htm" TargetMode="External"/><Relationship Id="rId621" Type="http://schemas.openxmlformats.org/officeDocument/2006/relationships/hyperlink" Target="https://finance.vietstock.vn/THS-ctcp-thanh-hoa-song-da.htm" TargetMode="External"/><Relationship Id="rId663" Type="http://schemas.openxmlformats.org/officeDocument/2006/relationships/hyperlink" Target="https://finance.vietstock.vn/TTZ-ctcp-dau-tu-xay-dung-va-cong-nghe-tien-trung.htm" TargetMode="External"/><Relationship Id="rId13" Type="http://schemas.openxmlformats.org/officeDocument/2006/relationships/hyperlink" Target="https://finance.vietstock.vn/ADG-ctcp-clever-group.htm" TargetMode="External"/><Relationship Id="rId109" Type="http://schemas.openxmlformats.org/officeDocument/2006/relationships/hyperlink" Target="https://finance.vietstock.vn/CPC-ctcp-thuoc-sat-trung-can-tho.htm" TargetMode="External"/><Relationship Id="rId260" Type="http://schemas.openxmlformats.org/officeDocument/2006/relationships/hyperlink" Target="https://finance.vietstock.vn/HHV-ctcp-dau-tu-ha-tang-giao-thong-deo-ca.htm" TargetMode="External"/><Relationship Id="rId316" Type="http://schemas.openxmlformats.org/officeDocument/2006/relationships/hyperlink" Target="https://finance.vietstock.vn/KDH-ctcp-dau-tu-va-kinh-doanh-nha-khang-dien.htm" TargetMode="External"/><Relationship Id="rId523" Type="http://schemas.openxmlformats.org/officeDocument/2006/relationships/hyperlink" Target="https://finance.vietstock.vn/SCS-ctcp-dich-vu-hang-hoa-sai-gon.htm" TargetMode="External"/><Relationship Id="rId719" Type="http://schemas.openxmlformats.org/officeDocument/2006/relationships/hyperlink" Target="https://finance.vietstock.vn/VIX-ctcp-chung-khoan-vix.htm" TargetMode="External"/><Relationship Id="rId55" Type="http://schemas.openxmlformats.org/officeDocument/2006/relationships/hyperlink" Target="https://finance.vietstock.vn/BKG-ctcp-dau-tu-bkg-viet-nam.htm" TargetMode="External"/><Relationship Id="rId97" Type="http://schemas.openxmlformats.org/officeDocument/2006/relationships/hyperlink" Target="https://finance.vietstock.vn/CLC-ctcp-cat-loi.htm" TargetMode="External"/><Relationship Id="rId120" Type="http://schemas.openxmlformats.org/officeDocument/2006/relationships/hyperlink" Target="https://finance.vietstock.vn/CTI-ctcp-dau-tu-phat-trien-cuong-thuan-idico.htm" TargetMode="External"/><Relationship Id="rId358" Type="http://schemas.openxmlformats.org/officeDocument/2006/relationships/hyperlink" Target="https://finance.vietstock.vn/LIG-ctcp-licogi-13.htm" TargetMode="External"/><Relationship Id="rId565" Type="http://schemas.openxmlformats.org/officeDocument/2006/relationships/hyperlink" Target="https://finance.vietstock.vn/SMC-ctcp-dau-tu-thuong-mai-smc.htm" TargetMode="External"/><Relationship Id="rId730" Type="http://schemas.openxmlformats.org/officeDocument/2006/relationships/hyperlink" Target="https://finance.vietstock.vn/VNG-ctcp-du-lich-thanh-thanh-cong.htm" TargetMode="External"/><Relationship Id="rId162" Type="http://schemas.openxmlformats.org/officeDocument/2006/relationships/hyperlink" Target="https://finance.vietstock.vn/DPG-ctcp-dat-phuong.htm" TargetMode="External"/><Relationship Id="rId218" Type="http://schemas.openxmlformats.org/officeDocument/2006/relationships/hyperlink" Target="https://finance.vietstock.vn/GAS-tong-cong-ty-khi-viet-nam-ctcp.htm" TargetMode="External"/><Relationship Id="rId425" Type="http://schemas.openxmlformats.org/officeDocument/2006/relationships/hyperlink" Target="https://finance.vietstock.vn/OPC-ctcp-duoc-pham-opc.htm" TargetMode="External"/><Relationship Id="rId467" Type="http://schemas.openxmlformats.org/officeDocument/2006/relationships/hyperlink" Target="https://finance.vietstock.vn/POT-ctcp-thiet-bi-buu-dien.htm" TargetMode="External"/><Relationship Id="rId632" Type="http://schemas.openxmlformats.org/officeDocument/2006/relationships/hyperlink" Target="https://finance.vietstock.vn/TMB-ctcp-kinh-doanh-than-mien-bac-vinacomin.htm" TargetMode="External"/><Relationship Id="rId271" Type="http://schemas.openxmlformats.org/officeDocument/2006/relationships/hyperlink" Target="https://finance.vietstock.vn/HOM-ctcp-xi-mang-vicem-hoang-mai.htm" TargetMode="External"/><Relationship Id="rId674" Type="http://schemas.openxmlformats.org/officeDocument/2006/relationships/hyperlink" Target="https://finance.vietstock.vn/UDC-ctcp-xay-dung-va-phat-trien-do-thi-tinh-ba-ria-vung-tau.htm" TargetMode="External"/><Relationship Id="rId24" Type="http://schemas.openxmlformats.org/officeDocument/2006/relationships/hyperlink" Target="https://finance.vietstock.vn/APC-ctcp-chieu-xa-an-phu.htm" TargetMode="External"/><Relationship Id="rId66" Type="http://schemas.openxmlformats.org/officeDocument/2006/relationships/hyperlink" Target="https://finance.vietstock.vn/BTP-ctcp-nhiet-dien-ba-ria.htm" TargetMode="External"/><Relationship Id="rId131" Type="http://schemas.openxmlformats.org/officeDocument/2006/relationships/hyperlink" Target="https://finance.vietstock.vn/DAD-ctcp-dau-tu-va-phat-trien-giao-duc-da-nang.htm" TargetMode="External"/><Relationship Id="rId327" Type="http://schemas.openxmlformats.org/officeDocument/2006/relationships/hyperlink" Target="https://finance.vietstock.vn/KSB-ctcp-khoang-san-va-xay-dung-binh-duong.htm" TargetMode="External"/><Relationship Id="rId369" Type="http://schemas.openxmlformats.org/officeDocument/2006/relationships/hyperlink" Target="https://finance.vietstock.vn/MBS-ctcp-chung-khoan-mb.htm" TargetMode="External"/><Relationship Id="rId534" Type="http://schemas.openxmlformats.org/officeDocument/2006/relationships/hyperlink" Target="https://finance.vietstock.vn/SDU-ctcp-dau-tu-xay-dung-va-phat-trien-do-thi-song-da.htm" TargetMode="External"/><Relationship Id="rId576" Type="http://schemas.openxmlformats.org/officeDocument/2006/relationships/hyperlink" Target="https://finance.vietstock.vn/SSI-ctcp-chung-khoan-ssi.htm" TargetMode="External"/><Relationship Id="rId173" Type="http://schemas.openxmlformats.org/officeDocument/2006/relationships/hyperlink" Target="https://finance.vietstock.vn/DTC-ctcp-viglacera-dong-trieu.htm" TargetMode="External"/><Relationship Id="rId229" Type="http://schemas.openxmlformats.org/officeDocument/2006/relationships/hyperlink" Target="https://finance.vietstock.vn/GMD-ctcp-gemadept.htm" TargetMode="External"/><Relationship Id="rId380" Type="http://schemas.openxmlformats.org/officeDocument/2006/relationships/hyperlink" Target="https://finance.vietstock.vn/MHL-ctcp-minh-huu-lien.htm" TargetMode="External"/><Relationship Id="rId436" Type="http://schemas.openxmlformats.org/officeDocument/2006/relationships/hyperlink" Target="https://finance.vietstock.vn/PDN-ctcp-cang-dong-nai.htm" TargetMode="External"/><Relationship Id="rId601" Type="http://schemas.openxmlformats.org/officeDocument/2006/relationships/hyperlink" Target="https://finance.vietstock.vn/TCM-ctcp-det-may-dau-tu-thuong-mai-thanh-cong.htm" TargetMode="External"/><Relationship Id="rId643" Type="http://schemas.openxmlformats.org/officeDocument/2006/relationships/hyperlink" Target="https://finance.vietstock.vn/TNI-ctcp-tap-doan-thanh-nam.htm" TargetMode="External"/><Relationship Id="rId240" Type="http://schemas.openxmlformats.org/officeDocument/2006/relationships/hyperlink" Target="https://finance.vietstock.vn/HAR-ctcp-dau-tu-thuong-mai-bat-dong-san-an-duong-thao-dien.htm" TargetMode="External"/><Relationship Id="rId478" Type="http://schemas.openxmlformats.org/officeDocument/2006/relationships/hyperlink" Target="https://finance.vietstock.vn/PSE-ctcp-phan-bon-va-hoa-chat-dau-khi-dong-nam-bo.htm" TargetMode="External"/><Relationship Id="rId685" Type="http://schemas.openxmlformats.org/officeDocument/2006/relationships/hyperlink" Target="https://finance.vietstock.vn/VC7-ctcp-tap-doan-bgi.htm" TargetMode="External"/><Relationship Id="rId35" Type="http://schemas.openxmlformats.org/officeDocument/2006/relationships/hyperlink" Target="https://finance.vietstock.vn/AST-ctcp-dich-vu-hang-khong-taseco.htm" TargetMode="External"/><Relationship Id="rId77" Type="http://schemas.openxmlformats.org/officeDocument/2006/relationships/hyperlink" Target="https://finance.vietstock.vn/C92-ctcp-xay-dung-va-dau-tu-492.htm" TargetMode="External"/><Relationship Id="rId100" Type="http://schemas.openxmlformats.org/officeDocument/2006/relationships/hyperlink" Target="https://finance.vietstock.vn/CLM-ctcp-xuat-nhap-khau-than-vinacomin.htm" TargetMode="External"/><Relationship Id="rId282" Type="http://schemas.openxmlformats.org/officeDocument/2006/relationships/hyperlink" Target="https://finance.vietstock.vn/HTI-ctcp-dau-tu-phat-trien-ha-tang-idico.htm" TargetMode="External"/><Relationship Id="rId338" Type="http://schemas.openxmlformats.org/officeDocument/2006/relationships/hyperlink" Target="https://finance.vietstock.vn/L35-ctcp-co-khi-lap-may-lilama.htm" TargetMode="External"/><Relationship Id="rId503" Type="http://schemas.openxmlformats.org/officeDocument/2006/relationships/hyperlink" Target="https://finance.vietstock.vn/RAL-ctcp-bong-den-phich-nuoc-rang-dong.htm" TargetMode="External"/><Relationship Id="rId545" Type="http://schemas.openxmlformats.org/officeDocument/2006/relationships/hyperlink" Target="https://finance.vietstock.vn/SGR-ctcp-tong-ctcp-dia-oc-sai-gon.htm" TargetMode="External"/><Relationship Id="rId587" Type="http://schemas.openxmlformats.org/officeDocument/2006/relationships/hyperlink" Target="https://finance.vietstock.vn/SVN-ctcp-tap-doan-vexilla-viet-nam.htm" TargetMode="External"/><Relationship Id="rId710" Type="http://schemas.openxmlformats.org/officeDocument/2006/relationships/hyperlink" Target="https://finance.vietstock.vn/VHM-ctcp-vinhomes.htm" TargetMode="External"/><Relationship Id="rId8" Type="http://schemas.openxmlformats.org/officeDocument/2006/relationships/hyperlink" Target="https://finance.vietstock.vn/ACB-ngan-hang-tmcp-a-chau.htm" TargetMode="External"/><Relationship Id="rId142" Type="http://schemas.openxmlformats.org/officeDocument/2006/relationships/hyperlink" Target="https://finance.vietstock.vn/DCM-ctcp-phan-bon-dau-khi-ca-mau.htm" TargetMode="External"/><Relationship Id="rId184" Type="http://schemas.openxmlformats.org/officeDocument/2006/relationships/hyperlink" Target="https://finance.vietstock.vn/DZM-ctcp-co-dien-dzi-an.htm" TargetMode="External"/><Relationship Id="rId391" Type="http://schemas.openxmlformats.org/officeDocument/2006/relationships/hyperlink" Target="https://finance.vietstock.vn/NAG-ctcp-tap-doan-nagakawa.htm" TargetMode="External"/><Relationship Id="rId405" Type="http://schemas.openxmlformats.org/officeDocument/2006/relationships/hyperlink" Target="https://finance.vietstock.vn/NHH-ctcp-nhua-ha-noi.htm" TargetMode="External"/><Relationship Id="rId447" Type="http://schemas.openxmlformats.org/officeDocument/2006/relationships/hyperlink" Target="https://finance.vietstock.vn/PHC-ctcp-xay-dung-phuc-hung-holdings.htm" TargetMode="External"/><Relationship Id="rId612" Type="http://schemas.openxmlformats.org/officeDocument/2006/relationships/hyperlink" Target="https://finance.vietstock.vn/TDW-ctcp-cap-nuoc-thu-duc.htm" TargetMode="External"/><Relationship Id="rId251" Type="http://schemas.openxmlformats.org/officeDocument/2006/relationships/hyperlink" Target="https://finance.vietstock.vn/HDB-ngan-hang-tmcp-phat-trien-tp-hcm.htm" TargetMode="External"/><Relationship Id="rId489" Type="http://schemas.openxmlformats.org/officeDocument/2006/relationships/hyperlink" Target="https://finance.vietstock.vn/PVB-ctcp-boc-ong-dau-khi-viet-nam.htm" TargetMode="External"/><Relationship Id="rId654" Type="http://schemas.openxmlformats.org/officeDocument/2006/relationships/hyperlink" Target="https://finance.vietstock.vn/TST-ctcp-dich-vu-ky-thuat-vien-thong.htm" TargetMode="External"/><Relationship Id="rId696" Type="http://schemas.openxmlformats.org/officeDocument/2006/relationships/hyperlink" Target="https://finance.vietstock.vn/VDP-ctcp-duoc-pham-trung-uong-vidipha.htm" TargetMode="External"/><Relationship Id="rId46" Type="http://schemas.openxmlformats.org/officeDocument/2006/relationships/hyperlink" Target="https://finance.vietstock.vn/BCM-tong-cong-ty-dau-tu-va-phat-trien-cong-nghiep-&#8211;-ctcp.htm" TargetMode="External"/><Relationship Id="rId293" Type="http://schemas.openxmlformats.org/officeDocument/2006/relationships/hyperlink" Target="https://finance.vietstock.vn/HVT-ctcp-hoa-chat-viet-tri.htm" TargetMode="External"/><Relationship Id="rId307" Type="http://schemas.openxmlformats.org/officeDocument/2006/relationships/hyperlink" Target="https://finance.vietstock.vn/IPA-ctcp-tap-doan-dau-tu-i-p-a.htm" TargetMode="External"/><Relationship Id="rId349" Type="http://schemas.openxmlformats.org/officeDocument/2006/relationships/hyperlink" Target="https://finance.vietstock.vn/LCM-ctcp-khai-thac-va-che-bien-khoang-san-lao-cai.htm" TargetMode="External"/><Relationship Id="rId514" Type="http://schemas.openxmlformats.org/officeDocument/2006/relationships/hyperlink" Target="https://finance.vietstock.vn/SAV-ctcp-hop-tac-kinh-te-va-xuat-nhap-khau-savimex.htm" TargetMode="External"/><Relationship Id="rId556" Type="http://schemas.openxmlformats.org/officeDocument/2006/relationships/hyperlink" Target="https://finance.vietstock.vn/SJ1-ctcp-nong-nghiep-hung-hau.htm" TargetMode="External"/><Relationship Id="rId721" Type="http://schemas.openxmlformats.org/officeDocument/2006/relationships/hyperlink" Target="https://finance.vietstock.vn/VKC-ctcp-vkc-holdings.htm" TargetMode="External"/><Relationship Id="rId88" Type="http://schemas.openxmlformats.org/officeDocument/2006/relationships/hyperlink" Target="https://finance.vietstock.vn/CEO-ctcp-tap-doan-c-e-o.htm" TargetMode="External"/><Relationship Id="rId111" Type="http://schemas.openxmlformats.org/officeDocument/2006/relationships/hyperlink" Target="https://finance.vietstock.vn/CRE-ctcp-bat-dong-san-the-ky.htm" TargetMode="External"/><Relationship Id="rId153" Type="http://schemas.openxmlformats.org/officeDocument/2006/relationships/hyperlink" Target="https://finance.vietstock.vn/DIH-ctcp-dau-tu-phat-trien-xay-dung-hoi-an.htm" TargetMode="External"/><Relationship Id="rId195" Type="http://schemas.openxmlformats.org/officeDocument/2006/relationships/hyperlink" Target="https://finance.vietstock.vn/EVS-ctcp-chung-khoan-everest.htm" TargetMode="External"/><Relationship Id="rId209" Type="http://schemas.openxmlformats.org/officeDocument/2006/relationships/hyperlink" Target="https://finance.vietstock.vn/FUEIP100-chung-chi-quy-etf-ipaam-vn100.htm" TargetMode="External"/><Relationship Id="rId360" Type="http://schemas.openxmlformats.org/officeDocument/2006/relationships/hyperlink" Target="https://finance.vietstock.vn/LM7-ctcp-lilama-7.htm" TargetMode="External"/><Relationship Id="rId416" Type="http://schemas.openxmlformats.org/officeDocument/2006/relationships/hyperlink" Target="https://finance.vietstock.vn/NTL-ctcp-phat-trien-do-thi-tu-liem.htm" TargetMode="External"/><Relationship Id="rId598" Type="http://schemas.openxmlformats.org/officeDocument/2006/relationships/hyperlink" Target="https://finance.vietstock.vn/TCD-ctcp-dau-tu-phat-trien-cong-nghiep-va-van-tai.htm" TargetMode="External"/><Relationship Id="rId220" Type="http://schemas.openxmlformats.org/officeDocument/2006/relationships/hyperlink" Target="https://finance.vietstock.vn/GDW-ctcp-cap-nuoc-gia-dinh.htm" TargetMode="External"/><Relationship Id="rId458" Type="http://schemas.openxmlformats.org/officeDocument/2006/relationships/hyperlink" Target="https://finance.vietstock.vn/PLX-tap-doan-xang-dau-viet-nam.htm" TargetMode="External"/><Relationship Id="rId623" Type="http://schemas.openxmlformats.org/officeDocument/2006/relationships/hyperlink" Target="https://finance.vietstock.vn/TIG-ctcp-tap-doan-dau-tu-thang-long.htm" TargetMode="External"/><Relationship Id="rId665" Type="http://schemas.openxmlformats.org/officeDocument/2006/relationships/hyperlink" Target="https://finance.vietstock.vn/TV3-ctcp-tu-van-xay-dung-dien-3.htm" TargetMode="External"/><Relationship Id="rId15" Type="http://schemas.openxmlformats.org/officeDocument/2006/relationships/hyperlink" Target="https://finance.vietstock.vn/AGG-ctcp-dau-tu-va-phat-trien-bat-dong-san-an-gia.htm" TargetMode="External"/><Relationship Id="rId57" Type="http://schemas.openxmlformats.org/officeDocument/2006/relationships/hyperlink" Target="https://finance.vietstock.vn/BMC-ctcp-khoang-san-binh-dinh.htm" TargetMode="External"/><Relationship Id="rId262" Type="http://schemas.openxmlformats.org/officeDocument/2006/relationships/hyperlink" Target="https://finance.vietstock.vn/HII-ctcp-an-tien-industries.htm" TargetMode="External"/><Relationship Id="rId318" Type="http://schemas.openxmlformats.org/officeDocument/2006/relationships/hyperlink" Target="https://finance.vietstock.vn/KHG-ctcp-tap-doan-khai-hoan-land.htm" TargetMode="External"/><Relationship Id="rId525" Type="http://schemas.openxmlformats.org/officeDocument/2006/relationships/hyperlink" Target="https://finance.vietstock.vn/SD4-ctcp-song-da-4.htm" TargetMode="External"/><Relationship Id="rId567" Type="http://schemas.openxmlformats.org/officeDocument/2006/relationships/hyperlink" Target="https://finance.vietstock.vn/SMT-ctcp-sametel.htm" TargetMode="External"/><Relationship Id="rId732" Type="http://schemas.openxmlformats.org/officeDocument/2006/relationships/hyperlink" Target="https://finance.vietstock.vn/VNM-ctcp-sua-viet-nam.htm" TargetMode="External"/><Relationship Id="rId99" Type="http://schemas.openxmlformats.org/officeDocument/2006/relationships/hyperlink" Target="https://finance.vietstock.vn/CLL-ctcp-cang-cat-lai.htm" TargetMode="External"/><Relationship Id="rId122" Type="http://schemas.openxmlformats.org/officeDocument/2006/relationships/hyperlink" Target="https://finance.vietstock.vn/CTR-tong-cong-ty-co-phan-cong-trinh-viettel.htm" TargetMode="External"/><Relationship Id="rId164" Type="http://schemas.openxmlformats.org/officeDocument/2006/relationships/hyperlink" Target="https://finance.vietstock.vn/DPR-ctcp-cao-su-dong-phu.htm" TargetMode="External"/><Relationship Id="rId371" Type="http://schemas.openxmlformats.org/officeDocument/2006/relationships/hyperlink" Target="https://finance.vietstock.vn/MCF-ctcp-xay-lap-co-khi-va-luong-thuc-thuc-pham.htm" TargetMode="External"/><Relationship Id="rId427" Type="http://schemas.openxmlformats.org/officeDocument/2006/relationships/hyperlink" Target="https://finance.vietstock.vn/PAC-ctcp-pin-ac-quy-mien-nam.htm" TargetMode="External"/><Relationship Id="rId469" Type="http://schemas.openxmlformats.org/officeDocument/2006/relationships/hyperlink" Target="https://finance.vietstock.vn/PPC-ctcp-nhiet-dien-pha-lai.htm" TargetMode="External"/><Relationship Id="rId634" Type="http://schemas.openxmlformats.org/officeDocument/2006/relationships/hyperlink" Target="https://finance.vietstock.vn/TMP-ctcp-thuy-dien-thac-mo.htm" TargetMode="External"/><Relationship Id="rId676" Type="http://schemas.openxmlformats.org/officeDocument/2006/relationships/hyperlink" Target="https://finance.vietstock.vn/UNI-ctcp-dau-tu-va-phat-trien-sao-mai-viet.htm" TargetMode="External"/><Relationship Id="rId26" Type="http://schemas.openxmlformats.org/officeDocument/2006/relationships/hyperlink" Target="https://finance.vietstock.vn/APH-ctcp-tap-doan-an-phat-holdings.htm" TargetMode="External"/><Relationship Id="rId231" Type="http://schemas.openxmlformats.org/officeDocument/2006/relationships/hyperlink" Target="https://finance.vietstock.vn/GMX-ctcp-gach-ngoi-gom-xay-dung-my-xuan.htm" TargetMode="External"/><Relationship Id="rId273" Type="http://schemas.openxmlformats.org/officeDocument/2006/relationships/hyperlink" Target="https://finance.vietstock.vn/HPG-ctcp-tap-doan-hoa-phat.htm" TargetMode="External"/><Relationship Id="rId329" Type="http://schemas.openxmlformats.org/officeDocument/2006/relationships/hyperlink" Target="https://finance.vietstock.vn/KSF-ctcp-tap-doan-ksfinance.htm" TargetMode="External"/><Relationship Id="rId480" Type="http://schemas.openxmlformats.org/officeDocument/2006/relationships/hyperlink" Target="https://finance.vietstock.vn/PSI-ctcp-chung-khoan-dau-khi.htm" TargetMode="External"/><Relationship Id="rId536" Type="http://schemas.openxmlformats.org/officeDocument/2006/relationships/hyperlink" Target="https://finance.vietstock.vn/SED-ctcp-dau-tu-va-phat-trien-giao-duc-phuong-nam.htm" TargetMode="External"/><Relationship Id="rId701" Type="http://schemas.openxmlformats.org/officeDocument/2006/relationships/hyperlink" Target="https://finance.vietstock.vn/VE4-ctcp-xay-dung-dien-vneco4.htm" TargetMode="External"/><Relationship Id="rId68" Type="http://schemas.openxmlformats.org/officeDocument/2006/relationships/hyperlink" Target="https://finance.vietstock.vn/BTT-ctcp-thuong-mai-dich-vu-ben-thanh.htm" TargetMode="External"/><Relationship Id="rId133" Type="http://schemas.openxmlformats.org/officeDocument/2006/relationships/hyperlink" Target="https://finance.vietstock.vn/DAG-ctcp-tap-doan-nhua-dong-a.htm" TargetMode="External"/><Relationship Id="rId175" Type="http://schemas.openxmlformats.org/officeDocument/2006/relationships/hyperlink" Target="https://finance.vietstock.vn/DTK-tong-cong-ty-dien-luc-tkv-ctcp.htm" TargetMode="External"/><Relationship Id="rId340" Type="http://schemas.openxmlformats.org/officeDocument/2006/relationships/hyperlink" Target="https://finance.vietstock.vn/L43-ctcp-lilama-45-3.htm" TargetMode="External"/><Relationship Id="rId578" Type="http://schemas.openxmlformats.org/officeDocument/2006/relationships/hyperlink" Target="https://finance.vietstock.vn/ST8-ctcp-sieu-thanh.htm" TargetMode="External"/><Relationship Id="rId200" Type="http://schemas.openxmlformats.org/officeDocument/2006/relationships/hyperlink" Target="https://finance.vietstock.vn/FIR-ctcp-dia-oc-first-real.htm" TargetMode="External"/><Relationship Id="rId382" Type="http://schemas.openxmlformats.org/officeDocument/2006/relationships/hyperlink" Target="https://finance.vietstock.vn/MIM-ctcp-khoang-san-va-co-khi.htm" TargetMode="External"/><Relationship Id="rId438" Type="http://schemas.openxmlformats.org/officeDocument/2006/relationships/hyperlink" Target="https://finance.vietstock.vn/PEN-ctcp-xay-lap-iii-petrolimex.htm" TargetMode="External"/><Relationship Id="rId603" Type="http://schemas.openxmlformats.org/officeDocument/2006/relationships/hyperlink" Target="https://finance.vietstock.vn/TCR-ctcp-cong-nghiep-gom-su-taicera.htm" TargetMode="External"/><Relationship Id="rId645" Type="http://schemas.openxmlformats.org/officeDocument/2006/relationships/hyperlink" Target="https://finance.vietstock.vn/TOT-ctcp-van-tai-transimex.htm" TargetMode="External"/><Relationship Id="rId687" Type="http://schemas.openxmlformats.org/officeDocument/2006/relationships/hyperlink" Target="https://finance.vietstock.vn/VCA-ctcp-thep-vicasa-vnsteel.htm" TargetMode="External"/><Relationship Id="rId242" Type="http://schemas.openxmlformats.org/officeDocument/2006/relationships/hyperlink" Target="https://finance.vietstock.vn/HAT-ctcp-thuong-mai-bia-ha-noi.htm" TargetMode="External"/><Relationship Id="rId284" Type="http://schemas.openxmlformats.org/officeDocument/2006/relationships/hyperlink" Target="https://finance.vietstock.vn/HTN-ctcp-hung-thinh-incons.htm" TargetMode="External"/><Relationship Id="rId491" Type="http://schemas.openxmlformats.org/officeDocument/2006/relationships/hyperlink" Target="https://finance.vietstock.vn/PVD-tong-cong-ty-co-phan-khoan-va-dich-vu-khoan-dau-khi.htm" TargetMode="External"/><Relationship Id="rId505" Type="http://schemas.openxmlformats.org/officeDocument/2006/relationships/hyperlink" Target="https://finance.vietstock.vn/RDP-ctcp-rang-dong-holding.htm" TargetMode="External"/><Relationship Id="rId712" Type="http://schemas.openxmlformats.org/officeDocument/2006/relationships/hyperlink" Target="https://finance.vietstock.vn/VIC-tap-doan-vingroup-ctcp.htm" TargetMode="External"/><Relationship Id="rId37" Type="http://schemas.openxmlformats.org/officeDocument/2006/relationships/hyperlink" Target="https://finance.vietstock.vn/BAB-ngan-hang-tmcp-bac-a.htm" TargetMode="External"/><Relationship Id="rId79" Type="http://schemas.openxmlformats.org/officeDocument/2006/relationships/hyperlink" Target="https://finance.vietstock.vn/CAN-ctcp-do-hop-ha-long.htm" TargetMode="External"/><Relationship Id="rId102" Type="http://schemas.openxmlformats.org/officeDocument/2006/relationships/hyperlink" Target="https://finance.vietstock.vn/CMC-ctcp-dau-tu-cmc.htm" TargetMode="External"/><Relationship Id="rId144" Type="http://schemas.openxmlformats.org/officeDocument/2006/relationships/hyperlink" Target="https://finance.vietstock.vn/DGC-ctcp-tap-doan-hoa-chat-duc-giang.htm" TargetMode="External"/><Relationship Id="rId547" Type="http://schemas.openxmlformats.org/officeDocument/2006/relationships/hyperlink" Target="https://finance.vietstock.vn/SHA-ctcp-son-ha-sai-gon.htm" TargetMode="External"/><Relationship Id="rId589" Type="http://schemas.openxmlformats.org/officeDocument/2006/relationships/hyperlink" Target="https://finance.vietstock.vn/SZB-ctcp-sonadezi-long-binh.htm" TargetMode="External"/><Relationship Id="rId90" Type="http://schemas.openxmlformats.org/officeDocument/2006/relationships/hyperlink" Target="https://finance.vietstock.vn/CHP-ctcp-thuy-dien-mien-trung.htm" TargetMode="External"/><Relationship Id="rId186" Type="http://schemas.openxmlformats.org/officeDocument/2006/relationships/hyperlink" Target="https://finance.vietstock.vn/EBS-ctcp-sach-giao-duc-tai-thanh-pho-ha-noi.htm" TargetMode="External"/><Relationship Id="rId351" Type="http://schemas.openxmlformats.org/officeDocument/2006/relationships/hyperlink" Target="https://finance.vietstock.vn/LDG-ctcp-dau-tu-ldg.htm" TargetMode="External"/><Relationship Id="rId393" Type="http://schemas.openxmlformats.org/officeDocument/2006/relationships/hyperlink" Target="https://finance.vietstock.vn/NAV-ctcp-nam-viet.htm" TargetMode="External"/><Relationship Id="rId407" Type="http://schemas.openxmlformats.org/officeDocument/2006/relationships/hyperlink" Target="https://finance.vietstock.vn/NKG-ctcp-thep-nam-kim.htm" TargetMode="External"/><Relationship Id="rId449" Type="http://schemas.openxmlformats.org/officeDocument/2006/relationships/hyperlink" Target="https://finance.vietstock.vn/PHP-ctcp-cang-hai-phong.htm" TargetMode="External"/><Relationship Id="rId614" Type="http://schemas.openxmlformats.org/officeDocument/2006/relationships/hyperlink" Target="https://finance.vietstock.vn/TET-ctcp-vai-soi-may-mac-mien-bac.htm" TargetMode="External"/><Relationship Id="rId656" Type="http://schemas.openxmlformats.org/officeDocument/2006/relationships/hyperlink" Target="https://finance.vietstock.vn/TTB-ctcp-tap-doan-tien-bo.htm" TargetMode="External"/><Relationship Id="rId211" Type="http://schemas.openxmlformats.org/officeDocument/2006/relationships/hyperlink" Target="https://finance.vietstock.vn/FUEMAV30-quy-etf-mafm-vn30.htm" TargetMode="External"/><Relationship Id="rId253" Type="http://schemas.openxmlformats.org/officeDocument/2006/relationships/hyperlink" Target="https://finance.vietstock.vn/HDG-ctcp-tap-doan-ha-do.htm" TargetMode="External"/><Relationship Id="rId295" Type="http://schemas.openxmlformats.org/officeDocument/2006/relationships/hyperlink" Target="https://finance.vietstock.vn/IBC-ctcp-dau-tu-apax-holdings.htm" TargetMode="External"/><Relationship Id="rId309" Type="http://schemas.openxmlformats.org/officeDocument/2006/relationships/hyperlink" Target="https://finance.vietstock.vn/ITC-ctcp-dau-tu-va-kinh-doanh-nha.htm" TargetMode="External"/><Relationship Id="rId460" Type="http://schemas.openxmlformats.org/officeDocument/2006/relationships/hyperlink" Target="https://finance.vietstock.vn/PMC-ctcp-duoc-pham-duoc-lieu-pharmedic.htm" TargetMode="External"/><Relationship Id="rId516" Type="http://schemas.openxmlformats.org/officeDocument/2006/relationships/hyperlink" Target="https://finance.vietstock.vn/SBT-ctcp-thanh-thanh-cong-bien-hoa.htm" TargetMode="External"/><Relationship Id="rId698" Type="http://schemas.openxmlformats.org/officeDocument/2006/relationships/hyperlink" Target="https://finance.vietstock.vn/VE1-ctcp-xay-dung-dien-vneco-1.htm" TargetMode="External"/><Relationship Id="rId48" Type="http://schemas.openxmlformats.org/officeDocument/2006/relationships/hyperlink" Target="https://finance.vietstock.vn/BED-ctcp-sach-va-thiet-bi-truong-hoc-da-nang.htm" TargetMode="External"/><Relationship Id="rId113" Type="http://schemas.openxmlformats.org/officeDocument/2006/relationships/hyperlink" Target="https://finance.vietstock.vn/CSM-ctcp-cong-nghiep-cao-su-mien-nam.htm" TargetMode="External"/><Relationship Id="rId320" Type="http://schemas.openxmlformats.org/officeDocument/2006/relationships/hyperlink" Target="https://finance.vietstock.vn/KHS-ctcp-kien-hung.htm" TargetMode="External"/><Relationship Id="rId558" Type="http://schemas.openxmlformats.org/officeDocument/2006/relationships/hyperlink" Target="https://finance.vietstock.vn/SJE-ctcp-song-da-11.htm" TargetMode="External"/><Relationship Id="rId723" Type="http://schemas.openxmlformats.org/officeDocument/2006/relationships/hyperlink" Target="https://finance.vietstock.vn/VMC-ctcp-vimeco.htm" TargetMode="External"/><Relationship Id="rId155" Type="http://schemas.openxmlformats.org/officeDocument/2006/relationships/hyperlink" Target="https://finance.vietstock.vn/DLG-ctcp-tap-doan-duc-long-gia-lai.htm" TargetMode="External"/><Relationship Id="rId197" Type="http://schemas.openxmlformats.org/officeDocument/2006/relationships/hyperlink" Target="https://finance.vietstock.vn/FCN-ctcp-fecon.htm" TargetMode="External"/><Relationship Id="rId362" Type="http://schemas.openxmlformats.org/officeDocument/2006/relationships/hyperlink" Target="https://finance.vietstock.vn/LPB-ngan-hang-tmcp-buu-dien-lien-viet.htm" TargetMode="External"/><Relationship Id="rId418" Type="http://schemas.openxmlformats.org/officeDocument/2006/relationships/hyperlink" Target="https://finance.vietstock.vn/NVB-ngan-hang-tmcp-quoc-dan.htm" TargetMode="External"/><Relationship Id="rId625" Type="http://schemas.openxmlformats.org/officeDocument/2006/relationships/hyperlink" Target="https://finance.vietstock.vn/TIX-ctcp-san-xuat-kinh-doanh-xuat-nhap-khau-dich-vu-va-dau-tu-tan-binh.htm" TargetMode="External"/><Relationship Id="rId222" Type="http://schemas.openxmlformats.org/officeDocument/2006/relationships/hyperlink" Target="https://finance.vietstock.vn/GEX-ctcp-tap-doan-gelex.htm" TargetMode="External"/><Relationship Id="rId264" Type="http://schemas.openxmlformats.org/officeDocument/2006/relationships/hyperlink" Target="https://finance.vietstock.vn/HKT-ctcp-dau-tu-ego-viet-nam.htm" TargetMode="External"/><Relationship Id="rId471" Type="http://schemas.openxmlformats.org/officeDocument/2006/relationships/hyperlink" Target="https://finance.vietstock.vn/PPP-ctcp-duoc-pham-phong-phu.htm" TargetMode="External"/><Relationship Id="rId667" Type="http://schemas.openxmlformats.org/officeDocument/2006/relationships/hyperlink" Target="https://finance.vietstock.vn/TVB-ctcp-chung-khoan-tri-viet.htm" TargetMode="External"/><Relationship Id="rId17" Type="http://schemas.openxmlformats.org/officeDocument/2006/relationships/hyperlink" Target="https://finance.vietstock.vn/AGR-ctcp-chung-khoan-agribank.htm" TargetMode="External"/><Relationship Id="rId59" Type="http://schemas.openxmlformats.org/officeDocument/2006/relationships/hyperlink" Target="https://finance.vietstock.vn/BMP-ctcp-nhua-binh-minh.htm" TargetMode="External"/><Relationship Id="rId124" Type="http://schemas.openxmlformats.org/officeDocument/2006/relationships/hyperlink" Target="https://finance.vietstock.vn/CTT-ctcp-che-tao-may-vinacomin.htm" TargetMode="External"/><Relationship Id="rId527" Type="http://schemas.openxmlformats.org/officeDocument/2006/relationships/hyperlink" Target="https://finance.vietstock.vn/SD6-ctcp-song-da-6.htm" TargetMode="External"/><Relationship Id="rId569" Type="http://schemas.openxmlformats.org/officeDocument/2006/relationships/hyperlink" Target="https://finance.vietstock.vn/SPI-ctcp-spiral-galaxy.htm" TargetMode="External"/><Relationship Id="rId734" Type="http://schemas.openxmlformats.org/officeDocument/2006/relationships/hyperlink" Target="https://finance.vietstock.vn/VNS-ctcp-anh-duong-viet-nam.htm" TargetMode="External"/><Relationship Id="rId70" Type="http://schemas.openxmlformats.org/officeDocument/2006/relationships/hyperlink" Target="https://finance.vietstock.vn/BVH-tap-doan-bao-viet.htm" TargetMode="External"/><Relationship Id="rId166" Type="http://schemas.openxmlformats.org/officeDocument/2006/relationships/hyperlink" Target="https://finance.vietstock.vn/DRC-ctcp-cao-su-da-nang.htm" TargetMode="External"/><Relationship Id="rId331" Type="http://schemas.openxmlformats.org/officeDocument/2006/relationships/hyperlink" Target="https://finance.vietstock.vn/KST-ctcp-kasati.htm" TargetMode="External"/><Relationship Id="rId373" Type="http://schemas.openxmlformats.org/officeDocument/2006/relationships/hyperlink" Target="https://finance.vietstock.vn/MCO-ctcp-dau-tu-va-xay-dung-bdc-viet-nam.htm" TargetMode="External"/><Relationship Id="rId429" Type="http://schemas.openxmlformats.org/officeDocument/2006/relationships/hyperlink" Target="https://finance.vietstock.vn/PBP-ctcp-bao-bi-dau-khi-viet-nam.htm" TargetMode="External"/><Relationship Id="rId580" Type="http://schemas.openxmlformats.org/officeDocument/2006/relationships/hyperlink" Target="https://finance.vietstock.vn/STC-ctcp-sach-va-thiet-bi-truong-hoc-thanh-pho-ho-chi-minh.htm" TargetMode="External"/><Relationship Id="rId636" Type="http://schemas.openxmlformats.org/officeDocument/2006/relationships/hyperlink" Target="https://finance.vietstock.vn/TMT-ctcp-o-to-tmt.htm" TargetMode="External"/><Relationship Id="rId1" Type="http://schemas.openxmlformats.org/officeDocument/2006/relationships/hyperlink" Target="https://finance.vietstock.vn/AAA-ctcp-nhua-an-phat-xanh.htm" TargetMode="External"/><Relationship Id="rId233" Type="http://schemas.openxmlformats.org/officeDocument/2006/relationships/hyperlink" Target="https://finance.vietstock.vn/GTA-ctcp-che-bien-go-thuan-an.htm" TargetMode="External"/><Relationship Id="rId440" Type="http://schemas.openxmlformats.org/officeDocument/2006/relationships/hyperlink" Target="https://finance.vietstock.vn/PGC-tong-cong-ty-gas-petrolimex-ctcp.htm" TargetMode="External"/><Relationship Id="rId678" Type="http://schemas.openxmlformats.org/officeDocument/2006/relationships/hyperlink" Target="https://finance.vietstock.vn/V21-ctcp-vinaconex-21.htm" TargetMode="External"/><Relationship Id="rId28" Type="http://schemas.openxmlformats.org/officeDocument/2006/relationships/hyperlink" Target="https://finance.vietstock.vn/APP-ctcp-phat-trien-phu-gia-va-san-pham-dau-mo.htm" TargetMode="External"/><Relationship Id="rId275" Type="http://schemas.openxmlformats.org/officeDocument/2006/relationships/hyperlink" Target="https://finance.vietstock.vn/HPX-ctcp-dau-tu-hai-phat.htm" TargetMode="External"/><Relationship Id="rId300" Type="http://schemas.openxmlformats.org/officeDocument/2006/relationships/hyperlink" Target="https://finance.vietstock.vn/IDJ-ctcp-dau-tu-idj-viet-nam.htm" TargetMode="External"/><Relationship Id="rId482" Type="http://schemas.openxmlformats.org/officeDocument/2006/relationships/hyperlink" Target="https://finance.vietstock.vn/PTB-ctcp-phu-tai.htm" TargetMode="External"/><Relationship Id="rId538" Type="http://schemas.openxmlformats.org/officeDocument/2006/relationships/hyperlink" Target="https://finance.vietstock.vn/SFG-ctcp-phan-bon-mien-nam.htm" TargetMode="External"/><Relationship Id="rId703" Type="http://schemas.openxmlformats.org/officeDocument/2006/relationships/hyperlink" Target="https://finance.vietstock.vn/VFG-ctcp-khu-trung-viet-nam.htm" TargetMode="External"/><Relationship Id="rId81" Type="http://schemas.openxmlformats.org/officeDocument/2006/relationships/hyperlink" Target="https://finance.vietstock.vn/CAV-ctcp-day-cap-dien-viet-nam.htm" TargetMode="External"/><Relationship Id="rId135" Type="http://schemas.openxmlformats.org/officeDocument/2006/relationships/hyperlink" Target="https://finance.vietstock.vn/DAT-ctcp-dau-tu-du-lich-va-phat-trien-thuy-san.htm" TargetMode="External"/><Relationship Id="rId177" Type="http://schemas.openxmlformats.org/officeDocument/2006/relationships/hyperlink" Target="https://finance.vietstock.vn/DTT-ctcp-ky-nghe-do-thanh.htm" TargetMode="External"/><Relationship Id="rId342" Type="http://schemas.openxmlformats.org/officeDocument/2006/relationships/hyperlink" Target="https://finance.vietstock.vn/L62-ctcp-lilama-69-2.htm" TargetMode="External"/><Relationship Id="rId384" Type="http://schemas.openxmlformats.org/officeDocument/2006/relationships/hyperlink" Target="https://finance.vietstock.vn/MSB-ngan-hang-tmcp-hang-hai-viet-nam.htm" TargetMode="External"/><Relationship Id="rId591" Type="http://schemas.openxmlformats.org/officeDocument/2006/relationships/hyperlink" Target="https://finance.vietstock.vn/SZL-ctcp-sonadezi-long-thanh.htm" TargetMode="External"/><Relationship Id="rId605" Type="http://schemas.openxmlformats.org/officeDocument/2006/relationships/hyperlink" Target="https://finance.vietstock.vn/TDC-ctcp-kinh-doanh-va-phat-trien-binh-duong.htm" TargetMode="External"/><Relationship Id="rId202" Type="http://schemas.openxmlformats.org/officeDocument/2006/relationships/hyperlink" Target="https://finance.vietstock.vn/FLC-ctcp-tap-doan-flc.htm" TargetMode="External"/><Relationship Id="rId244" Type="http://schemas.openxmlformats.org/officeDocument/2006/relationships/hyperlink" Target="https://finance.vietstock.vn/HBC-ctcp-tap-doan-xay-dung-hoa-binh.htm" TargetMode="External"/><Relationship Id="rId647" Type="http://schemas.openxmlformats.org/officeDocument/2006/relationships/hyperlink" Target="https://finance.vietstock.vn/TPC-ctcp-nhua-tan-dai-hung.htm" TargetMode="External"/><Relationship Id="rId689" Type="http://schemas.openxmlformats.org/officeDocument/2006/relationships/hyperlink" Target="https://finance.vietstock.vn/VCC-ctcp-vinaconex-25.htm" TargetMode="External"/><Relationship Id="rId39" Type="http://schemas.openxmlformats.org/officeDocument/2006/relationships/hyperlink" Target="https://finance.vietstock.vn/BAX-ctcp-tho&#180;ng-nha&#180;t.htm" TargetMode="External"/><Relationship Id="rId286" Type="http://schemas.openxmlformats.org/officeDocument/2006/relationships/hyperlink" Target="https://finance.vietstock.vn/HTV-ctcp-logistics-vicem.htm" TargetMode="External"/><Relationship Id="rId451" Type="http://schemas.openxmlformats.org/officeDocument/2006/relationships/hyperlink" Target="https://finance.vietstock.vn/PIA-ctcp-tin-hoc-vien-thong-petrolimex.htm" TargetMode="External"/><Relationship Id="rId493" Type="http://schemas.openxmlformats.org/officeDocument/2006/relationships/hyperlink" Target="https://finance.vietstock.vn/PVI-ctcp-pvi.htm" TargetMode="External"/><Relationship Id="rId507" Type="http://schemas.openxmlformats.org/officeDocument/2006/relationships/hyperlink" Target="https://finance.vietstock.vn/ROS-ctcp-xay-dung-flc-faros.htm" TargetMode="External"/><Relationship Id="rId549" Type="http://schemas.openxmlformats.org/officeDocument/2006/relationships/hyperlink" Target="https://finance.vietstock.vn/SHE-ctcp-phat-trien-nang-luong-son-ha.htm" TargetMode="External"/><Relationship Id="rId714" Type="http://schemas.openxmlformats.org/officeDocument/2006/relationships/hyperlink" Target="https://finance.vietstock.vn/VIE-ctcp-cong-nghe-vien-thong-viteco.htm" TargetMode="External"/><Relationship Id="rId50" Type="http://schemas.openxmlformats.org/officeDocument/2006/relationships/hyperlink" Target="https://finance.vietstock.vn/BHN-tong-cong-ty-co-phan-bia-ruou-nuoc-giai-khat-ha-noi.htm" TargetMode="External"/><Relationship Id="rId104" Type="http://schemas.openxmlformats.org/officeDocument/2006/relationships/hyperlink" Target="https://finance.vietstock.vn/CMS-ctcp-tap-doan-cmh-vietnam.htm" TargetMode="External"/><Relationship Id="rId146" Type="http://schemas.openxmlformats.org/officeDocument/2006/relationships/hyperlink" Target="https://finance.vietstock.vn/DHA-ctcp-hoa-an.htm" TargetMode="External"/><Relationship Id="rId188" Type="http://schemas.openxmlformats.org/officeDocument/2006/relationships/hyperlink" Target="https://finance.vietstock.vn/EIB-ngan-hang-tmcp-xuat-nhap-khau-viet-nam.htm" TargetMode="External"/><Relationship Id="rId311" Type="http://schemas.openxmlformats.org/officeDocument/2006/relationships/hyperlink" Target="https://finance.vietstock.vn/ITQ-ctcp-tap-doan-thien-quang.htm" TargetMode="External"/><Relationship Id="rId353" Type="http://schemas.openxmlformats.org/officeDocument/2006/relationships/hyperlink" Target="https://finance.vietstock.vn/LEC-ctcp-bat-dong-san-dien-luc-mien-trung.htm" TargetMode="External"/><Relationship Id="rId395" Type="http://schemas.openxmlformats.org/officeDocument/2006/relationships/hyperlink" Target="https://finance.vietstock.vn/NBC-ctcp-than-nui-beo-vinacomin.htm" TargetMode="External"/><Relationship Id="rId409" Type="http://schemas.openxmlformats.org/officeDocument/2006/relationships/hyperlink" Target="https://finance.vietstock.vn/NNC-ctcp-da-nui-nho.htm" TargetMode="External"/><Relationship Id="rId560" Type="http://schemas.openxmlformats.org/officeDocument/2006/relationships/hyperlink" Target="https://finance.vietstock.vn/SJS-ctcp-dau-tu-phat-trien-do-thi-va-khu-cong-nghiep-song-da.htm" TargetMode="External"/><Relationship Id="rId92" Type="http://schemas.openxmlformats.org/officeDocument/2006/relationships/hyperlink" Target="https://finance.vietstock.vn/CIG-ctcp-coma-18.htm" TargetMode="External"/><Relationship Id="rId213" Type="http://schemas.openxmlformats.org/officeDocument/2006/relationships/hyperlink" Target="https://finance.vietstock.vn/FUESSV50-quy-etf-ssiam-vnx50.htm" TargetMode="External"/><Relationship Id="rId420" Type="http://schemas.openxmlformats.org/officeDocument/2006/relationships/hyperlink" Target="https://finance.vietstock.vn/NVT-ctcp-bat-dong-san-du-lich-ninh-van-bay.htm" TargetMode="External"/><Relationship Id="rId616" Type="http://schemas.openxmlformats.org/officeDocument/2006/relationships/hyperlink" Target="https://finance.vietstock.vn/TGG-ctcp-louis-capital.htm" TargetMode="External"/><Relationship Id="rId658" Type="http://schemas.openxmlformats.org/officeDocument/2006/relationships/hyperlink" Target="https://finance.vietstock.vn/TTE-ctcp-dau-tu-nang-luong-truong-thinh.htm" TargetMode="External"/><Relationship Id="rId255" Type="http://schemas.openxmlformats.org/officeDocument/2006/relationships/hyperlink" Target="https://finance.vietstock.vn/HGM-ctcp-co-khi-va-khoang-san-ha-giang.htm" TargetMode="External"/><Relationship Id="rId297" Type="http://schemas.openxmlformats.org/officeDocument/2006/relationships/hyperlink" Target="https://finance.vietstock.vn/ICT-ctcp-vien-thong-tin-hoc-buu-dien.htm" TargetMode="External"/><Relationship Id="rId462" Type="http://schemas.openxmlformats.org/officeDocument/2006/relationships/hyperlink" Target="https://finance.vietstock.vn/PMP-ctcp-bao-bi-dam-phu-my.htm" TargetMode="External"/><Relationship Id="rId518" Type="http://schemas.openxmlformats.org/officeDocument/2006/relationships/hyperlink" Target="https://finance.vietstock.vn/SC5-ctcp-xay-dung-so-5.htm" TargetMode="External"/><Relationship Id="rId725" Type="http://schemas.openxmlformats.org/officeDocument/2006/relationships/hyperlink" Target="https://finance.vietstock.vn/VMS-ctcp-phat-trien-hang-hai.htm" TargetMode="External"/><Relationship Id="rId115" Type="http://schemas.openxmlformats.org/officeDocument/2006/relationships/hyperlink" Target="https://finance.vietstock.vn/CTB-ctcp-che-tao-bom-hai-duong.htm" TargetMode="External"/><Relationship Id="rId157" Type="http://schemas.openxmlformats.org/officeDocument/2006/relationships/hyperlink" Target="https://finance.vietstock.vn/DNC-ctcp-dien-nuoc-lap-may-hai-phong.htm" TargetMode="External"/><Relationship Id="rId322" Type="http://schemas.openxmlformats.org/officeDocument/2006/relationships/hyperlink" Target="https://finance.vietstock.vn/KLF-ctcp-dau-tu-thuong-mai-va-xuat-nhap-khau-cfs.htm" TargetMode="External"/><Relationship Id="rId364" Type="http://schemas.openxmlformats.org/officeDocument/2006/relationships/hyperlink" Target="https://finance.vietstock.vn/LUT-ctcp-dau-tu-xay-dung-luong-tai.htm" TargetMode="External"/><Relationship Id="rId61" Type="http://schemas.openxmlformats.org/officeDocument/2006/relationships/hyperlink" Target="https://finance.vietstock.vn/BPC-ctcp-vicem-bao-bi-bim-son.htm" TargetMode="External"/><Relationship Id="rId199" Type="http://schemas.openxmlformats.org/officeDocument/2006/relationships/hyperlink" Target="https://finance.vietstock.vn/FID-ctcp-dau-tu-va-phat-trien-doanh-nghiep-viet-nam.htm" TargetMode="External"/><Relationship Id="rId571" Type="http://schemas.openxmlformats.org/officeDocument/2006/relationships/hyperlink" Target="https://finance.vietstock.vn/SRA-ctcp-sara-viet-nam.htm" TargetMode="External"/><Relationship Id="rId627" Type="http://schemas.openxmlformats.org/officeDocument/2006/relationships/hyperlink" Target="https://finance.vietstock.vn/TKC-ctcp-xay-dung-va-kinh-doanh-dia-oc-tan-ky.htm" TargetMode="External"/><Relationship Id="rId669" Type="http://schemas.openxmlformats.org/officeDocument/2006/relationships/hyperlink" Target="https://finance.vietstock.vn/TVD-ctcp-than-vang-danh-vinacomin.htm" TargetMode="External"/><Relationship Id="rId19" Type="http://schemas.openxmlformats.org/officeDocument/2006/relationships/hyperlink" Target="https://finance.vietstock.vn/AMC-ctcp-khoang-san-a-chau.htm" TargetMode="External"/><Relationship Id="rId224" Type="http://schemas.openxmlformats.org/officeDocument/2006/relationships/hyperlink" Target="https://finance.vietstock.vn/GIL-ctcp-san-xuat-kinh-doanh-va-xuat-nhap-khau-binh-thanh.htm" TargetMode="External"/><Relationship Id="rId266" Type="http://schemas.openxmlformats.org/officeDocument/2006/relationships/hyperlink" Target="https://finance.vietstock.vn/HLD-ctcp-dau-tu-va-phat-trien-bat-dong-san-hudland.htm" TargetMode="External"/><Relationship Id="rId431" Type="http://schemas.openxmlformats.org/officeDocument/2006/relationships/hyperlink" Target="https://finance.vietstock.vn/PCE-ctcp-phan-bon-va-hoa-chat-dau-khi-mien-trung.htm" TargetMode="External"/><Relationship Id="rId473" Type="http://schemas.openxmlformats.org/officeDocument/2006/relationships/hyperlink" Target="https://finance.vietstock.vn/PPY-ctcp-xang-dau-dau-khi-phu-yen.htm" TargetMode="External"/><Relationship Id="rId529" Type="http://schemas.openxmlformats.org/officeDocument/2006/relationships/hyperlink" Target="https://finance.vietstock.vn/SDA-ctcp-simco-song-da.htm" TargetMode="External"/><Relationship Id="rId680" Type="http://schemas.openxmlformats.org/officeDocument/2006/relationships/hyperlink" Target="https://finance.vietstock.vn/VBC-ctcp-nhua-bao-bi-vinh.htm" TargetMode="External"/><Relationship Id="rId736" Type="http://schemas.openxmlformats.org/officeDocument/2006/relationships/hyperlink" Target="https://finance.vietstock.vn/VOS-ctcp-van-tai-bien-viet-nam.htm" TargetMode="External"/><Relationship Id="rId30" Type="http://schemas.openxmlformats.org/officeDocument/2006/relationships/hyperlink" Target="https://finance.vietstock.vn/ARM-ctcp-xuat-nhap-khau-hang-khong.htm" TargetMode="External"/><Relationship Id="rId126" Type="http://schemas.openxmlformats.org/officeDocument/2006/relationships/hyperlink" Target="https://finance.vietstock.vn/CVN-ctcp-vinam.htm" TargetMode="External"/><Relationship Id="rId168" Type="http://schemas.openxmlformats.org/officeDocument/2006/relationships/hyperlink" Target="https://finance.vietstock.vn/DRL-ctcp-thuy-dien-dien-luc-3.htm" TargetMode="External"/><Relationship Id="rId333" Type="http://schemas.openxmlformats.org/officeDocument/2006/relationships/hyperlink" Target="https://finance.vietstock.vn/KTT-ctcp-tap-doan-dau-tu-ktt.htm" TargetMode="External"/><Relationship Id="rId540" Type="http://schemas.openxmlformats.org/officeDocument/2006/relationships/hyperlink" Target="https://finance.vietstock.vn/SFN-ctcp-det-luoi-sai-gon.htm" TargetMode="External"/><Relationship Id="rId72" Type="http://schemas.openxmlformats.org/officeDocument/2006/relationships/hyperlink" Target="https://finance.vietstock.vn/BWE-ctcp-nuoc-moi-truong-binh-duong.htm" TargetMode="External"/><Relationship Id="rId375" Type="http://schemas.openxmlformats.org/officeDocument/2006/relationships/hyperlink" Target="https://finance.vietstock.vn/MDC-ctcp-than-mong-duong-vinacomin.htm" TargetMode="External"/><Relationship Id="rId582" Type="http://schemas.openxmlformats.org/officeDocument/2006/relationships/hyperlink" Target="https://finance.vietstock.vn/STK-ctcp-soi-the-ky.htm" TargetMode="External"/><Relationship Id="rId638" Type="http://schemas.openxmlformats.org/officeDocument/2006/relationships/hyperlink" Target="https://finance.vietstock.vn/TN1-ctcp-thuong-mai-dich-vu-tns-holdings.htm" TargetMode="External"/><Relationship Id="rId3" Type="http://schemas.openxmlformats.org/officeDocument/2006/relationships/hyperlink" Target="https://finance.vietstock.vn/AAT-ctcp-tap-doan-tien-son-thanh-hoa.htm" TargetMode="External"/><Relationship Id="rId235" Type="http://schemas.openxmlformats.org/officeDocument/2006/relationships/hyperlink" Target="https://finance.vietstock.vn/HAD-ctcp-bia-ha-noi-hai-duong.htm" TargetMode="External"/><Relationship Id="rId277" Type="http://schemas.openxmlformats.org/officeDocument/2006/relationships/hyperlink" Target="https://finance.vietstock.vn/HRC-ctcp-cao-su-hoa-binh.htm" TargetMode="External"/><Relationship Id="rId400" Type="http://schemas.openxmlformats.org/officeDocument/2006/relationships/hyperlink" Target="https://finance.vietstock.vn/NDX-ctcp-xay-lap-phat-trien-nha-da-nang.htm" TargetMode="External"/><Relationship Id="rId442" Type="http://schemas.openxmlformats.org/officeDocument/2006/relationships/hyperlink" Target="https://finance.vietstock.vn/PGI-tong-cong-ty-co-phan-bao-hiem-petrolimex.htm" TargetMode="External"/><Relationship Id="rId484" Type="http://schemas.openxmlformats.org/officeDocument/2006/relationships/hyperlink" Target="https://finance.vietstock.vn/PTD-ctcp-thiet-ke-xay-dung-thuong-mai-phuc-thinh.htm" TargetMode="External"/><Relationship Id="rId705" Type="http://schemas.openxmlformats.org/officeDocument/2006/relationships/hyperlink" Target="https://finance.vietstock.vn/VGP-ctcp-cang-rau-qua.htm" TargetMode="External"/><Relationship Id="rId137" Type="http://schemas.openxmlformats.org/officeDocument/2006/relationships/hyperlink" Target="https://finance.vietstock.vn/DBD-ctcp-duoc-trang-thiet-bi-y-te-binh-dinh-bidiphar.htm" TargetMode="External"/><Relationship Id="rId302" Type="http://schemas.openxmlformats.org/officeDocument/2006/relationships/hyperlink" Target="https://finance.vietstock.vn/IJC-ctcp-phat-trien-ha-tang-ky-thuat.htm" TargetMode="External"/><Relationship Id="rId344" Type="http://schemas.openxmlformats.org/officeDocument/2006/relationships/hyperlink" Target="https://finance.vietstock.vn/LAS-ctcp-supe-phot-phat-va-hoa-chat-lam-thao.htm" TargetMode="External"/><Relationship Id="rId691" Type="http://schemas.openxmlformats.org/officeDocument/2006/relationships/hyperlink" Target="https://finance.vietstock.vn/VCG-tong-cong-ty-co-phan-xuat-nhap-khau-va-xay-dung-viet-nam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0864E-2EF6-4929-933A-22A5532883D2}">
  <dimension ref="A1:T748"/>
  <sheetViews>
    <sheetView tabSelected="1" topLeftCell="G726" zoomScaleNormal="100" workbookViewId="0">
      <selection activeCell="J6" sqref="J6"/>
    </sheetView>
  </sheetViews>
  <sheetFormatPr defaultRowHeight="35.25" customHeight="1"/>
  <cols>
    <col min="4" max="4" width="45.140625" customWidth="1"/>
    <col min="5" max="5" width="21.5703125" customWidth="1"/>
    <col min="6" max="6" width="17.5703125" customWidth="1"/>
    <col min="7" max="7" width="21.28515625" customWidth="1"/>
    <col min="8" max="8" width="11.7109375" bestFit="1" customWidth="1"/>
    <col min="9" max="9" width="13.7109375" customWidth="1"/>
    <col min="10" max="10" width="19.42578125" customWidth="1"/>
    <col min="11" max="11" width="20.42578125" customWidth="1"/>
    <col min="12" max="12" width="21.85546875" customWidth="1"/>
    <col min="13" max="13" width="19.7109375" customWidth="1"/>
    <col min="14" max="14" width="20.42578125" customWidth="1"/>
    <col min="15" max="15" width="23.5703125" customWidth="1"/>
    <col min="16" max="16" width="24.85546875" customWidth="1"/>
    <col min="17" max="17" width="25.28515625" customWidth="1"/>
    <col min="18" max="18" width="23.5703125" customWidth="1"/>
    <col min="19" max="19" width="18.28515625" customWidth="1"/>
    <col min="20" max="20" width="19.28515625" customWidth="1"/>
  </cols>
  <sheetData>
    <row r="1" spans="1:20" ht="35.25" customHeight="1">
      <c r="A1" s="2" t="s">
        <v>1531</v>
      </c>
    </row>
    <row r="2" spans="1:20" ht="35.25" customHeight="1">
      <c r="A2" s="1"/>
    </row>
    <row r="3" spans="1:20" ht="35.25" customHeight="1">
      <c r="A3" s="3" t="s">
        <v>1533</v>
      </c>
    </row>
    <row r="5" spans="1:20" ht="62.25" customHeight="1">
      <c r="A5" s="27" t="s">
        <v>0</v>
      </c>
      <c r="B5" s="28" t="s">
        <v>1</v>
      </c>
      <c r="C5" s="28" t="s">
        <v>2</v>
      </c>
      <c r="D5" s="28" t="s">
        <v>3</v>
      </c>
      <c r="E5" s="29" t="s">
        <v>1534</v>
      </c>
      <c r="F5" s="29" t="s">
        <v>1535</v>
      </c>
      <c r="G5" s="28" t="s">
        <v>1536</v>
      </c>
      <c r="H5" s="28" t="s">
        <v>7</v>
      </c>
      <c r="I5" s="28" t="s">
        <v>8</v>
      </c>
      <c r="J5" s="28" t="s">
        <v>1537</v>
      </c>
      <c r="K5" s="28" t="s">
        <v>1538</v>
      </c>
      <c r="L5" s="30" t="s">
        <v>1539</v>
      </c>
      <c r="M5" s="28" t="s">
        <v>1540</v>
      </c>
      <c r="N5" s="28" t="s">
        <v>1541</v>
      </c>
      <c r="O5" s="28" t="s">
        <v>1542</v>
      </c>
      <c r="P5" s="28" t="s">
        <v>1543</v>
      </c>
      <c r="Q5" s="28" t="s">
        <v>1544</v>
      </c>
      <c r="R5" s="28" t="s">
        <v>1545</v>
      </c>
      <c r="S5" s="28" t="s">
        <v>1546</v>
      </c>
      <c r="T5" s="28" t="s">
        <v>1547</v>
      </c>
    </row>
    <row r="6" spans="1:20" ht="35.25" customHeight="1">
      <c r="A6" s="31">
        <v>1</v>
      </c>
      <c r="B6" s="32" t="s">
        <v>20</v>
      </c>
      <c r="C6" s="33" t="str">
        <f>VLOOKUP(B6,[1]BaseData!$B$4:$BM$734,2,0)</f>
        <v>HOSE</v>
      </c>
      <c r="D6" s="33" t="str">
        <f>VLOOKUP(B6,[1]BaseData!$B$4:$BM$734,3,0)</f>
        <v>CTCP Nhựa An Phát Xanh</v>
      </c>
      <c r="E6" s="34">
        <f>VLOOKUP(B6,[1]BaseData!$B$4:$BM$734,25,0)</f>
        <v>4090402500878.04</v>
      </c>
      <c r="F6" s="34">
        <f>VLOOKUP(B6,[1]BaseData!$B$4:$BM$734,26,0)</f>
        <v>51622533536.585297</v>
      </c>
      <c r="G6" s="35">
        <f>VLOOKUP(B6,[1]BaseData!$B$4:$BM$734,27,0)</f>
        <v>2.3342489999999998</v>
      </c>
      <c r="H6" s="36" t="str">
        <f>VLOOKUP(B6,[1]BaseData!$B$4:$BM$734,28,0)</f>
        <v>Mid Cap</v>
      </c>
      <c r="I6" s="36" t="str">
        <f>VLOOKUP(B6,[1]BaseData!$B$4:$BM$734,35,0)</f>
        <v>SX Nhựa - Hóa chất</v>
      </c>
      <c r="J6" s="37">
        <f>IFERROR(VLOOKUP(B6,[1]BaseData!$B$4:$BM$734,36,0),#REF!)</f>
        <v>10795832681712</v>
      </c>
      <c r="K6" s="37">
        <f>IFERROR(VLOOKUP(B6,[1]BaseData!$B$4:$BM$734,37,0),#REF!)</f>
        <v>6171185417465</v>
      </c>
      <c r="L6" s="37">
        <f>IFERROR(VLOOKUP(B6,[1]BaseData!$B$4:$BM$734,38,0),#REF!)</f>
        <v>15290297073087</v>
      </c>
      <c r="M6" s="37">
        <f>IFERROR(VLOOKUP(B6,[1]BaseData!$B$4:$BM$734,39,0)*10^9,#REF!)</f>
        <v>152599331716</v>
      </c>
      <c r="N6" s="37">
        <f>IFERROR(VLOOKUP(B6,[1]BaseData!$B$4:$BM$734,40,0)*10^9,#REF!)</f>
        <v>155650827274</v>
      </c>
      <c r="O6" s="37">
        <f>IFERROR(VLOOKUP(B6,[1]BaseData!$B$4:$BM$734,42,0),#REF!)</f>
        <v>432</v>
      </c>
      <c r="P6" s="37">
        <f>IFERROR(VLOOKUP(B6,[1]BaseData!$B$4:$BM$734,43,0),#REF!)</f>
        <v>16143</v>
      </c>
      <c r="Q6" s="35">
        <f>IFERROR(VLOOKUP(B6,[1]BaseData!$B$4:$BM$734,44,0),#REF!)</f>
        <v>15.79</v>
      </c>
      <c r="R6" s="35">
        <f>IFERROR(VLOOKUP(B6,[1]BaseData!$B$4:$BM$734,45,0),#REF!)</f>
        <v>0.42</v>
      </c>
      <c r="S6" s="35">
        <f>IFERROR(VLOOKUP(B6,[1]BaseData!$B$4:$BM$734,46,0),#REF!)</f>
        <v>1.47</v>
      </c>
      <c r="T6" s="35">
        <f>IFERROR(VLOOKUP(B6,[1]BaseData!$B$4:$BM$734,47,0),#REF!)</f>
        <v>2.63</v>
      </c>
    </row>
    <row r="7" spans="1:20" ht="35.25" customHeight="1">
      <c r="A7" s="31">
        <v>2</v>
      </c>
      <c r="B7" s="32" t="s">
        <v>25</v>
      </c>
      <c r="C7" s="33" t="str">
        <f>VLOOKUP(B7,[1]BaseData!$B$4:$BM$734,2,0)</f>
        <v>HOSE</v>
      </c>
      <c r="D7" s="33" t="str">
        <f>VLOOKUP(B7,[1]BaseData!$B$4:$BM$734,3,0)</f>
        <v>CTCP Thủy sản MeKong</v>
      </c>
      <c r="E7" s="34">
        <f>VLOOKUP(B7,[1]BaseData!$B$4:$BM$734,25,0)</f>
        <v>127540107362.92599</v>
      </c>
      <c r="F7" s="34">
        <f>VLOOKUP(B7,[1]BaseData!$B$4:$BM$734,26,0)</f>
        <v>305722560.975609</v>
      </c>
      <c r="G7" s="35">
        <f>VLOOKUP(B7,[1]BaseData!$B$4:$BM$734,27,0)</f>
        <v>0.99246400000000001</v>
      </c>
      <c r="H7" s="36" t="str">
        <f>VLOOKUP(B7,[1]BaseData!$B$4:$BM$734,28,0)</f>
        <v>Small&amp;Micro Cap</v>
      </c>
      <c r="I7" s="36" t="str">
        <f>VLOOKUP(B7,[1]BaseData!$B$4:$BM$734,35,0)</f>
        <v>Chế biến thủy sản</v>
      </c>
      <c r="J7" s="37">
        <f>IFERROR(VLOOKUP(B7,[1]BaseData!$B$4:$BM$734,36,0),#REF!)</f>
        <v>218579542224</v>
      </c>
      <c r="K7" s="37">
        <f>IFERROR(VLOOKUP(B7,[1]BaseData!$B$4:$BM$734,37,0),#REF!)</f>
        <v>209536270522</v>
      </c>
      <c r="L7" s="37">
        <f>IFERROR(VLOOKUP(B7,[1]BaseData!$B$4:$BM$734,38,0),#REF!)</f>
        <v>212007837549</v>
      </c>
      <c r="M7" s="37">
        <f>IFERROR(VLOOKUP(B7,[1]BaseData!$B$4:$BM$734,39,0)*10^9,#REF!)</f>
        <v>16899756334</v>
      </c>
      <c r="N7" s="37">
        <f>IFERROR(VLOOKUP(B7,[1]BaseData!$B$4:$BM$734,40,0)*10^9,#REF!)</f>
        <v>16899756334</v>
      </c>
      <c r="O7" s="37">
        <f>IFERROR(VLOOKUP(B7,[1]BaseData!$B$4:$BM$734,42,0),#REF!)</f>
        <v>1617</v>
      </c>
      <c r="P7" s="37">
        <f>IFERROR(VLOOKUP(B7,[1]BaseData!$B$4:$BM$734,43,0),#REF!)</f>
        <v>20049</v>
      </c>
      <c r="Q7" s="35">
        <f>IFERROR(VLOOKUP(B7,[1]BaseData!$B$4:$BM$734,44,0),#REF!)</f>
        <v>7.08</v>
      </c>
      <c r="R7" s="35">
        <f>IFERROR(VLOOKUP(B7,[1]BaseData!$B$4:$BM$734,45,0),#REF!)</f>
        <v>0.56999999999999995</v>
      </c>
      <c r="S7" s="35">
        <f>IFERROR(VLOOKUP(B7,[1]BaseData!$B$4:$BM$734,46,0),#REF!)</f>
        <v>8.0500000000000007</v>
      </c>
      <c r="T7" s="35">
        <f>IFERROR(VLOOKUP(B7,[1]BaseData!$B$4:$BM$734,47,0),#REF!)</f>
        <v>8.3699999999999992</v>
      </c>
    </row>
    <row r="8" spans="1:20" ht="35.25" customHeight="1">
      <c r="A8" s="31">
        <v>3</v>
      </c>
      <c r="B8" s="32" t="s">
        <v>29</v>
      </c>
      <c r="C8" s="33" t="str">
        <f>VLOOKUP(B8,[1]BaseData!$B$4:$BM$734,2,0)</f>
        <v>HOSE</v>
      </c>
      <c r="D8" s="33" t="str">
        <f>VLOOKUP(B8,[1]BaseData!$B$4:$BM$734,3,0)</f>
        <v xml:space="preserve">CTCP Tập Đoàn Tiên Sơn Thanh Hóa </v>
      </c>
      <c r="E8" s="34">
        <f>VLOOKUP(B8,[1]BaseData!$B$4:$BM$734,25,0)</f>
        <v>620510329039.29797</v>
      </c>
      <c r="F8" s="34">
        <f>VLOOKUP(B8,[1]BaseData!$B$4:$BM$734,26,0)</f>
        <v>8209896341.4634104</v>
      </c>
      <c r="G8" s="35">
        <f>VLOOKUP(B8,[1]BaseData!$B$4:$BM$734,27,0)</f>
        <v>0.30329699999999998</v>
      </c>
      <c r="H8" s="36" t="str">
        <f>VLOOKUP(B8,[1]BaseData!$B$4:$BM$734,28,0)</f>
        <v>Small&amp;Micro Cap</v>
      </c>
      <c r="I8" s="36" t="str">
        <f>VLOOKUP(B8,[1]BaseData!$B$4:$BM$734,35,0)</f>
        <v>Bán buôn</v>
      </c>
      <c r="J8" s="37">
        <f>IFERROR(VLOOKUP(B8,[1]BaseData!$B$4:$BM$734,36,0),#REF!)</f>
        <v>1053445887828</v>
      </c>
      <c r="K8" s="37">
        <f>IFERROR(VLOOKUP(B8,[1]BaseData!$B$4:$BM$734,37,0),#REF!)</f>
        <v>731482064342</v>
      </c>
      <c r="L8" s="37">
        <f>IFERROR(VLOOKUP(B8,[1]BaseData!$B$4:$BM$734,38,0),#REF!)</f>
        <v>961625809112</v>
      </c>
      <c r="M8" s="37">
        <f>IFERROR(VLOOKUP(B8,[1]BaseData!$B$4:$BM$734,39,0)*10^9,#REF!)</f>
        <v>89028136264</v>
      </c>
      <c r="N8" s="37">
        <f>IFERROR(VLOOKUP(B8,[1]BaseData!$B$4:$BM$734,40,0)*10^9,#REF!)</f>
        <v>90325677270</v>
      </c>
      <c r="O8" s="37">
        <f>IFERROR(VLOOKUP(B8,[1]BaseData!$B$4:$BM$734,42,0),#REF!)</f>
        <v>1395</v>
      </c>
      <c r="P8" s="37">
        <f>IFERROR(VLOOKUP(B8,[1]BaseData!$B$4:$BM$734,43,0),#REF!)</f>
        <v>11465</v>
      </c>
      <c r="Q8" s="35">
        <f>IFERROR(VLOOKUP(B8,[1]BaseData!$B$4:$BM$734,44,0),#REF!)</f>
        <v>3.55</v>
      </c>
      <c r="R8" s="35">
        <f>IFERROR(VLOOKUP(B8,[1]BaseData!$B$4:$BM$734,45,0),#REF!)</f>
        <v>0.43</v>
      </c>
      <c r="S8" s="35">
        <f>IFERROR(VLOOKUP(B8,[1]BaseData!$B$4:$BM$734,46,0),#REF!)</f>
        <v>8.77</v>
      </c>
      <c r="T8" s="35">
        <f>IFERROR(VLOOKUP(B8,[1]BaseData!$B$4:$BM$734,47,0),#REF!)</f>
        <v>12.72</v>
      </c>
    </row>
    <row r="9" spans="1:20" ht="35.25" customHeight="1">
      <c r="A9" s="31">
        <v>4</v>
      </c>
      <c r="B9" s="32" t="s">
        <v>32</v>
      </c>
      <c r="C9" s="33" t="str">
        <f>VLOOKUP(B9,[1]BaseData!$B$4:$BM$734,2,0)</f>
        <v>HNX</v>
      </c>
      <c r="D9" s="33" t="str">
        <f>VLOOKUP(B9,[1]BaseData!$B$4:$BM$734,3,0)</f>
        <v>CTCP AAV Group</v>
      </c>
      <c r="E9" s="34">
        <f>VLOOKUP(B9,[1]BaseData!$B$4:$BM$734,25,0)</f>
        <v>692234188492.073</v>
      </c>
      <c r="F9" s="34">
        <f>VLOOKUP(B9,[1]BaseData!$B$4:$BM$734,26,0)</f>
        <v>3829966535.0609698</v>
      </c>
      <c r="G9" s="35">
        <f>VLOOKUP(B9,[1]BaseData!$B$4:$BM$734,27,0)</f>
        <v>3.0394999999999998E-2</v>
      </c>
      <c r="H9" s="36" t="str">
        <f>VLOOKUP(B9,[1]BaseData!$B$4:$BM$734,28,0)</f>
        <v>Small&amp;Micro Cap</v>
      </c>
      <c r="I9" s="36" t="str">
        <f>VLOOKUP(B9,[1]BaseData!$B$4:$BM$734,35,0)</f>
        <v>Bán buôn</v>
      </c>
      <c r="J9" s="37">
        <f>IFERROR(VLOOKUP(B9,[1]BaseData!$B$4:$BM$734,36,0),#REF!)</f>
        <v>1079605282967</v>
      </c>
      <c r="K9" s="37">
        <f>IFERROR(VLOOKUP(B9,[1]BaseData!$B$4:$BM$734,37,0),#REF!)</f>
        <v>809076035879</v>
      </c>
      <c r="L9" s="37">
        <f>IFERROR(VLOOKUP(B9,[1]BaseData!$B$4:$BM$734,38,0),#REF!)</f>
        <v>496455980482</v>
      </c>
      <c r="M9" s="37">
        <f>IFERROR(VLOOKUP(B9,[1]BaseData!$B$4:$BM$734,39,0)*10^9,#REF!)</f>
        <v>1507973402</v>
      </c>
      <c r="N9" s="37">
        <f>IFERROR(VLOOKUP(B9,[1]BaseData!$B$4:$BM$734,40,0)*10^9,#REF!)</f>
        <v>1507973400</v>
      </c>
      <c r="O9" s="37">
        <f>IFERROR(VLOOKUP(B9,[1]BaseData!$B$4:$BM$734,42,0),#REF!)</f>
        <v>22</v>
      </c>
      <c r="P9" s="37">
        <f>IFERROR(VLOOKUP(B9,[1]BaseData!$B$4:$BM$734,43,0),#REF!)</f>
        <v>11728</v>
      </c>
      <c r="Q9" s="35">
        <f>IFERROR(VLOOKUP(B9,[1]BaseData!$B$4:$BM$734,44,0),#REF!)</f>
        <v>192.71</v>
      </c>
      <c r="R9" s="35">
        <f>IFERROR(VLOOKUP(B9,[1]BaseData!$B$4:$BM$734,45,0),#REF!)</f>
        <v>0.37</v>
      </c>
      <c r="S9" s="35">
        <f>IFERROR(VLOOKUP(B9,[1]BaseData!$B$4:$BM$734,46,0),#REF!)</f>
        <v>0.15</v>
      </c>
      <c r="T9" s="35">
        <f>IFERROR(VLOOKUP(B9,[1]BaseData!$B$4:$BM$734,47,0),#REF!)</f>
        <v>0.19</v>
      </c>
    </row>
    <row r="10" spans="1:20" ht="35.25" customHeight="1">
      <c r="A10" s="31">
        <v>5</v>
      </c>
      <c r="B10" s="32" t="s">
        <v>1548</v>
      </c>
      <c r="C10" s="33" t="str">
        <f>VLOOKUP(B10,[1]BaseData!$B$4:$BM$734,2,0)</f>
        <v>HOSE</v>
      </c>
      <c r="D10" s="33" t="str">
        <f>VLOOKUP(B10,[1]BaseData!$B$4:$BM$734,3,0)</f>
        <v>CTCP Đầu tư Nhãn hiệu Việt</v>
      </c>
      <c r="E10" s="34">
        <f>VLOOKUP(B10,[1]BaseData!$B$4:$BM$734,25,0)</f>
        <v>276413707165.10901</v>
      </c>
      <c r="F10" s="34">
        <f>VLOOKUP(B10,[1]BaseData!$B$4:$BM$734,26,0)</f>
        <v>40410872.274143003</v>
      </c>
      <c r="G10" s="35">
        <f>VLOOKUP(B10,[1]BaseData!$B$4:$BM$734,27,0)</f>
        <v>26.525275000000001</v>
      </c>
      <c r="H10" s="36" t="str">
        <f>VLOOKUP(B10,[1]BaseData!$B$4:$BM$734,28,0)</f>
        <v>Small&amp;Micro Cap</v>
      </c>
      <c r="I10" s="36" t="str">
        <f>VLOOKUP(B10,[1]BaseData!$B$4:$BM$734,35,0)</f>
        <v>Bán buôn</v>
      </c>
      <c r="J10" s="37">
        <f>IFERROR(VLOOKUP(B10,[1]BaseData!$B$4:$BM$734,36,0),#REF!)</f>
        <v>372182711927</v>
      </c>
      <c r="K10" s="37">
        <f>IFERROR(VLOOKUP(B10,[1]BaseData!$B$4:$BM$734,37,0),#REF!)</f>
        <v>285155911041</v>
      </c>
      <c r="L10" s="37">
        <f>IFERROR(VLOOKUP(B10,[1]BaseData!$B$4:$BM$734,38,0),#REF!)</f>
        <v>104178591209</v>
      </c>
      <c r="M10" s="37">
        <f>IFERROR(VLOOKUP(B10,[1]BaseData!$B$4:$BM$734,39,0)*10^9,#REF!)</f>
        <v>29390746456</v>
      </c>
      <c r="N10" s="37">
        <f>IFERROR(VLOOKUP(B10,[1]BaseData!$B$4:$BM$734,40,0)*10^9,#REF!)</f>
        <v>29073525279</v>
      </c>
      <c r="O10" s="37">
        <f>IFERROR(VLOOKUP(B10,[1]BaseData!$B$4:$BM$734,42,0),#REF!)</f>
        <v>1470</v>
      </c>
      <c r="P10" s="37">
        <f>IFERROR(VLOOKUP(B10,[1]BaseData!$B$4:$BM$734,43,0),#REF!)</f>
        <v>14258</v>
      </c>
      <c r="Q10" s="35">
        <f>IFERROR(VLOOKUP(B10,[1]BaseData!$B$4:$BM$734,44,0),#REF!)</f>
        <v>5.93</v>
      </c>
      <c r="R10" s="35">
        <f>IFERROR(VLOOKUP(B10,[1]BaseData!$B$4:$BM$734,45,0),#REF!)</f>
        <v>0.61</v>
      </c>
      <c r="S10" s="35">
        <f>IFERROR(VLOOKUP(B10,[1]BaseData!$B$4:$BM$734,46,0),#REF!)</f>
        <v>8.59</v>
      </c>
      <c r="T10" s="35">
        <f>IFERROR(VLOOKUP(B10,[1]BaseData!$B$4:$BM$734,47,0),#REF!)</f>
        <v>10.87</v>
      </c>
    </row>
    <row r="11" spans="1:20" ht="35.25" customHeight="1">
      <c r="A11" s="31">
        <v>6</v>
      </c>
      <c r="B11" s="32" t="s">
        <v>35</v>
      </c>
      <c r="C11" s="33" t="str">
        <f>VLOOKUP(B11,[1]BaseData!$B$4:$BM$734,2,0)</f>
        <v>HOSE</v>
      </c>
      <c r="D11" s="33" t="str">
        <f>VLOOKUP(B11,[1]BaseData!$B$4:$BM$734,3,0)</f>
        <v>CTCP Dịch vụ Nông nghiệp Bình Thuận</v>
      </c>
      <c r="E11" s="34">
        <f>VLOOKUP(B11,[1]BaseData!$B$4:$BM$734,25,0)</f>
        <v>992475609756.09705</v>
      </c>
      <c r="F11" s="34">
        <f>VLOOKUP(B11,[1]BaseData!$B$4:$BM$734,26,0)</f>
        <v>11008542682.9268</v>
      </c>
      <c r="G11" s="35">
        <f>VLOOKUP(B11,[1]BaseData!$B$4:$BM$734,27,0)</f>
        <v>1.8959999999999999E-3</v>
      </c>
      <c r="H11" s="36" t="str">
        <f>VLOOKUP(B11,[1]BaseData!$B$4:$BM$734,28,0)</f>
        <v>Small&amp;Micro Cap</v>
      </c>
      <c r="I11" s="36" t="str">
        <f>VLOOKUP(B11,[1]BaseData!$B$4:$BM$734,35,0)</f>
        <v>Bán buôn</v>
      </c>
      <c r="J11" s="37">
        <f>IFERROR(VLOOKUP(B11,[1]BaseData!$B$4:$BM$734,36,0),#REF!)</f>
        <v>1669271116551</v>
      </c>
      <c r="K11" s="37">
        <f>IFERROR(VLOOKUP(B11,[1]BaseData!$B$4:$BM$734,37,0),#REF!)</f>
        <v>905676216608</v>
      </c>
      <c r="L11" s="37">
        <f>IFERROR(VLOOKUP(B11,[1]BaseData!$B$4:$BM$734,38,0),#REF!)</f>
        <v>1605336430616</v>
      </c>
      <c r="M11" s="37">
        <f>IFERROR(VLOOKUP(B11,[1]BaseData!$B$4:$BM$734,39,0)*10^9,#REF!)</f>
        <v>22539691244</v>
      </c>
      <c r="N11" s="37">
        <f>IFERROR(VLOOKUP(B11,[1]BaseData!$B$4:$BM$734,40,0)*10^9,#REF!)</f>
        <v>27213899653</v>
      </c>
      <c r="O11" s="37">
        <f>IFERROR(VLOOKUP(B11,[1]BaseData!$B$4:$BM$734,42,0),#REF!)</f>
        <v>282</v>
      </c>
      <c r="P11" s="37">
        <f>IFERROR(VLOOKUP(B11,[1]BaseData!$B$4:$BM$734,43,0),#REF!)</f>
        <v>11321</v>
      </c>
      <c r="Q11" s="35">
        <f>IFERROR(VLOOKUP(B11,[1]BaseData!$B$4:$BM$734,44,0),#REF!)</f>
        <v>18.53</v>
      </c>
      <c r="R11" s="35">
        <f>IFERROR(VLOOKUP(B11,[1]BaseData!$B$4:$BM$734,45,0),#REF!)</f>
        <v>0.46</v>
      </c>
      <c r="S11" s="35">
        <f>IFERROR(VLOOKUP(B11,[1]BaseData!$B$4:$BM$734,46,0),#REF!)</f>
        <v>1.38</v>
      </c>
      <c r="T11" s="35">
        <f>IFERROR(VLOOKUP(B11,[1]BaseData!$B$4:$BM$734,47,0),#REF!)</f>
        <v>2.46</v>
      </c>
    </row>
    <row r="12" spans="1:20" ht="35.25" customHeight="1">
      <c r="A12" s="31">
        <v>7</v>
      </c>
      <c r="B12" s="32" t="s">
        <v>37</v>
      </c>
      <c r="C12" s="33" t="str">
        <f>VLOOKUP(B12,[1]BaseData!$B$4:$BM$734,2,0)</f>
        <v>HOSE</v>
      </c>
      <c r="D12" s="33" t="str">
        <f>VLOOKUP(B12,[1]BaseData!$B$4:$BM$734,3,0)</f>
        <v>CTCP Xuất nhập khẩu Thủy sản Bến Tre</v>
      </c>
      <c r="E12" s="34">
        <f>VLOOKUP(B12,[1]BaseData!$B$4:$BM$734,25,0)</f>
        <v>432345578687.5</v>
      </c>
      <c r="F12" s="34">
        <f>VLOOKUP(B12,[1]BaseData!$B$4:$BM$734,26,0)</f>
        <v>62554878.048780002</v>
      </c>
      <c r="G12" s="35">
        <f>VLOOKUP(B12,[1]BaseData!$B$4:$BM$734,27,0)</f>
        <v>1.715481</v>
      </c>
      <c r="H12" s="36" t="str">
        <f>VLOOKUP(B12,[1]BaseData!$B$4:$BM$734,28,0)</f>
        <v>Small&amp;Micro Cap</v>
      </c>
      <c r="I12" s="36" t="str">
        <f>VLOOKUP(B12,[1]BaseData!$B$4:$BM$734,35,0)</f>
        <v>Chế biến thủy sản</v>
      </c>
      <c r="J12" s="37">
        <f>IFERROR(VLOOKUP(B12,[1]BaseData!$B$4:$BM$734,36,0),#REF!)</f>
        <v>622539909687</v>
      </c>
      <c r="K12" s="37">
        <f>IFERROR(VLOOKUP(B12,[1]BaseData!$B$4:$BM$734,37,0),#REF!)</f>
        <v>470891464340</v>
      </c>
      <c r="L12" s="37">
        <f>IFERROR(VLOOKUP(B12,[1]BaseData!$B$4:$BM$734,38,0),#REF!)</f>
        <v>616639119539</v>
      </c>
      <c r="M12" s="37">
        <f>IFERROR(VLOOKUP(B12,[1]BaseData!$B$4:$BM$734,39,0)*10^9,#REF!)</f>
        <v>64289101233</v>
      </c>
      <c r="N12" s="37">
        <f>IFERROR(VLOOKUP(B12,[1]BaseData!$B$4:$BM$734,40,0)*10^9,#REF!)</f>
        <v>64289101233</v>
      </c>
      <c r="O12" s="37">
        <f>IFERROR(VLOOKUP(B12,[1]BaseData!$B$4:$BM$734,42,0),#REF!)</f>
        <v>5511</v>
      </c>
      <c r="P12" s="37">
        <f>IFERROR(VLOOKUP(B12,[1]BaseData!$B$4:$BM$734,43,0),#REF!)</f>
        <v>39983</v>
      </c>
      <c r="Q12" s="35">
        <f>IFERROR(VLOOKUP(B12,[1]BaseData!$B$4:$BM$734,44,0),#REF!)</f>
        <v>6.3</v>
      </c>
      <c r="R12" s="35">
        <f>IFERROR(VLOOKUP(B12,[1]BaseData!$B$4:$BM$734,45,0),#REF!)</f>
        <v>0.87</v>
      </c>
      <c r="S12" s="35">
        <f>IFERROR(VLOOKUP(B12,[1]BaseData!$B$4:$BM$734,46,0),#REF!)</f>
        <v>10.57</v>
      </c>
      <c r="T12" s="35">
        <f>IFERROR(VLOOKUP(B12,[1]BaseData!$B$4:$BM$734,47,0),#REF!)</f>
        <v>14.46</v>
      </c>
    </row>
    <row r="13" spans="1:20" ht="35.25" customHeight="1">
      <c r="A13" s="31">
        <v>8</v>
      </c>
      <c r="B13" s="32" t="s">
        <v>39</v>
      </c>
      <c r="C13" s="33" t="str">
        <f>VLOOKUP(B13,[1]BaseData!$B$4:$BM$734,2,0)</f>
        <v>HOSE</v>
      </c>
      <c r="D13" s="33" t="str">
        <f>VLOOKUP(B13,[1]BaseData!$B$4:$BM$734,3,0)</f>
        <v>Ngân hàng TMCP Á Châu</v>
      </c>
      <c r="E13" s="34">
        <f>VLOOKUP(B13,[1]BaseData!$B$4:$BM$734,25,0)</f>
        <v>81605421986172.094</v>
      </c>
      <c r="F13" s="34">
        <f>VLOOKUP(B13,[1]BaseData!$B$4:$BM$734,26,0)</f>
        <v>108268984756.097</v>
      </c>
      <c r="G13" s="35">
        <f>VLOOKUP(B13,[1]BaseData!$B$4:$BM$734,27,0)</f>
        <v>30</v>
      </c>
      <c r="H13" s="36" t="str">
        <f>VLOOKUP(B13,[1]BaseData!$B$4:$BM$734,28,0)</f>
        <v>Large Cap</v>
      </c>
      <c r="I13" s="36" t="str">
        <f>VLOOKUP(B13,[1]BaseData!$B$4:$BM$734,35,0)</f>
        <v>Ngân hàng</v>
      </c>
      <c r="J13" s="37">
        <f>IFERROR(VLOOKUP(B13,[1]BaseData!$B$4:$BM$734,36,0),#REF!)</f>
        <v>607875185000000</v>
      </c>
      <c r="K13" s="37">
        <f>IFERROR(VLOOKUP(B13,[1]BaseData!$B$4:$BM$734,37,0),#REF!)</f>
        <v>58438663000000</v>
      </c>
      <c r="L13" s="37">
        <f>IFERROR(VLOOKUP(B13,[1]BaseData!$B$4:$BM$734,38,0),#REF!)</f>
        <v>23533529000000</v>
      </c>
      <c r="M13" s="37">
        <f>IFERROR(VLOOKUP(B13,[1]BaseData!$B$4:$BM$734,39,0)*10^9,#REF!)</f>
        <v>13688193000000</v>
      </c>
      <c r="N13" s="37">
        <f>IFERROR(VLOOKUP(B13,[1]BaseData!$B$4:$BM$734,40,0)*10^9,#REF!)</f>
        <v>13688193000000</v>
      </c>
      <c r="O13" s="37">
        <f>IFERROR(VLOOKUP(B13,[1]BaseData!$B$4:$BM$734,42,0),#REF!)</f>
        <v>4442</v>
      </c>
      <c r="P13" s="37">
        <f>IFERROR(VLOOKUP(B13,[1]BaseData!$B$4:$BM$734,43,0),#REF!)</f>
        <v>17303</v>
      </c>
      <c r="Q13" s="35">
        <f>IFERROR(VLOOKUP(B13,[1]BaseData!$B$4:$BM$734,44,0),#REF!)</f>
        <v>4.93</v>
      </c>
      <c r="R13" s="35">
        <f>IFERROR(VLOOKUP(B13,[1]BaseData!$B$4:$BM$734,45,0),#REF!)</f>
        <v>1.27</v>
      </c>
      <c r="S13" s="35">
        <f>IFERROR(VLOOKUP(B13,[1]BaseData!$B$4:$BM$734,46,0),#REF!)</f>
        <v>2.41</v>
      </c>
      <c r="T13" s="35">
        <f>IFERROR(VLOOKUP(B13,[1]BaseData!$B$4:$BM$734,47,0),#REF!)</f>
        <v>26.49</v>
      </c>
    </row>
    <row r="14" spans="1:20" ht="35.25" customHeight="1">
      <c r="A14" s="31">
        <v>9</v>
      </c>
      <c r="B14" s="32" t="s">
        <v>43</v>
      </c>
      <c r="C14" s="33" t="str">
        <f>VLOOKUP(B14,[1]BaseData!$B$4:$BM$734,2,0)</f>
        <v>HOSE</v>
      </c>
      <c r="D14" s="33" t="str">
        <f>VLOOKUP(B14,[1]BaseData!$B$4:$BM$734,3,0)</f>
        <v>CTCP Đầu tư và Xây dựng Bình Dương ACC</v>
      </c>
      <c r="E14" s="34">
        <f>VLOOKUP(B14,[1]BaseData!$B$4:$BM$734,25,0)</f>
        <v>1551983131967.98</v>
      </c>
      <c r="F14" s="34">
        <f>VLOOKUP(B14,[1]BaseData!$B$4:$BM$734,26,0)</f>
        <v>2786094512.1951199</v>
      </c>
      <c r="G14" s="35">
        <f>VLOOKUP(B14,[1]BaseData!$B$4:$BM$734,27,0)</f>
        <v>7.9271250000000002</v>
      </c>
      <c r="H14" s="36" t="str">
        <f>VLOOKUP(B14,[1]BaseData!$B$4:$BM$734,28,0)</f>
        <v>Mid Cap</v>
      </c>
      <c r="I14" s="36" t="str">
        <f>VLOOKUP(B14,[1]BaseData!$B$4:$BM$734,35,0)</f>
        <v>Vật liệu xây dựng</v>
      </c>
      <c r="J14" s="37">
        <f>IFERROR(VLOOKUP(B14,[1]BaseData!$B$4:$BM$734,36,0),#REF!)</f>
        <v>2099774620511</v>
      </c>
      <c r="K14" s="37">
        <f>IFERROR(VLOOKUP(B14,[1]BaseData!$B$4:$BM$734,37,0),#REF!)</f>
        <v>1216128356897</v>
      </c>
      <c r="L14" s="37">
        <f>IFERROR(VLOOKUP(B14,[1]BaseData!$B$4:$BM$734,38,0),#REF!)</f>
        <v>642233570321</v>
      </c>
      <c r="M14" s="37">
        <f>IFERROR(VLOOKUP(B14,[1]BaseData!$B$4:$BM$734,39,0)*10^9,#REF!)</f>
        <v>82330194473</v>
      </c>
      <c r="N14" s="37">
        <f>IFERROR(VLOOKUP(B14,[1]BaseData!$B$4:$BM$734,40,0)*10^9,#REF!)</f>
        <v>83240298282</v>
      </c>
      <c r="O14" s="37">
        <f>IFERROR(VLOOKUP(B14,[1]BaseData!$B$4:$BM$734,42,0),#REF!)</f>
        <v>850</v>
      </c>
      <c r="P14" s="37">
        <f>IFERROR(VLOOKUP(B14,[1]BaseData!$B$4:$BM$734,43,0),#REF!)</f>
        <v>11582</v>
      </c>
      <c r="Q14" s="35">
        <f>IFERROR(VLOOKUP(B14,[1]BaseData!$B$4:$BM$734,44,0),#REF!)</f>
        <v>13.18</v>
      </c>
      <c r="R14" s="35">
        <f>IFERROR(VLOOKUP(B14,[1]BaseData!$B$4:$BM$734,45,0),#REF!)</f>
        <v>0.97</v>
      </c>
      <c r="S14" s="35">
        <f>IFERROR(VLOOKUP(B14,[1]BaseData!$B$4:$BM$734,46,0),#REF!)</f>
        <v>5.03</v>
      </c>
      <c r="T14" s="35">
        <f>IFERROR(VLOOKUP(B14,[1]BaseData!$B$4:$BM$734,47,0),#REF!)</f>
        <v>9.74</v>
      </c>
    </row>
    <row r="15" spans="1:20" ht="35.25" customHeight="1">
      <c r="A15" s="31">
        <v>10</v>
      </c>
      <c r="B15" s="32" t="s">
        <v>46</v>
      </c>
      <c r="C15" s="33" t="str">
        <f>VLOOKUP(B15,[1]BaseData!$B$4:$BM$734,2,0)</f>
        <v>HOSE</v>
      </c>
      <c r="D15" s="33" t="str">
        <f>VLOOKUP(B15,[1]BaseData!$B$4:$BM$734,3,0)</f>
        <v>CTCP Xuất nhập khẩu Thủy sản Cửu Long An Giang</v>
      </c>
      <c r="E15" s="34">
        <f>VLOOKUP(B15,[1]BaseData!$B$4:$BM$734,25,0)</f>
        <v>878292068881.92004</v>
      </c>
      <c r="F15" s="34">
        <f>VLOOKUP(B15,[1]BaseData!$B$4:$BM$734,26,0)</f>
        <v>4597564024.3902397</v>
      </c>
      <c r="G15" s="35">
        <f>VLOOKUP(B15,[1]BaseData!$B$4:$BM$734,27,0)</f>
        <v>2.8335840000000001</v>
      </c>
      <c r="H15" s="36" t="str">
        <f>VLOOKUP(B15,[1]BaseData!$B$4:$BM$734,28,0)</f>
        <v>Small&amp;Micro Cap</v>
      </c>
      <c r="I15" s="36" t="str">
        <f>VLOOKUP(B15,[1]BaseData!$B$4:$BM$734,35,0)</f>
        <v>Chế biến thủy sản</v>
      </c>
      <c r="J15" s="37">
        <f>IFERROR(VLOOKUP(B15,[1]BaseData!$B$4:$BM$734,36,0),#REF!)</f>
        <v>1481370067070</v>
      </c>
      <c r="K15" s="37">
        <f>IFERROR(VLOOKUP(B15,[1]BaseData!$B$4:$BM$734,37,0),#REF!)</f>
        <v>824400470522</v>
      </c>
      <c r="L15" s="37">
        <f>IFERROR(VLOOKUP(B15,[1]BaseData!$B$4:$BM$734,38,0),#REF!)</f>
        <v>1166952761236</v>
      </c>
      <c r="M15" s="37">
        <f>IFERROR(VLOOKUP(B15,[1]BaseData!$B$4:$BM$734,39,0)*10^9,#REF!)</f>
        <v>117947830085</v>
      </c>
      <c r="N15" s="37">
        <f>IFERROR(VLOOKUP(B15,[1]BaseData!$B$4:$BM$734,40,0)*10^9,#REF!)</f>
        <v>118579937571</v>
      </c>
      <c r="O15" s="37">
        <f>IFERROR(VLOOKUP(B15,[1]BaseData!$B$4:$BM$734,42,0),#REF!)</f>
        <v>2351</v>
      </c>
      <c r="P15" s="37">
        <f>IFERROR(VLOOKUP(B15,[1]BaseData!$B$4:$BM$734,43,0),#REF!)</f>
        <v>16436</v>
      </c>
      <c r="Q15" s="35">
        <f>IFERROR(VLOOKUP(B15,[1]BaseData!$B$4:$BM$734,44,0),#REF!)</f>
        <v>4.49</v>
      </c>
      <c r="R15" s="35">
        <f>IFERROR(VLOOKUP(B15,[1]BaseData!$B$4:$BM$734,45,0),#REF!)</f>
        <v>0.64</v>
      </c>
      <c r="S15" s="35">
        <f>IFERROR(VLOOKUP(B15,[1]BaseData!$B$4:$BM$734,46,0),#REF!)</f>
        <v>8.02</v>
      </c>
      <c r="T15" s="35">
        <f>IFERROR(VLOOKUP(B15,[1]BaseData!$B$4:$BM$734,47,0),#REF!)</f>
        <v>15.41</v>
      </c>
    </row>
    <row r="16" spans="1:20" ht="35.25" customHeight="1">
      <c r="A16" s="31">
        <v>11</v>
      </c>
      <c r="B16" s="32" t="s">
        <v>51</v>
      </c>
      <c r="C16" s="33" t="str">
        <f>VLOOKUP(B16,[1]BaseData!$B$4:$BM$734,2,0)</f>
        <v>HNX</v>
      </c>
      <c r="D16" s="33" t="str">
        <f>VLOOKUP(B16,[1]BaseData!$B$4:$BM$734,3,0)</f>
        <v>CTCP Mỹ thuật và Truyền thông</v>
      </c>
      <c r="E16" s="34">
        <f>VLOOKUP(B16,[1]BaseData!$B$4:$BM$734,25,0)</f>
        <v>79285843292.682907</v>
      </c>
      <c r="F16" s="34">
        <f>VLOOKUP(B16,[1]BaseData!$B$4:$BM$734,26,0)</f>
        <v>8670252.1341459993</v>
      </c>
      <c r="G16" s="35">
        <f>VLOOKUP(B16,[1]BaseData!$B$4:$BM$734,27,0)</f>
        <v>1.8964019999999999</v>
      </c>
      <c r="H16" s="36" t="str">
        <f>VLOOKUP(B16,[1]BaseData!$B$4:$BM$734,28,0)</f>
        <v>Small&amp;Micro Cap</v>
      </c>
      <c r="I16" s="36" t="str">
        <f>VLOOKUP(B16,[1]BaseData!$B$4:$BM$734,35,0)</f>
        <v>Công nghệ và thông tin</v>
      </c>
      <c r="J16" s="37">
        <f>IFERROR(VLOOKUP(B16,[1]BaseData!$B$4:$BM$734,36,0),#REF!)</f>
        <v>161955513908</v>
      </c>
      <c r="K16" s="37">
        <f>IFERROR(VLOOKUP(B16,[1]BaseData!$B$4:$BM$734,37,0),#REF!)</f>
        <v>72398754957</v>
      </c>
      <c r="L16" s="37">
        <f>IFERROR(VLOOKUP(B16,[1]BaseData!$B$4:$BM$734,38,0),#REF!)</f>
        <v>390415031494</v>
      </c>
      <c r="M16" s="37">
        <f>IFERROR(VLOOKUP(B16,[1]BaseData!$B$4:$BM$734,39,0)*10^9,#REF!)</f>
        <v>13152194273</v>
      </c>
      <c r="N16" s="37">
        <f>IFERROR(VLOOKUP(B16,[1]BaseData!$B$4:$BM$734,40,0)*10^9,#REF!)</f>
        <v>12507081568</v>
      </c>
      <c r="O16" s="37">
        <f>IFERROR(VLOOKUP(B16,[1]BaseData!$B$4:$BM$734,42,0),#REF!)</f>
        <v>3306</v>
      </c>
      <c r="P16" s="37">
        <f>IFERROR(VLOOKUP(B16,[1]BaseData!$B$4:$BM$734,43,0),#REF!)</f>
        <v>18200</v>
      </c>
      <c r="Q16" s="35">
        <f>IFERROR(VLOOKUP(B16,[1]BaseData!$B$4:$BM$734,44,0),#REF!)</f>
        <v>5.44</v>
      </c>
      <c r="R16" s="35">
        <f>IFERROR(VLOOKUP(B16,[1]BaseData!$B$4:$BM$734,45,0),#REF!)</f>
        <v>0.99</v>
      </c>
      <c r="S16" s="35">
        <f>IFERROR(VLOOKUP(B16,[1]BaseData!$B$4:$BM$734,46,0),#REF!)</f>
        <v>8.6</v>
      </c>
      <c r="T16" s="35">
        <f>IFERROR(VLOOKUP(B16,[1]BaseData!$B$4:$BM$734,47,0),#REF!)</f>
        <v>18.88</v>
      </c>
    </row>
    <row r="17" spans="1:20" ht="35.25" customHeight="1">
      <c r="A17" s="31">
        <v>12</v>
      </c>
      <c r="B17" s="32" t="s">
        <v>54</v>
      </c>
      <c r="C17" s="33" t="str">
        <f>VLOOKUP(B17,[1]BaseData!$B$4:$BM$734,2,0)</f>
        <v>HOSE</v>
      </c>
      <c r="D17" s="33" t="str">
        <f>VLOOKUP(B17,[1]BaseData!$B$4:$BM$734,3,0)</f>
        <v>CTCP Clever Group</v>
      </c>
      <c r="E17" s="34">
        <f>VLOOKUP(B17,[1]BaseData!$B$4:$BM$734,25,0)</f>
        <v>798128236231.40198</v>
      </c>
      <c r="F17" s="34">
        <f>VLOOKUP(B17,[1]BaseData!$B$4:$BM$734,26,0)</f>
        <v>3173423780.4878001</v>
      </c>
      <c r="G17" s="35">
        <f>VLOOKUP(B17,[1]BaseData!$B$4:$BM$734,27,0)</f>
        <v>45.468345999999997</v>
      </c>
      <c r="H17" s="36" t="str">
        <f>VLOOKUP(B17,[1]BaseData!$B$4:$BM$734,28,0)</f>
        <v>Small&amp;Micro Cap</v>
      </c>
      <c r="I17" s="36" t="str">
        <f>VLOOKUP(B17,[1]BaseData!$B$4:$BM$734,35,0)</f>
        <v>Khác</v>
      </c>
      <c r="J17" s="37">
        <f>IFERROR(VLOOKUP(B17,[1]BaseData!$B$4:$BM$734,36,0),#REF!)</f>
        <v>409722656772</v>
      </c>
      <c r="K17" s="37">
        <f>IFERROR(VLOOKUP(B17,[1]BaseData!$B$4:$BM$734,37,0),#REF!)</f>
        <v>324724588324</v>
      </c>
      <c r="L17" s="37">
        <f>IFERROR(VLOOKUP(B17,[1]BaseData!$B$4:$BM$734,38,0),#REF!)</f>
        <v>536831515880</v>
      </c>
      <c r="M17" s="37">
        <f>IFERROR(VLOOKUP(B17,[1]BaseData!$B$4:$BM$734,39,0)*10^9,#REF!)</f>
        <v>48956297029</v>
      </c>
      <c r="N17" s="37">
        <f>IFERROR(VLOOKUP(B17,[1]BaseData!$B$4:$BM$734,40,0)*10^9,#REF!)</f>
        <v>51473595004</v>
      </c>
      <c r="O17" s="37">
        <f>IFERROR(VLOOKUP(B17,[1]BaseData!$B$4:$BM$734,42,0),#REF!)</f>
        <v>2442</v>
      </c>
      <c r="P17" s="37">
        <f>IFERROR(VLOOKUP(B17,[1]BaseData!$B$4:$BM$734,43,0),#REF!)</f>
        <v>15188</v>
      </c>
      <c r="Q17" s="35">
        <f>IFERROR(VLOOKUP(B17,[1]BaseData!$B$4:$BM$734,44,0),#REF!)</f>
        <v>9.6199999999999992</v>
      </c>
      <c r="R17" s="35">
        <f>IFERROR(VLOOKUP(B17,[1]BaseData!$B$4:$BM$734,45,0),#REF!)</f>
        <v>1.55</v>
      </c>
      <c r="S17" s="35">
        <f>IFERROR(VLOOKUP(B17,[1]BaseData!$B$4:$BM$734,46,0),#REF!)</f>
        <v>11.39</v>
      </c>
      <c r="T17" s="35">
        <f>IFERROR(VLOOKUP(B17,[1]BaseData!$B$4:$BM$734,47,0),#REF!)</f>
        <v>16.48</v>
      </c>
    </row>
    <row r="18" spans="1:20" ht="35.25" customHeight="1">
      <c r="A18" s="31">
        <v>13</v>
      </c>
      <c r="B18" s="32" t="s">
        <v>56</v>
      </c>
      <c r="C18" s="33" t="str">
        <f>VLOOKUP(B18,[1]BaseData!$B$4:$BM$734,2,0)</f>
        <v>HOSE</v>
      </c>
      <c r="D18" s="33" t="str">
        <f>VLOOKUP(B18,[1]BaseData!$B$4:$BM$734,3,0)</f>
        <v>CTCP Damsan</v>
      </c>
      <c r="E18" s="34">
        <f>VLOOKUP(B18,[1]BaseData!$B$4:$BM$734,25,0)</f>
        <v>797295099897.31702</v>
      </c>
      <c r="F18" s="34">
        <f>VLOOKUP(B18,[1]BaseData!$B$4:$BM$734,26,0)</f>
        <v>11047176829.2682</v>
      </c>
      <c r="G18" s="35">
        <f>VLOOKUP(B18,[1]BaseData!$B$4:$BM$734,27,0)</f>
        <v>1.2667919999999999</v>
      </c>
      <c r="H18" s="36" t="str">
        <f>VLOOKUP(B18,[1]BaseData!$B$4:$BM$734,28,0)</f>
        <v>Small&amp;Micro Cap</v>
      </c>
      <c r="I18" s="36" t="str">
        <f>VLOOKUP(B18,[1]BaseData!$B$4:$BM$734,35,0)</f>
        <v>SX Hàng gia dụng</v>
      </c>
      <c r="J18" s="37">
        <f>IFERROR(VLOOKUP(B18,[1]BaseData!$B$4:$BM$734,36,0),#REF!)</f>
        <v>2181694751879</v>
      </c>
      <c r="K18" s="37">
        <f>IFERROR(VLOOKUP(B18,[1]BaseData!$B$4:$BM$734,37,0),#REF!)</f>
        <v>657094970041</v>
      </c>
      <c r="L18" s="37">
        <f>IFERROR(VLOOKUP(B18,[1]BaseData!$B$4:$BM$734,38,0),#REF!)</f>
        <v>1692564335015</v>
      </c>
      <c r="M18" s="37">
        <f>IFERROR(VLOOKUP(B18,[1]BaseData!$B$4:$BM$734,39,0)*10^9,#REF!)</f>
        <v>67400984768</v>
      </c>
      <c r="N18" s="37">
        <f>IFERROR(VLOOKUP(B18,[1]BaseData!$B$4:$BM$734,40,0)*10^9,#REF!)</f>
        <v>61533778604</v>
      </c>
      <c r="O18" s="37">
        <f>IFERROR(VLOOKUP(B18,[1]BaseData!$B$4:$BM$734,42,0),#REF!)</f>
        <v>1690</v>
      </c>
      <c r="P18" s="37">
        <f>IFERROR(VLOOKUP(B18,[1]BaseData!$B$4:$BM$734,43,0),#REF!)</f>
        <v>15009</v>
      </c>
      <c r="Q18" s="35">
        <f>IFERROR(VLOOKUP(B18,[1]BaseData!$B$4:$BM$734,44,0),#REF!)</f>
        <v>5.57</v>
      </c>
      <c r="R18" s="35">
        <f>IFERROR(VLOOKUP(B18,[1]BaseData!$B$4:$BM$734,45,0),#REF!)</f>
        <v>0.63</v>
      </c>
      <c r="S18" s="35">
        <f>IFERROR(VLOOKUP(B18,[1]BaseData!$B$4:$BM$734,46,0),#REF!)</f>
        <v>3.24</v>
      </c>
      <c r="T18" s="35">
        <f>IFERROR(VLOOKUP(B18,[1]BaseData!$B$4:$BM$734,47,0),#REF!)</f>
        <v>10.86</v>
      </c>
    </row>
    <row r="19" spans="1:20" ht="35.25" customHeight="1">
      <c r="A19" s="31">
        <v>14</v>
      </c>
      <c r="B19" s="32" t="s">
        <v>59</v>
      </c>
      <c r="C19" s="33" t="str">
        <f>VLOOKUP(B19,[1]BaseData!$B$4:$BM$734,2,0)</f>
        <v>HOSE</v>
      </c>
      <c r="D19" s="33" t="str">
        <f>VLOOKUP(B19,[1]BaseData!$B$4:$BM$734,3,0)</f>
        <v>CTCP Đầu tư và Phát triển Bất động sản An Gia</v>
      </c>
      <c r="E19" s="34">
        <f>VLOOKUP(B19,[1]BaseData!$B$4:$BM$734,25,0)</f>
        <v>4021571149486.73</v>
      </c>
      <c r="F19" s="34">
        <f>VLOOKUP(B19,[1]BaseData!$B$4:$BM$734,26,0)</f>
        <v>11098268292.682899</v>
      </c>
      <c r="G19" s="35">
        <f>VLOOKUP(B19,[1]BaseData!$B$4:$BM$734,27,0)</f>
        <v>7.4425400000000002</v>
      </c>
      <c r="H19" s="36" t="str">
        <f>VLOOKUP(B19,[1]BaseData!$B$4:$BM$734,28,0)</f>
        <v>Mid Cap</v>
      </c>
      <c r="I19" s="36" t="str">
        <f>VLOOKUP(B19,[1]BaseData!$B$4:$BM$734,35,0)</f>
        <v>Bất động sản</v>
      </c>
      <c r="J19" s="37">
        <f>IFERROR(VLOOKUP(B19,[1]BaseData!$B$4:$BM$734,36,0),#REF!)</f>
        <v>11098528307189</v>
      </c>
      <c r="K19" s="37">
        <f>IFERROR(VLOOKUP(B19,[1]BaseData!$B$4:$BM$734,37,0),#REF!)</f>
        <v>2725618707754</v>
      </c>
      <c r="L19" s="37">
        <f>IFERROR(VLOOKUP(B19,[1]BaseData!$B$4:$BM$734,38,0),#REF!)</f>
        <v>6188634735154</v>
      </c>
      <c r="M19" s="37">
        <f>IFERROR(VLOOKUP(B19,[1]BaseData!$B$4:$BM$734,39,0)*10^9,#REF!)</f>
        <v>18965726119</v>
      </c>
      <c r="N19" s="37">
        <f>IFERROR(VLOOKUP(B19,[1]BaseData!$B$4:$BM$734,40,0)*10^9,#REF!)</f>
        <v>18965726119</v>
      </c>
      <c r="O19" s="37">
        <f>IFERROR(VLOOKUP(B19,[1]BaseData!$B$4:$BM$734,42,0),#REF!)</f>
        <v>179</v>
      </c>
      <c r="P19" s="37">
        <f>IFERROR(VLOOKUP(B19,[1]BaseData!$B$4:$BM$734,43,0),#REF!)</f>
        <v>21784</v>
      </c>
      <c r="Q19" s="35">
        <f>IFERROR(VLOOKUP(B19,[1]BaseData!$B$4:$BM$734,44,0),#REF!)</f>
        <v>170.3</v>
      </c>
      <c r="R19" s="35">
        <f>IFERROR(VLOOKUP(B19,[1]BaseData!$B$4:$BM$734,45,0),#REF!)</f>
        <v>1.4</v>
      </c>
      <c r="S19" s="35">
        <f>IFERROR(VLOOKUP(B19,[1]BaseData!$B$4:$BM$734,46,0),#REF!)</f>
        <v>0.16</v>
      </c>
      <c r="T19" s="35">
        <f>IFERROR(VLOOKUP(B19,[1]BaseData!$B$4:$BM$734,47,0),#REF!)</f>
        <v>0.7</v>
      </c>
    </row>
    <row r="20" spans="1:20" ht="35.25" customHeight="1">
      <c r="A20" s="31">
        <v>15</v>
      </c>
      <c r="B20" s="32" t="s">
        <v>62</v>
      </c>
      <c r="C20" s="33" t="str">
        <f>VLOOKUP(B20,[1]BaseData!$B$4:$BM$734,2,0)</f>
        <v>HOSE</v>
      </c>
      <c r="D20" s="33" t="str">
        <f>VLOOKUP(B20,[1]BaseData!$B$4:$BM$734,3,0)</f>
        <v>CTCP Xuất Nhập khẩu An Giang</v>
      </c>
      <c r="E20" s="34">
        <f>VLOOKUP(B20,[1]BaseData!$B$4:$BM$734,25,0)</f>
        <v>435400042682.92603</v>
      </c>
      <c r="F20" s="34">
        <f>VLOOKUP(B20,[1]BaseData!$B$4:$BM$734,26,0)</f>
        <v>5765149390.2439003</v>
      </c>
      <c r="G20" s="35">
        <f>VLOOKUP(B20,[1]BaseData!$B$4:$BM$734,27,0)</f>
        <v>2.4039769999999998</v>
      </c>
      <c r="H20" s="36" t="str">
        <f>VLOOKUP(B20,[1]BaseData!$B$4:$BM$734,28,0)</f>
        <v>Small&amp;Micro Cap</v>
      </c>
      <c r="I20" s="36" t="str">
        <f>VLOOKUP(B20,[1]BaseData!$B$4:$BM$734,35,0)</f>
        <v>Thực phẩm - Đồ uống</v>
      </c>
      <c r="J20" s="37">
        <f>IFERROR(VLOOKUP(B20,[1]BaseData!$B$4:$BM$734,36,0),#REF!)</f>
        <v>1651418550048</v>
      </c>
      <c r="K20" s="37">
        <f>IFERROR(VLOOKUP(B20,[1]BaseData!$B$4:$BM$734,37,0),#REF!)</f>
        <v>385699600003</v>
      </c>
      <c r="L20" s="37">
        <f>IFERROR(VLOOKUP(B20,[1]BaseData!$B$4:$BM$734,38,0),#REF!)</f>
        <v>3454343144831</v>
      </c>
      <c r="M20" s="37">
        <f>IFERROR(VLOOKUP(B20,[1]BaseData!$B$4:$BM$734,39,0)*10^9,#REF!)</f>
        <v>-140476316521</v>
      </c>
      <c r="N20" s="37">
        <f>IFERROR(VLOOKUP(B20,[1]BaseData!$B$4:$BM$734,40,0)*10^9,#REF!)</f>
        <v>-140476316521</v>
      </c>
      <c r="O20" s="37">
        <f>IFERROR(VLOOKUP(B20,[1]BaseData!$B$4:$BM$734,42,0),#REF!)</f>
        <v>-7718</v>
      </c>
      <c r="P20" s="37">
        <f>IFERROR(VLOOKUP(B20,[1]BaseData!$B$4:$BM$734,43,0),#REF!)</f>
        <v>21192</v>
      </c>
      <c r="Q20" s="35">
        <f>IFERROR(VLOOKUP(B20,[1]BaseData!$B$4:$BM$734,44,0),#REF!)</f>
        <v>-1.24</v>
      </c>
      <c r="R20" s="35">
        <f>IFERROR(VLOOKUP(B20,[1]BaseData!$B$4:$BM$734,45,0),#REF!)</f>
        <v>0.45</v>
      </c>
      <c r="S20" s="35">
        <f>IFERROR(VLOOKUP(B20,[1]BaseData!$B$4:$BM$734,46,0),#REF!)</f>
        <v>-8.01</v>
      </c>
      <c r="T20" s="35">
        <f>IFERROR(VLOOKUP(B20,[1]BaseData!$B$4:$BM$734,47,0),#REF!)</f>
        <v>-32.35</v>
      </c>
    </row>
    <row r="21" spans="1:20" ht="35.25" customHeight="1">
      <c r="A21" s="31">
        <v>16</v>
      </c>
      <c r="B21" s="32" t="s">
        <v>65</v>
      </c>
      <c r="C21" s="33" t="str">
        <f>VLOOKUP(B21,[1]BaseData!$B$4:$BM$734,2,0)</f>
        <v>HOSE</v>
      </c>
      <c r="D21" s="33" t="str">
        <f>VLOOKUP(B21,[1]BaseData!$B$4:$BM$734,3,0)</f>
        <v>CTCP Chứng khoán Agribank</v>
      </c>
      <c r="E21" s="34">
        <f>VLOOKUP(B21,[1]BaseData!$B$4:$BM$734,25,0)</f>
        <v>2577834422063.3799</v>
      </c>
      <c r="F21" s="34">
        <f>VLOOKUP(B21,[1]BaseData!$B$4:$BM$734,26,0)</f>
        <v>11714743902.438999</v>
      </c>
      <c r="G21" s="35">
        <f>VLOOKUP(B21,[1]BaseData!$B$4:$BM$734,27,0)</f>
        <v>0.35042600000000002</v>
      </c>
      <c r="H21" s="36" t="str">
        <f>VLOOKUP(B21,[1]BaseData!$B$4:$BM$734,28,0)</f>
        <v>Mid Cap</v>
      </c>
      <c r="I21" s="36" t="str">
        <f>VLOOKUP(B21,[1]BaseData!$B$4:$BM$734,35,0)</f>
        <v>Chứng khoán</v>
      </c>
      <c r="J21" s="37">
        <f>IFERROR(VLOOKUP(B21,[1]BaseData!$B$4:$BM$734,36,0),#REF!)</f>
        <v>2805191288242</v>
      </c>
      <c r="K21" s="37">
        <f>IFERROR(VLOOKUP(B21,[1]BaseData!$B$4:$BM$734,37,0),#REF!)</f>
        <v>2497221370513</v>
      </c>
      <c r="L21" s="37">
        <f>IFERROR(VLOOKUP(B21,[1]BaseData!$B$4:$BM$734,38,0),#REF!)</f>
        <v>367374466987</v>
      </c>
      <c r="M21" s="37">
        <f>IFERROR(VLOOKUP(B21,[1]BaseData!$B$4:$BM$734,39,0)*10^9,#REF!)</f>
        <v>146342776418</v>
      </c>
      <c r="N21" s="37">
        <f>IFERROR(VLOOKUP(B21,[1]BaseData!$B$4:$BM$734,40,0)*10^9,#REF!)</f>
        <v>146342776418</v>
      </c>
      <c r="O21" s="37">
        <f>IFERROR(VLOOKUP(B21,[1]BaseData!$B$4:$BM$734,42,0),#REF!)</f>
        <v>693</v>
      </c>
      <c r="P21" s="37">
        <f>IFERROR(VLOOKUP(B21,[1]BaseData!$B$4:$BM$734,43,0),#REF!)</f>
        <v>11824</v>
      </c>
      <c r="Q21" s="35">
        <f>IFERROR(VLOOKUP(B21,[1]BaseData!$B$4:$BM$734,44,0),#REF!)</f>
        <v>10.82</v>
      </c>
      <c r="R21" s="35">
        <f>IFERROR(VLOOKUP(B21,[1]BaseData!$B$4:$BM$734,45,0),#REF!)</f>
        <v>0.63</v>
      </c>
      <c r="S21" s="35">
        <f>IFERROR(VLOOKUP(B21,[1]BaseData!$B$4:$BM$734,46,0),#REF!)</f>
        <v>5.28</v>
      </c>
      <c r="T21" s="35">
        <f>IFERROR(VLOOKUP(B21,[1]BaseData!$B$4:$BM$734,47,0),#REF!)</f>
        <v>5.91</v>
      </c>
    </row>
    <row r="22" spans="1:20" ht="35.25" customHeight="1">
      <c r="A22" s="31">
        <v>17</v>
      </c>
      <c r="B22" s="32" t="s">
        <v>68</v>
      </c>
      <c r="C22" s="33" t="str">
        <f>VLOOKUP(B22,[1]BaseData!$B$4:$BM$734,2,0)</f>
        <v>HNX</v>
      </c>
      <c r="D22" s="33" t="str">
        <f>VLOOKUP(B22,[1]BaseData!$B$4:$BM$734,3,0)</f>
        <v>CTCP Văn hóa Tân Bình</v>
      </c>
      <c r="E22" s="34">
        <f>VLOOKUP(B22,[1]BaseData!$B$4:$BM$734,25,0)</f>
        <v>106513895762.19501</v>
      </c>
      <c r="F22" s="34">
        <f>VLOOKUP(B22,[1]BaseData!$B$4:$BM$734,26,0)</f>
        <v>39869093.597560003</v>
      </c>
      <c r="G22" s="35">
        <f>VLOOKUP(B22,[1]BaseData!$B$4:$BM$734,27,0)</f>
        <v>3.1992389999999999</v>
      </c>
      <c r="H22" s="36" t="str">
        <f>VLOOKUP(B22,[1]BaseData!$B$4:$BM$734,28,0)</f>
        <v>Small&amp;Micro Cap</v>
      </c>
      <c r="I22" s="36" t="str">
        <f>VLOOKUP(B22,[1]BaseData!$B$4:$BM$734,35,0)</f>
        <v>SX Nhựa - Hóa chất</v>
      </c>
      <c r="J22" s="37">
        <f>IFERROR(VLOOKUP(B22,[1]BaseData!$B$4:$BM$734,36,0),#REF!)</f>
        <v>312303334849</v>
      </c>
      <c r="K22" s="37">
        <f>IFERROR(VLOOKUP(B22,[1]BaseData!$B$4:$BM$734,37,0),#REF!)</f>
        <v>219261815277</v>
      </c>
      <c r="L22" s="37">
        <f>IFERROR(VLOOKUP(B22,[1]BaseData!$B$4:$BM$734,38,0),#REF!)</f>
        <v>261515919945</v>
      </c>
      <c r="M22" s="37">
        <f>IFERROR(VLOOKUP(B22,[1]BaseData!$B$4:$BM$734,39,0)*10^9,#REF!)</f>
        <v>9432070824</v>
      </c>
      <c r="N22" s="37">
        <f>IFERROR(VLOOKUP(B22,[1]BaseData!$B$4:$BM$734,40,0)*10^9,#REF!)</f>
        <v>7560092879</v>
      </c>
      <c r="O22" s="37">
        <f>IFERROR(VLOOKUP(B22,[1]BaseData!$B$4:$BM$734,42,0),#REF!)</f>
        <v>1644</v>
      </c>
      <c r="P22" s="37">
        <f>IFERROR(VLOOKUP(B22,[1]BaseData!$B$4:$BM$734,43,0),#REF!)</f>
        <v>38221</v>
      </c>
      <c r="Q22" s="35">
        <f>IFERROR(VLOOKUP(B22,[1]BaseData!$B$4:$BM$734,44,0),#REF!)</f>
        <v>8.76</v>
      </c>
      <c r="R22" s="35">
        <f>IFERROR(VLOOKUP(B22,[1]BaseData!$B$4:$BM$734,45,0),#REF!)</f>
        <v>0.38</v>
      </c>
      <c r="S22" s="35">
        <f>IFERROR(VLOOKUP(B22,[1]BaseData!$B$4:$BM$734,46,0),#REF!)</f>
        <v>3.2</v>
      </c>
      <c r="T22" s="35">
        <f>IFERROR(VLOOKUP(B22,[1]BaseData!$B$4:$BM$734,47,0),#REF!)</f>
        <v>4.34</v>
      </c>
    </row>
    <row r="23" spans="1:20" ht="35.25" customHeight="1">
      <c r="A23" s="31">
        <v>18</v>
      </c>
      <c r="B23" s="32" t="s">
        <v>70</v>
      </c>
      <c r="C23" s="33" t="str">
        <f>VLOOKUP(B23,[1]BaseData!$B$4:$BM$734,2,0)</f>
        <v>HNX</v>
      </c>
      <c r="D23" s="33" t="str">
        <f>VLOOKUP(B23,[1]BaseData!$B$4:$BM$734,3,0)</f>
        <v>CTCP Khoáng sản Á Châu</v>
      </c>
      <c r="E23" s="34">
        <f>VLOOKUP(B23,[1]BaseData!$B$4:$BM$734,25,0)</f>
        <v>67271295731.707298</v>
      </c>
      <c r="F23" s="34">
        <f>VLOOKUP(B23,[1]BaseData!$B$4:$BM$734,26,0)</f>
        <v>6650930.4878040003</v>
      </c>
      <c r="G23" s="35">
        <f>VLOOKUP(B23,[1]BaseData!$B$4:$BM$734,27,0)</f>
        <v>5.3327999999999998</v>
      </c>
      <c r="H23" s="36" t="str">
        <f>VLOOKUP(B23,[1]BaseData!$B$4:$BM$734,28,0)</f>
        <v>Small&amp;Micro Cap</v>
      </c>
      <c r="I23" s="36" t="str">
        <f>VLOOKUP(B23,[1]BaseData!$B$4:$BM$734,35,0)</f>
        <v>Khai khoáng</v>
      </c>
      <c r="J23" s="37">
        <f>IFERROR(VLOOKUP(B23,[1]BaseData!$B$4:$BM$734,36,0),#REF!)</f>
        <v>74875430215</v>
      </c>
      <c r="K23" s="37">
        <f>IFERROR(VLOOKUP(B23,[1]BaseData!$B$4:$BM$734,37,0),#REF!)</f>
        <v>49971474961</v>
      </c>
      <c r="L23" s="37">
        <f>IFERROR(VLOOKUP(B23,[1]BaseData!$B$4:$BM$734,38,0),#REF!)</f>
        <v>165171459239</v>
      </c>
      <c r="M23" s="37">
        <f>IFERROR(VLOOKUP(B23,[1]BaseData!$B$4:$BM$734,39,0)*10^9,#REF!)</f>
        <v>6319471769</v>
      </c>
      <c r="N23" s="37">
        <f>IFERROR(VLOOKUP(B23,[1]BaseData!$B$4:$BM$734,40,0)*10^9,#REF!)</f>
        <v>6319471769</v>
      </c>
      <c r="O23" s="37">
        <f>IFERROR(VLOOKUP(B23,[1]BaseData!$B$4:$BM$734,42,0),#REF!)</f>
        <v>2217</v>
      </c>
      <c r="P23" s="37">
        <f>IFERROR(VLOOKUP(B23,[1]BaseData!$B$4:$BM$734,43,0),#REF!)</f>
        <v>17534</v>
      </c>
      <c r="Q23" s="35">
        <f>IFERROR(VLOOKUP(B23,[1]BaseData!$B$4:$BM$734,44,0),#REF!)</f>
        <v>10.15</v>
      </c>
      <c r="R23" s="35">
        <f>IFERROR(VLOOKUP(B23,[1]BaseData!$B$4:$BM$734,45,0),#REF!)</f>
        <v>1.28</v>
      </c>
      <c r="S23" s="35">
        <f>IFERROR(VLOOKUP(B23,[1]BaseData!$B$4:$BM$734,46,0),#REF!)</f>
        <v>7.88</v>
      </c>
      <c r="T23" s="35">
        <f>IFERROR(VLOOKUP(B23,[1]BaseData!$B$4:$BM$734,47,0),#REF!)</f>
        <v>12.6</v>
      </c>
    </row>
    <row r="24" spans="1:20" ht="35.25" customHeight="1">
      <c r="A24" s="31">
        <v>19</v>
      </c>
      <c r="B24" s="32" t="s">
        <v>72</v>
      </c>
      <c r="C24" s="33" t="str">
        <f>VLOOKUP(B24,[1]BaseData!$B$4:$BM$734,2,0)</f>
        <v>HOSE</v>
      </c>
      <c r="D24" s="33" t="str">
        <f>VLOOKUP(B24,[1]BaseData!$B$4:$BM$734,3,0)</f>
        <v>CTCP Đầu tư và Khoáng sản FLC Stone</v>
      </c>
      <c r="E24" s="34">
        <f>VLOOKUP(B24,[1]BaseData!$B$4:$BM$734,25,0)</f>
        <v>490444833334.26801</v>
      </c>
      <c r="F24" s="34">
        <f>VLOOKUP(B24,[1]BaseData!$B$4:$BM$734,26,0)</f>
        <v>11725399390.2439</v>
      </c>
      <c r="G24" s="35">
        <f>VLOOKUP(B24,[1]BaseData!$B$4:$BM$734,27,0)</f>
        <v>1.23729</v>
      </c>
      <c r="H24" s="36" t="str">
        <f>VLOOKUP(B24,[1]BaseData!$B$4:$BM$734,28,0)</f>
        <v>Small&amp;Micro Cap</v>
      </c>
      <c r="I24" s="36" t="str">
        <f>VLOOKUP(B24,[1]BaseData!$B$4:$BM$734,35,0)</f>
        <v>Bán lẻ</v>
      </c>
      <c r="J24" s="37">
        <f>IFERROR(VLOOKUP(B24,[1]BaseData!$B$4:$BM$734,36,0),#REF!)</f>
        <v>2207111341683</v>
      </c>
      <c r="K24" s="37">
        <f>IFERROR(VLOOKUP(B24,[1]BaseData!$B$4:$BM$734,37,0),#REF!)</f>
        <v>1731167837866</v>
      </c>
      <c r="L24" s="37">
        <f>IFERROR(VLOOKUP(B24,[1]BaseData!$B$4:$BM$734,38,0),#REF!)</f>
        <v>485782551331</v>
      </c>
      <c r="M24" s="37">
        <f>IFERROR(VLOOKUP(B24,[1]BaseData!$B$4:$BM$734,39,0)*10^9,#REF!)</f>
        <v>-149510850272</v>
      </c>
      <c r="N24" s="37">
        <f>IFERROR(VLOOKUP(B24,[1]BaseData!$B$4:$BM$734,40,0)*10^9,#REF!)</f>
        <v>-149510850272</v>
      </c>
      <c r="O24" s="37">
        <f>IFERROR(VLOOKUP(B24,[1]BaseData!$B$4:$BM$734,42,0),#REF!)</f>
        <v>-914</v>
      </c>
      <c r="P24" s="37">
        <f>IFERROR(VLOOKUP(B24,[1]BaseData!$B$4:$BM$734,43,0),#REF!)</f>
        <v>10588</v>
      </c>
      <c r="Q24" s="35">
        <f>IFERROR(VLOOKUP(B24,[1]BaseData!$B$4:$BM$734,44,0),#REF!)</f>
        <v>-1.21</v>
      </c>
      <c r="R24" s="35">
        <f>IFERROR(VLOOKUP(B24,[1]BaseData!$B$4:$BM$734,45,0),#REF!)</f>
        <v>0.1</v>
      </c>
      <c r="S24" s="35">
        <f>IFERROR(VLOOKUP(B24,[1]BaseData!$B$4:$BM$734,46,0),#REF!)</f>
        <v>-6.22</v>
      </c>
      <c r="T24" s="35">
        <f>IFERROR(VLOOKUP(B24,[1]BaseData!$B$4:$BM$734,47,0),#REF!)</f>
        <v>-8.06</v>
      </c>
    </row>
    <row r="25" spans="1:20" ht="35.25" customHeight="1">
      <c r="A25" s="31">
        <v>20</v>
      </c>
      <c r="B25" s="32" t="s">
        <v>75</v>
      </c>
      <c r="C25" s="33" t="str">
        <f>VLOOKUP(B25,[1]BaseData!$B$4:$BM$734,2,0)</f>
        <v>HNX</v>
      </c>
      <c r="D25" s="33" t="str">
        <f>VLOOKUP(B25,[1]BaseData!$B$4:$BM$734,3,0)</f>
        <v>CTCP Alphanam E&amp;C</v>
      </c>
      <c r="E25" s="34">
        <f>VLOOKUP(B25,[1]BaseData!$B$4:$BM$734,25,0)</f>
        <v>568045975609.75598</v>
      </c>
      <c r="F25" s="34">
        <f>VLOOKUP(B25,[1]BaseData!$B$4:$BM$734,26,0)</f>
        <v>170455939.634146</v>
      </c>
      <c r="G25" s="35">
        <f>VLOOKUP(B25,[1]BaseData!$B$4:$BM$734,27,0)</f>
        <v>3.49607</v>
      </c>
      <c r="H25" s="36" t="str">
        <f>VLOOKUP(B25,[1]BaseData!$B$4:$BM$734,28,0)</f>
        <v>Small&amp;Micro Cap</v>
      </c>
      <c r="I25" s="36" t="str">
        <f>VLOOKUP(B25,[1]BaseData!$B$4:$BM$734,35,0)</f>
        <v>Xây dựng</v>
      </c>
      <c r="J25" s="37">
        <f>IFERROR(VLOOKUP(B25,[1]BaseData!$B$4:$BM$734,36,0),#REF!)</f>
        <v>2145254708075</v>
      </c>
      <c r="K25" s="37">
        <f>IFERROR(VLOOKUP(B25,[1]BaseData!$B$4:$BM$734,37,0),#REF!)</f>
        <v>765699844371</v>
      </c>
      <c r="L25" s="37">
        <f>IFERROR(VLOOKUP(B25,[1]BaseData!$B$4:$BM$734,38,0),#REF!)</f>
        <v>2213252011607</v>
      </c>
      <c r="M25" s="37">
        <f>IFERROR(VLOOKUP(B25,[1]BaseData!$B$4:$BM$734,39,0)*10^9,#REF!)</f>
        <v>20845680117</v>
      </c>
      <c r="N25" s="37">
        <f>IFERROR(VLOOKUP(B25,[1]BaseData!$B$4:$BM$734,40,0)*10^9,#REF!)</f>
        <v>20937331339</v>
      </c>
      <c r="O25" s="37">
        <f>IFERROR(VLOOKUP(B25,[1]BaseData!$B$4:$BM$734,42,0),#REF!)</f>
        <v>437</v>
      </c>
      <c r="P25" s="37">
        <f>IFERROR(VLOOKUP(B25,[1]BaseData!$B$4:$BM$734,43,0),#REF!)</f>
        <v>11744</v>
      </c>
      <c r="Q25" s="35">
        <f>IFERROR(VLOOKUP(B25,[1]BaseData!$B$4:$BM$734,44,0),#REF!)</f>
        <v>24.94</v>
      </c>
      <c r="R25" s="35">
        <f>IFERROR(VLOOKUP(B25,[1]BaseData!$B$4:$BM$734,45,0),#REF!)</f>
        <v>0.93</v>
      </c>
      <c r="S25" s="35">
        <f>IFERROR(VLOOKUP(B25,[1]BaseData!$B$4:$BM$734,46,0),#REF!)</f>
        <v>0.83</v>
      </c>
      <c r="T25" s="35">
        <f>IFERROR(VLOOKUP(B25,[1]BaseData!$B$4:$BM$734,47,0),#REF!)</f>
        <v>3.75</v>
      </c>
    </row>
    <row r="26" spans="1:20" ht="35.25" customHeight="1">
      <c r="A26" s="31">
        <v>21</v>
      </c>
      <c r="B26" s="32" t="s">
        <v>78</v>
      </c>
      <c r="C26" s="33" t="str">
        <f>VLOOKUP(B26,[1]BaseData!$B$4:$BM$734,2,0)</f>
        <v>HNX</v>
      </c>
      <c r="D26" s="33" t="str">
        <f>VLOOKUP(B26,[1]BaseData!$B$4:$BM$734,3,0)</f>
        <v>CTCP Sản xuất Kinh doanh Dược và Trang thiết bị Y tế Việt Mỹ</v>
      </c>
      <c r="E26" s="34">
        <f>VLOOKUP(B26,[1]BaseData!$B$4:$BM$734,25,0)</f>
        <v>793280432838.71899</v>
      </c>
      <c r="F26" s="34">
        <f>VLOOKUP(B26,[1]BaseData!$B$4:$BM$734,26,0)</f>
        <v>11620016790.2439</v>
      </c>
      <c r="G26" s="35">
        <f>VLOOKUP(B26,[1]BaseData!$B$4:$BM$734,27,0)</f>
        <v>0.15341399999999999</v>
      </c>
      <c r="H26" s="36" t="str">
        <f>VLOOKUP(B26,[1]BaseData!$B$4:$BM$734,28,0)</f>
        <v>Small&amp;Micro Cap</v>
      </c>
      <c r="I26" s="36" t="str">
        <f>VLOOKUP(B26,[1]BaseData!$B$4:$BM$734,35,0)</f>
        <v>Bán buôn</v>
      </c>
      <c r="J26" s="37">
        <f>IFERROR(VLOOKUP(B26,[1]BaseData!$B$4:$BM$734,36,0),#REF!)</f>
        <v>2001913072424</v>
      </c>
      <c r="K26" s="37">
        <f>IFERROR(VLOOKUP(B26,[1]BaseData!$B$4:$BM$734,37,0),#REF!)</f>
        <v>1676780087184</v>
      </c>
      <c r="L26" s="37">
        <f>IFERROR(VLOOKUP(B26,[1]BaseData!$B$4:$BM$734,38,0),#REF!)</f>
        <v>284844513275</v>
      </c>
      <c r="M26" s="37">
        <f>IFERROR(VLOOKUP(B26,[1]BaseData!$B$4:$BM$734,39,0)*10^9,#REF!)</f>
        <v>54639936740</v>
      </c>
      <c r="N26" s="37">
        <f>IFERROR(VLOOKUP(B26,[1]BaseData!$B$4:$BM$734,40,0)*10^9,#REF!)</f>
        <v>53931408195</v>
      </c>
      <c r="O26" s="37">
        <f>IFERROR(VLOOKUP(B26,[1]BaseData!$B$4:$BM$734,42,0),#REF!)</f>
        <v>485</v>
      </c>
      <c r="P26" s="37">
        <f>IFERROR(VLOOKUP(B26,[1]BaseData!$B$4:$BM$734,43,0),#REF!)</f>
        <v>12790</v>
      </c>
      <c r="Q26" s="35">
        <f>IFERROR(VLOOKUP(B26,[1]BaseData!$B$4:$BM$734,44,0),#REF!)</f>
        <v>6.8</v>
      </c>
      <c r="R26" s="35">
        <f>IFERROR(VLOOKUP(B26,[1]BaseData!$B$4:$BM$734,45,0),#REF!)</f>
        <v>0.26</v>
      </c>
      <c r="S26" s="35">
        <f>IFERROR(VLOOKUP(B26,[1]BaseData!$B$4:$BM$734,46,0),#REF!)</f>
        <v>3.09</v>
      </c>
      <c r="T26" s="35">
        <f>IFERROR(VLOOKUP(B26,[1]BaseData!$B$4:$BM$734,47,0),#REF!)</f>
        <v>3.78</v>
      </c>
    </row>
    <row r="27" spans="1:20" ht="35.25" customHeight="1">
      <c r="A27" s="31">
        <v>22</v>
      </c>
      <c r="B27" s="32" t="s">
        <v>80</v>
      </c>
      <c r="C27" s="33" t="str">
        <f>VLOOKUP(B27,[1]BaseData!$B$4:$BM$734,2,0)</f>
        <v>HOSE</v>
      </c>
      <c r="D27" s="33" t="str">
        <f>VLOOKUP(B27,[1]BaseData!$B$4:$BM$734,3,0)</f>
        <v>CTCP Nam Việt</v>
      </c>
      <c r="E27" s="34">
        <f>VLOOKUP(B27,[1]BaseData!$B$4:$BM$734,25,0)</f>
        <v>4775671037519.0498</v>
      </c>
      <c r="F27" s="34">
        <f>VLOOKUP(B27,[1]BaseData!$B$4:$BM$734,26,0)</f>
        <v>50757878048.780403</v>
      </c>
      <c r="G27" s="35">
        <f>VLOOKUP(B27,[1]BaseData!$B$4:$BM$734,27,0)</f>
        <v>3.360957</v>
      </c>
      <c r="H27" s="36" t="str">
        <f>VLOOKUP(B27,[1]BaseData!$B$4:$BM$734,28,0)</f>
        <v>Mid Cap</v>
      </c>
      <c r="I27" s="36" t="str">
        <f>VLOOKUP(B27,[1]BaseData!$B$4:$BM$734,35,0)</f>
        <v>Chế biến thủy sản</v>
      </c>
      <c r="J27" s="37">
        <f>IFERROR(VLOOKUP(B27,[1]BaseData!$B$4:$BM$734,36,0),#REF!)</f>
        <v>5467653137750</v>
      </c>
      <c r="K27" s="37">
        <f>IFERROR(VLOOKUP(B27,[1]BaseData!$B$4:$BM$734,37,0),#REF!)</f>
        <v>2882202985499</v>
      </c>
      <c r="L27" s="37">
        <f>IFERROR(VLOOKUP(B27,[1]BaseData!$B$4:$BM$734,38,0),#REF!)</f>
        <v>4896647040438</v>
      </c>
      <c r="M27" s="37">
        <f>IFERROR(VLOOKUP(B27,[1]BaseData!$B$4:$BM$734,39,0)*10^9,#REF!)</f>
        <v>673745234347</v>
      </c>
      <c r="N27" s="37">
        <f>IFERROR(VLOOKUP(B27,[1]BaseData!$B$4:$BM$734,40,0)*10^9,#REF!)</f>
        <v>673745234347</v>
      </c>
      <c r="O27" s="37">
        <f>IFERROR(VLOOKUP(B27,[1]BaseData!$B$4:$BM$734,42,0),#REF!)</f>
        <v>5300</v>
      </c>
      <c r="P27" s="37">
        <f>IFERROR(VLOOKUP(B27,[1]BaseData!$B$4:$BM$734,43,0),#REF!)</f>
        <v>22672</v>
      </c>
      <c r="Q27" s="35">
        <f>IFERROR(VLOOKUP(B27,[1]BaseData!$B$4:$BM$734,44,0),#REF!)</f>
        <v>4.25</v>
      </c>
      <c r="R27" s="35">
        <f>IFERROR(VLOOKUP(B27,[1]BaseData!$B$4:$BM$734,45,0),#REF!)</f>
        <v>0.99</v>
      </c>
      <c r="S27" s="35">
        <f>IFERROR(VLOOKUP(B27,[1]BaseData!$B$4:$BM$734,46,0),#REF!)</f>
        <v>13.01</v>
      </c>
      <c r="T27" s="35">
        <f>IFERROR(VLOOKUP(B27,[1]BaseData!$B$4:$BM$734,47,0),#REF!)</f>
        <v>25.82</v>
      </c>
    </row>
    <row r="28" spans="1:20" ht="35.25" customHeight="1">
      <c r="A28" s="31">
        <v>23</v>
      </c>
      <c r="B28" s="32" t="s">
        <v>82</v>
      </c>
      <c r="C28" s="33" t="str">
        <f>VLOOKUP(B28,[1]BaseData!$B$4:$BM$734,2,0)</f>
        <v>HOSE</v>
      </c>
      <c r="D28" s="33" t="str">
        <f>VLOOKUP(B28,[1]BaseData!$B$4:$BM$734,3,0)</f>
        <v>CTCP Chiếu xạ An Phú</v>
      </c>
      <c r="E28" s="34">
        <f>VLOOKUP(B28,[1]BaseData!$B$4:$BM$734,25,0)</f>
        <v>365712354138.71899</v>
      </c>
      <c r="F28" s="34">
        <f>VLOOKUP(B28,[1]BaseData!$B$4:$BM$734,26,0)</f>
        <v>493176829.26829201</v>
      </c>
      <c r="G28" s="35">
        <f>VLOOKUP(B28,[1]BaseData!$B$4:$BM$734,27,0)</f>
        <v>15.301513</v>
      </c>
      <c r="H28" s="36" t="str">
        <f>VLOOKUP(B28,[1]BaseData!$B$4:$BM$734,28,0)</f>
        <v>Small&amp;Micro Cap</v>
      </c>
      <c r="I28" s="36" t="str">
        <f>VLOOKUP(B28,[1]BaseData!$B$4:$BM$734,35,0)</f>
        <v>Nông - Lâm - Ngư</v>
      </c>
      <c r="J28" s="37">
        <f>IFERROR(VLOOKUP(B28,[1]BaseData!$B$4:$BM$734,36,0),#REF!)</f>
        <v>973918540819</v>
      </c>
      <c r="K28" s="37">
        <f>IFERROR(VLOOKUP(B28,[1]BaseData!$B$4:$BM$734,37,0),#REF!)</f>
        <v>626249976964</v>
      </c>
      <c r="L28" s="37">
        <f>IFERROR(VLOOKUP(B28,[1]BaseData!$B$4:$BM$734,38,0),#REF!)</f>
        <v>135739780744</v>
      </c>
      <c r="M28" s="37">
        <f>IFERROR(VLOOKUP(B28,[1]BaseData!$B$4:$BM$734,39,0)*10^9,#REF!)</f>
        <v>-9007091555</v>
      </c>
      <c r="N28" s="37">
        <f>IFERROR(VLOOKUP(B28,[1]BaseData!$B$4:$BM$734,40,0)*10^9,#REF!)</f>
        <v>-9007091555</v>
      </c>
      <c r="O28" s="37">
        <f>IFERROR(VLOOKUP(B28,[1]BaseData!$B$4:$BM$734,42,0),#REF!)</f>
        <v>-453</v>
      </c>
      <c r="P28" s="37">
        <f>IFERROR(VLOOKUP(B28,[1]BaseData!$B$4:$BM$734,43,0),#REF!)</f>
        <v>31462</v>
      </c>
      <c r="Q28" s="35">
        <f>IFERROR(VLOOKUP(B28,[1]BaseData!$B$4:$BM$734,44,0),#REF!)</f>
        <v>-30.72</v>
      </c>
      <c r="R28" s="35">
        <f>IFERROR(VLOOKUP(B28,[1]BaseData!$B$4:$BM$734,45,0),#REF!)</f>
        <v>0.44</v>
      </c>
      <c r="S28" s="35">
        <f>IFERROR(VLOOKUP(B28,[1]BaseData!$B$4:$BM$734,46,0),#REF!)</f>
        <v>-0.91</v>
      </c>
      <c r="T28" s="35">
        <f>IFERROR(VLOOKUP(B28,[1]BaseData!$B$4:$BM$734,47,0),#REF!)</f>
        <v>-1.43</v>
      </c>
    </row>
    <row r="29" spans="1:20" ht="35.25" customHeight="1">
      <c r="A29" s="31">
        <v>24</v>
      </c>
      <c r="B29" s="32" t="s">
        <v>85</v>
      </c>
      <c r="C29" s="33" t="str">
        <f>VLOOKUP(B29,[1]BaseData!$B$4:$BM$734,2,0)</f>
        <v>HOSE</v>
      </c>
      <c r="D29" s="33" t="str">
        <f>VLOOKUP(B29,[1]BaseData!$B$4:$BM$734,3,0)</f>
        <v>CTCP Chứng khoán APG</v>
      </c>
      <c r="E29" s="34">
        <f>VLOOKUP(B29,[1]BaseData!$B$4:$BM$734,25,0)</f>
        <v>1285575681033.78</v>
      </c>
      <c r="F29" s="34">
        <f>VLOOKUP(B29,[1]BaseData!$B$4:$BM$734,26,0)</f>
        <v>20935603658.536499</v>
      </c>
      <c r="G29" s="35">
        <f>VLOOKUP(B29,[1]BaseData!$B$4:$BM$734,27,0)</f>
        <v>1.295687</v>
      </c>
      <c r="H29" s="36" t="str">
        <f>VLOOKUP(B29,[1]BaseData!$B$4:$BM$734,28,0)</f>
        <v>Mid Cap</v>
      </c>
      <c r="I29" s="36" t="str">
        <f>VLOOKUP(B29,[1]BaseData!$B$4:$BM$734,35,0)</f>
        <v>Chứng khoán</v>
      </c>
      <c r="J29" s="37">
        <f>IFERROR(VLOOKUP(B29,[1]BaseData!$B$4:$BM$734,36,0),#REF!)</f>
        <v>1604406994306</v>
      </c>
      <c r="K29" s="37">
        <f>IFERROR(VLOOKUP(B29,[1]BaseData!$B$4:$BM$734,37,0),#REF!)</f>
        <v>1549440842394</v>
      </c>
      <c r="L29" s="37">
        <f>IFERROR(VLOOKUP(B29,[1]BaseData!$B$4:$BM$734,38,0),#REF!)</f>
        <v>184487809541</v>
      </c>
      <c r="M29" s="37">
        <f>IFERROR(VLOOKUP(B29,[1]BaseData!$B$4:$BM$734,39,0)*10^9,#REF!)</f>
        <v>-190222982007</v>
      </c>
      <c r="N29" s="37">
        <f>IFERROR(VLOOKUP(B29,[1]BaseData!$B$4:$BM$734,40,0)*10^9,#REF!)</f>
        <v>-207963270957</v>
      </c>
      <c r="O29" s="37">
        <f>IFERROR(VLOOKUP(B29,[1]BaseData!$B$4:$BM$734,42,0),#REF!)</f>
        <v>-1324</v>
      </c>
      <c r="P29" s="37">
        <f>IFERROR(VLOOKUP(B29,[1]BaseData!$B$4:$BM$734,43,0),#REF!)</f>
        <v>10590</v>
      </c>
      <c r="Q29" s="35">
        <f>IFERROR(VLOOKUP(B29,[1]BaseData!$B$4:$BM$734,44,0),#REF!)</f>
        <v>-4.72</v>
      </c>
      <c r="R29" s="35">
        <f>IFERROR(VLOOKUP(B29,[1]BaseData!$B$4:$BM$734,45,0),#REF!)</f>
        <v>0.59</v>
      </c>
      <c r="S29" s="35">
        <f>IFERROR(VLOOKUP(B29,[1]BaseData!$B$4:$BM$734,46,0),#REF!)</f>
        <v>-13.7</v>
      </c>
      <c r="T29" s="35">
        <f>IFERROR(VLOOKUP(B29,[1]BaseData!$B$4:$BM$734,47,0),#REF!)</f>
        <v>-14.87</v>
      </c>
    </row>
    <row r="30" spans="1:20" ht="35.25" customHeight="1">
      <c r="A30" s="31">
        <v>25</v>
      </c>
      <c r="B30" s="32" t="s">
        <v>87</v>
      </c>
      <c r="C30" s="33" t="str">
        <f>VLOOKUP(B30,[1]BaseData!$B$4:$BM$734,2,0)</f>
        <v>HOSE</v>
      </c>
      <c r="D30" s="33" t="str">
        <f>VLOOKUP(B30,[1]BaseData!$B$4:$BM$734,3,0)</f>
        <v>CTCP Tập đoàn An Phát Holdings</v>
      </c>
      <c r="E30" s="34">
        <f>VLOOKUP(B30,[1]BaseData!$B$4:$BM$734,25,0)</f>
        <v>3373856373217.3101</v>
      </c>
      <c r="F30" s="34">
        <f>VLOOKUP(B30,[1]BaseData!$B$4:$BM$734,26,0)</f>
        <v>58419795731.707298</v>
      </c>
      <c r="G30" s="35">
        <f>VLOOKUP(B30,[1]BaseData!$B$4:$BM$734,27,0)</f>
        <v>31.506409999999999</v>
      </c>
      <c r="H30" s="36" t="str">
        <f>VLOOKUP(B30,[1]BaseData!$B$4:$BM$734,28,0)</f>
        <v>Mid Cap</v>
      </c>
      <c r="I30" s="36" t="str">
        <f>VLOOKUP(B30,[1]BaseData!$B$4:$BM$734,35,0)</f>
        <v>SX Nhựa - Hóa chất</v>
      </c>
      <c r="J30" s="37">
        <f>IFERROR(VLOOKUP(B30,[1]BaseData!$B$4:$BM$734,36,0),#REF!)</f>
        <v>12554160168059</v>
      </c>
      <c r="K30" s="37">
        <f>IFERROR(VLOOKUP(B30,[1]BaseData!$B$4:$BM$734,37,0),#REF!)</f>
        <v>6256280166844</v>
      </c>
      <c r="L30" s="37">
        <f>IFERROR(VLOOKUP(B30,[1]BaseData!$B$4:$BM$734,38,0),#REF!)</f>
        <v>17326614572624</v>
      </c>
      <c r="M30" s="37">
        <f>IFERROR(VLOOKUP(B30,[1]BaseData!$B$4:$BM$734,39,0)*10^9,#REF!)</f>
        <v>-19476217687</v>
      </c>
      <c r="N30" s="37">
        <f>IFERROR(VLOOKUP(B30,[1]BaseData!$B$4:$BM$734,40,0)*10^9,#REF!)</f>
        <v>-13714625317</v>
      </c>
      <c r="O30" s="37">
        <f>IFERROR(VLOOKUP(B30,[1]BaseData!$B$4:$BM$734,42,0),#REF!)</f>
        <v>-78</v>
      </c>
      <c r="P30" s="37">
        <f>IFERROR(VLOOKUP(B30,[1]BaseData!$B$4:$BM$734,43,0),#REF!)</f>
        <v>25353</v>
      </c>
      <c r="Q30" s="35">
        <f>IFERROR(VLOOKUP(B30,[1]BaseData!$B$4:$BM$734,44,0),#REF!)</f>
        <v>-86.37</v>
      </c>
      <c r="R30" s="35">
        <f>IFERROR(VLOOKUP(B30,[1]BaseData!$B$4:$BM$734,45,0),#REF!)</f>
        <v>0.27</v>
      </c>
      <c r="S30" s="35">
        <f>IFERROR(VLOOKUP(B30,[1]BaseData!$B$4:$BM$734,46,0),#REF!)</f>
        <v>-0.16</v>
      </c>
      <c r="T30" s="35">
        <f>IFERROR(VLOOKUP(B30,[1]BaseData!$B$4:$BM$734,47,0),#REF!)</f>
        <v>-0.32</v>
      </c>
    </row>
    <row r="31" spans="1:20" ht="35.25" customHeight="1">
      <c r="A31" s="31">
        <v>26</v>
      </c>
      <c r="B31" s="32" t="s">
        <v>89</v>
      </c>
      <c r="C31" s="33" t="str">
        <f>VLOOKUP(B31,[1]BaseData!$B$4:$BM$734,2,0)</f>
        <v>HNX</v>
      </c>
      <c r="D31" s="33" t="str">
        <f>VLOOKUP(B31,[1]BaseData!$B$4:$BM$734,3,0)</f>
        <v>CTCP Đầu tư Châu Á - Thái Bình Dương</v>
      </c>
      <c r="E31" s="34">
        <f>VLOOKUP(B31,[1]BaseData!$B$4:$BM$734,25,0)</f>
        <v>1452894117031.7</v>
      </c>
      <c r="F31" s="34">
        <f>VLOOKUP(B31,[1]BaseData!$B$4:$BM$734,26,0)</f>
        <v>7223562666.4634104</v>
      </c>
      <c r="G31" s="35">
        <f>VLOOKUP(B31,[1]BaseData!$B$4:$BM$734,27,0)</f>
        <v>7.509E-3</v>
      </c>
      <c r="H31" s="36" t="str">
        <f>VLOOKUP(B31,[1]BaseData!$B$4:$BM$734,28,0)</f>
        <v>Mid Cap</v>
      </c>
      <c r="I31" s="36" t="str">
        <f>VLOOKUP(B31,[1]BaseData!$B$4:$BM$734,35,0)</f>
        <v>Bất động sản</v>
      </c>
      <c r="J31" s="37">
        <f>IFERROR(VLOOKUP(B31,[1]BaseData!$B$4:$BM$734,36,0),#REF!)</f>
        <v>2534357477223</v>
      </c>
      <c r="K31" s="37">
        <f>IFERROR(VLOOKUP(B31,[1]BaseData!$B$4:$BM$734,37,0),#REF!)</f>
        <v>985156841992</v>
      </c>
      <c r="L31" s="37">
        <f>IFERROR(VLOOKUP(B31,[1]BaseData!$B$4:$BM$734,38,0),#REF!)</f>
        <v>782603716800</v>
      </c>
      <c r="M31" s="37">
        <f>IFERROR(VLOOKUP(B31,[1]BaseData!$B$4:$BM$734,39,0)*10^9,#REF!)</f>
        <v>121131341949</v>
      </c>
      <c r="N31" s="37">
        <f>IFERROR(VLOOKUP(B31,[1]BaseData!$B$4:$BM$734,40,0)*10^9,#REF!)</f>
        <v>121208799159</v>
      </c>
      <c r="O31" s="37">
        <f>IFERROR(VLOOKUP(B31,[1]BaseData!$B$4:$BM$734,42,0),#REF!)</f>
        <v>2314</v>
      </c>
      <c r="P31" s="37">
        <f>IFERROR(VLOOKUP(B31,[1]BaseData!$B$4:$BM$734,43,0),#REF!)</f>
        <v>11716</v>
      </c>
      <c r="Q31" s="35">
        <f>IFERROR(VLOOKUP(B31,[1]BaseData!$B$4:$BM$734,44,0),#REF!)</f>
        <v>3.72</v>
      </c>
      <c r="R31" s="35">
        <f>IFERROR(VLOOKUP(B31,[1]BaseData!$B$4:$BM$734,45,0),#REF!)</f>
        <v>0.73</v>
      </c>
      <c r="S31" s="35">
        <f>IFERROR(VLOOKUP(B31,[1]BaseData!$B$4:$BM$734,46,0),#REF!)</f>
        <v>4.5</v>
      </c>
      <c r="T31" s="35">
        <f>IFERROR(VLOOKUP(B31,[1]BaseData!$B$4:$BM$734,47,0),#REF!)</f>
        <v>13.24</v>
      </c>
    </row>
    <row r="32" spans="1:20" ht="35.25" customHeight="1">
      <c r="A32" s="31">
        <v>27</v>
      </c>
      <c r="B32" s="32" t="s">
        <v>94</v>
      </c>
      <c r="C32" s="33" t="str">
        <f>VLOOKUP(B32,[1]BaseData!$B$4:$BM$734,2,0)</f>
        <v>HNX</v>
      </c>
      <c r="D32" s="33" t="str">
        <f>VLOOKUP(B32,[1]BaseData!$B$4:$BM$734,3,0)</f>
        <v>CTCP Chứng khoán Châu Á Thái Bình Dương</v>
      </c>
      <c r="E32" s="34">
        <f>VLOOKUP(B32,[1]BaseData!$B$4:$BM$734,25,0)</f>
        <v>1371853353658.53</v>
      </c>
      <c r="F32" s="34">
        <f>VLOOKUP(B32,[1]BaseData!$B$4:$BM$734,26,0)</f>
        <v>26879454183.536499</v>
      </c>
      <c r="G32" s="35">
        <f>VLOOKUP(B32,[1]BaseData!$B$4:$BM$734,27,0)</f>
        <v>0.88222999999999996</v>
      </c>
      <c r="H32" s="36" t="str">
        <f>VLOOKUP(B32,[1]BaseData!$B$4:$BM$734,28,0)</f>
        <v>Mid Cap</v>
      </c>
      <c r="I32" s="36" t="str">
        <f>VLOOKUP(B32,[1]BaseData!$B$4:$BM$734,35,0)</f>
        <v>Chứng khoán</v>
      </c>
      <c r="J32" s="37">
        <f>IFERROR(VLOOKUP(B32,[1]BaseData!$B$4:$BM$734,36,0),#REF!)</f>
        <v>975004973839</v>
      </c>
      <c r="K32" s="37">
        <f>IFERROR(VLOOKUP(B32,[1]BaseData!$B$4:$BM$734,37,0),#REF!)</f>
        <v>961182320662</v>
      </c>
      <c r="L32" s="37">
        <f>IFERROR(VLOOKUP(B32,[1]BaseData!$B$4:$BM$734,38,0),#REF!)</f>
        <v>421382669585</v>
      </c>
      <c r="M32" s="37">
        <f>IFERROR(VLOOKUP(B32,[1]BaseData!$B$4:$BM$734,39,0)*10^9,#REF!)</f>
        <v>-449048318779</v>
      </c>
      <c r="N32" s="37">
        <f>IFERROR(VLOOKUP(B32,[1]BaseData!$B$4:$BM$734,40,0)*10^9,#REF!)</f>
        <v>-447638974739</v>
      </c>
      <c r="O32" s="37">
        <f>IFERROR(VLOOKUP(B32,[1]BaseData!$B$4:$BM$734,42,0),#REF!)</f>
        <v>-5410</v>
      </c>
      <c r="P32" s="37">
        <f>IFERROR(VLOOKUP(B32,[1]BaseData!$B$4:$BM$734,43,0),#REF!)</f>
        <v>11581</v>
      </c>
      <c r="Q32" s="35">
        <f>IFERROR(VLOOKUP(B32,[1]BaseData!$B$4:$BM$734,44,0),#REF!)</f>
        <v>-1.57</v>
      </c>
      <c r="R32" s="35">
        <f>IFERROR(VLOOKUP(B32,[1]BaseData!$B$4:$BM$734,45,0),#REF!)</f>
        <v>0.73</v>
      </c>
      <c r="S32" s="35">
        <f>IFERROR(VLOOKUP(B32,[1]BaseData!$B$4:$BM$734,46,0),#REF!)</f>
        <v>-34.71</v>
      </c>
      <c r="T32" s="35">
        <f>IFERROR(VLOOKUP(B32,[1]BaseData!$B$4:$BM$734,47,0),#REF!)</f>
        <v>-37.869999999999997</v>
      </c>
    </row>
    <row r="33" spans="1:20" ht="35.25" customHeight="1">
      <c r="A33" s="31">
        <v>28</v>
      </c>
      <c r="B33" s="32" t="s">
        <v>96</v>
      </c>
      <c r="C33" s="33" t="str">
        <f>VLOOKUP(B33,[1]BaseData!$B$4:$BM$734,2,0)</f>
        <v>HNX</v>
      </c>
      <c r="D33" s="33" t="str">
        <f>VLOOKUP(B33,[1]BaseData!$B$4:$BM$734,3,0)</f>
        <v>CTCP Xuất nhập khẩu Hàng không</v>
      </c>
      <c r="E33" s="34">
        <f>VLOOKUP(B33,[1]BaseData!$B$4:$BM$734,25,0)</f>
        <v>146041537183.841</v>
      </c>
      <c r="F33" s="34">
        <f>VLOOKUP(B33,[1]BaseData!$B$4:$BM$734,26,0)</f>
        <v>638505.48780400003</v>
      </c>
      <c r="G33" s="35">
        <f>VLOOKUP(B33,[1]BaseData!$B$4:$BM$734,27,0)</f>
        <v>7.3901999999999995E-2</v>
      </c>
      <c r="H33" s="36" t="str">
        <f>VLOOKUP(B33,[1]BaseData!$B$4:$BM$734,28,0)</f>
        <v>Small&amp;Micro Cap</v>
      </c>
      <c r="I33" s="36" t="str">
        <f>VLOOKUP(B33,[1]BaseData!$B$4:$BM$734,35,0)</f>
        <v>Bán buôn</v>
      </c>
      <c r="J33" s="37">
        <f>IFERROR(VLOOKUP(B33,[1]BaseData!$B$4:$BM$734,36,0),#REF!)</f>
        <v>119452935600</v>
      </c>
      <c r="K33" s="37">
        <f>IFERROR(VLOOKUP(B33,[1]BaseData!$B$4:$BM$734,37,0),#REF!)</f>
        <v>35694246458</v>
      </c>
      <c r="L33" s="37">
        <f>IFERROR(VLOOKUP(B33,[1]BaseData!$B$4:$BM$734,38,0),#REF!)</f>
        <v>180389415813</v>
      </c>
      <c r="M33" s="37">
        <f>IFERROR(VLOOKUP(B33,[1]BaseData!$B$4:$BM$734,39,0)*10^9,#REF!)</f>
        <v>2373036955</v>
      </c>
      <c r="N33" s="37">
        <f>IFERROR(VLOOKUP(B33,[1]BaseData!$B$4:$BM$734,40,0)*10^9,#REF!)</f>
        <v>2373519602</v>
      </c>
      <c r="O33" s="37">
        <f>IFERROR(VLOOKUP(B33,[1]BaseData!$B$4:$BM$734,42,0),#REF!)</f>
        <v>763</v>
      </c>
      <c r="P33" s="37">
        <f>IFERROR(VLOOKUP(B33,[1]BaseData!$B$4:$BM$734,43,0),#REF!)</f>
        <v>11473</v>
      </c>
      <c r="Q33" s="35">
        <f>IFERROR(VLOOKUP(B33,[1]BaseData!$B$4:$BM$734,44,0),#REF!)</f>
        <v>65.55</v>
      </c>
      <c r="R33" s="35">
        <f>IFERROR(VLOOKUP(B33,[1]BaseData!$B$4:$BM$734,45,0),#REF!)</f>
        <v>4.3600000000000003</v>
      </c>
      <c r="S33" s="35">
        <f>IFERROR(VLOOKUP(B33,[1]BaseData!$B$4:$BM$734,46,0),#REF!)</f>
        <v>1.98</v>
      </c>
      <c r="T33" s="35">
        <f>IFERROR(VLOOKUP(B33,[1]BaseData!$B$4:$BM$734,47,0),#REF!)</f>
        <v>6.58</v>
      </c>
    </row>
    <row r="34" spans="1:20" ht="35.25" customHeight="1">
      <c r="A34" s="31">
        <v>29</v>
      </c>
      <c r="B34" s="32" t="s">
        <v>98</v>
      </c>
      <c r="C34" s="33" t="str">
        <f>VLOOKUP(B34,[1]BaseData!$B$4:$BM$734,2,0)</f>
        <v>HNX</v>
      </c>
      <c r="D34" s="33" t="str">
        <f>VLOOKUP(B34,[1]BaseData!$B$4:$BM$734,3,0)</f>
        <v>CTCP Chứng khoán BOS</v>
      </c>
      <c r="E34" s="34">
        <f>VLOOKUP(B34,[1]BaseData!$B$4:$BM$734,25,0)</f>
        <v>445341199127.74298</v>
      </c>
      <c r="F34" s="34">
        <f>VLOOKUP(B34,[1]BaseData!$B$4:$BM$734,26,0)</f>
        <v>13002799611.5853</v>
      </c>
      <c r="G34" s="35">
        <f>VLOOKUP(B34,[1]BaseData!$B$4:$BM$734,27,0)</f>
        <v>0.60716400000000004</v>
      </c>
      <c r="H34" s="36" t="str">
        <f>VLOOKUP(B34,[1]BaseData!$B$4:$BM$734,28,0)</f>
        <v>Small&amp;Micro Cap</v>
      </c>
      <c r="I34" s="36" t="str">
        <f>VLOOKUP(B34,[1]BaseData!$B$4:$BM$734,35,0)</f>
        <v>Chứng khoán</v>
      </c>
      <c r="J34" s="37" t="str">
        <f>IFERROR(VLOOKUP(B34,[1]BaseData!$B$4:$BM$734,36,0),#REF!)</f>
        <v> </v>
      </c>
      <c r="K34" s="37" t="str">
        <f>IFERROR(VLOOKUP(B34,[1]BaseData!$B$4:$BM$734,37,0),#REF!)</f>
        <v> </v>
      </c>
      <c r="L34" s="37" t="str">
        <f>IFERROR(VLOOKUP(B34,[1]BaseData!$B$4:$BM$734,38,0),#REF!)</f>
        <v> </v>
      </c>
      <c r="M34" s="37">
        <f>IFERROR(VLOOKUP(B34,[1]BaseData!$B$4:$BM$734,39,0)*10^9,#REF!)</f>
        <v>0</v>
      </c>
      <c r="N34" s="37">
        <f>IFERROR(VLOOKUP(B34,[1]BaseData!$B$4:$BM$734,40,0)*10^9,#REF!)</f>
        <v>0</v>
      </c>
      <c r="O34" s="37">
        <f>IFERROR(VLOOKUP(B34,[1]BaseData!$B$4:$BM$734,42,0),#REF!)</f>
        <v>0</v>
      </c>
      <c r="P34" s="37">
        <f>IFERROR(VLOOKUP(B34,[1]BaseData!$B$4:$BM$734,43,0),#REF!)</f>
        <v>0</v>
      </c>
      <c r="Q34" s="37">
        <f>IFERROR(VLOOKUP(B34,[1]BaseData!$B$4:$BM$734,44,0),#REF!)</f>
        <v>0</v>
      </c>
      <c r="R34" s="37">
        <f>IFERROR(VLOOKUP(B34,[1]BaseData!$B$4:$BM$734,45,0),#REF!)</f>
        <v>0</v>
      </c>
      <c r="S34" s="37">
        <f>IFERROR(VLOOKUP(B34,[1]BaseData!$B$4:$BM$734,46,0),#REF!)</f>
        <v>0</v>
      </c>
      <c r="T34" s="37">
        <f>IFERROR(VLOOKUP(B34,[1]BaseData!$B$4:$BM$734,47,0),#REF!)</f>
        <v>0</v>
      </c>
    </row>
    <row r="35" spans="1:20" ht="35.25" customHeight="1">
      <c r="A35" s="31">
        <v>30</v>
      </c>
      <c r="B35" s="32" t="s">
        <v>100</v>
      </c>
      <c r="C35" s="33" t="str">
        <f>VLOOKUP(B35,[1]BaseData!$B$4:$BM$734,2,0)</f>
        <v>HOSE</v>
      </c>
      <c r="D35" s="33" t="str">
        <f>VLOOKUP(B35,[1]BaseData!$B$4:$BM$734,3,0)</f>
        <v>CTCP Tập đoàn ASG</v>
      </c>
      <c r="E35" s="34">
        <f>VLOOKUP(B35,[1]BaseData!$B$4:$BM$734,25,0)</f>
        <v>2046679936262.04</v>
      </c>
      <c r="F35" s="34">
        <f>VLOOKUP(B35,[1]BaseData!$B$4:$BM$734,26,0)</f>
        <v>348076219.51219499</v>
      </c>
      <c r="G35" s="35">
        <f>VLOOKUP(B35,[1]BaseData!$B$4:$BM$734,27,0)</f>
        <v>1.375186</v>
      </c>
      <c r="H35" s="36" t="str">
        <f>VLOOKUP(B35,[1]BaseData!$B$4:$BM$734,28,0)</f>
        <v>Mid Cap</v>
      </c>
      <c r="I35" s="36" t="str">
        <f>VLOOKUP(B35,[1]BaseData!$B$4:$BM$734,35,0)</f>
        <v>Vận tải - Kho bãi</v>
      </c>
      <c r="J35" s="37">
        <f>IFERROR(VLOOKUP(B35,[1]BaseData!$B$4:$BM$734,36,0),#REF!)</f>
        <v>3030948819243</v>
      </c>
      <c r="K35" s="37">
        <f>IFERROR(VLOOKUP(B35,[1]BaseData!$B$4:$BM$734,37,0),#REF!)</f>
        <v>1824874332015</v>
      </c>
      <c r="L35" s="37">
        <f>IFERROR(VLOOKUP(B35,[1]BaseData!$B$4:$BM$734,38,0),#REF!)</f>
        <v>1979509448075</v>
      </c>
      <c r="M35" s="37">
        <f>IFERROR(VLOOKUP(B35,[1]BaseData!$B$4:$BM$734,39,0)*10^9,#REF!)</f>
        <v>90137842482</v>
      </c>
      <c r="N35" s="37">
        <f>IFERROR(VLOOKUP(B35,[1]BaseData!$B$4:$BM$734,40,0)*10^9,#REF!)</f>
        <v>88727347827</v>
      </c>
      <c r="O35" s="37">
        <f>IFERROR(VLOOKUP(B35,[1]BaseData!$B$4:$BM$734,42,0),#REF!)</f>
        <v>1191</v>
      </c>
      <c r="P35" s="37">
        <f>IFERROR(VLOOKUP(B35,[1]BaseData!$B$4:$BM$734,43,0),#REF!)</f>
        <v>24121</v>
      </c>
      <c r="Q35" s="35">
        <f>IFERROR(VLOOKUP(B35,[1]BaseData!$B$4:$BM$734,44,0),#REF!)</f>
        <v>21.65</v>
      </c>
      <c r="R35" s="35">
        <f>IFERROR(VLOOKUP(B35,[1]BaseData!$B$4:$BM$734,45,0),#REF!)</f>
        <v>1.07</v>
      </c>
      <c r="S35" s="35">
        <f>IFERROR(VLOOKUP(B35,[1]BaseData!$B$4:$BM$734,46,0),#REF!)</f>
        <v>3.49</v>
      </c>
      <c r="T35" s="35">
        <f>IFERROR(VLOOKUP(B35,[1]BaseData!$B$4:$BM$734,47,0),#REF!)</f>
        <v>5.62</v>
      </c>
    </row>
    <row r="36" spans="1:20" ht="35.25" customHeight="1">
      <c r="A36" s="31">
        <v>31</v>
      </c>
      <c r="B36" s="32" t="s">
        <v>103</v>
      </c>
      <c r="C36" s="33" t="str">
        <f>VLOOKUP(B36,[1]BaseData!$B$4:$BM$734,2,0)</f>
        <v>HOSE</v>
      </c>
      <c r="D36" s="33" t="str">
        <f>VLOOKUP(B36,[1]BaseData!$B$4:$BM$734,3,0)</f>
        <v>CTCP Tập đoàn Sao Mai</v>
      </c>
      <c r="E36" s="34">
        <f>VLOOKUP(B36,[1]BaseData!$B$4:$BM$734,25,0)</f>
        <v>4584614405137.7695</v>
      </c>
      <c r="F36" s="34">
        <f>VLOOKUP(B36,[1]BaseData!$B$4:$BM$734,26,0)</f>
        <v>63704042682.926804</v>
      </c>
      <c r="G36" s="35">
        <f>VLOOKUP(B36,[1]BaseData!$B$4:$BM$734,27,0)</f>
        <v>2.2412960000000002</v>
      </c>
      <c r="H36" s="36" t="str">
        <f>VLOOKUP(B36,[1]BaseData!$B$4:$BM$734,28,0)</f>
        <v>Mid Cap</v>
      </c>
      <c r="I36" s="36" t="str">
        <f>VLOOKUP(B36,[1]BaseData!$B$4:$BM$734,35,0)</f>
        <v>Nông - Lâm - Ngư</v>
      </c>
      <c r="J36" s="37">
        <f>IFERROR(VLOOKUP(B36,[1]BaseData!$B$4:$BM$734,36,0),#REF!)</f>
        <v>19086345264791</v>
      </c>
      <c r="K36" s="37">
        <f>IFERROR(VLOOKUP(B36,[1]BaseData!$B$4:$BM$734,37,0),#REF!)</f>
        <v>7829554839423</v>
      </c>
      <c r="L36" s="37">
        <f>IFERROR(VLOOKUP(B36,[1]BaseData!$B$4:$BM$734,38,0),#REF!)</f>
        <v>13749221971690</v>
      </c>
      <c r="M36" s="37">
        <f>IFERROR(VLOOKUP(B36,[1]BaseData!$B$4:$BM$734,39,0)*10^9,#REF!)</f>
        <v>628390227095</v>
      </c>
      <c r="N36" s="37">
        <f>IFERROR(VLOOKUP(B36,[1]BaseData!$B$4:$BM$734,40,0)*10^9,#REF!)</f>
        <v>631194561706</v>
      </c>
      <c r="O36" s="37">
        <f>IFERROR(VLOOKUP(B36,[1]BaseData!$B$4:$BM$734,42,0),#REF!)</f>
        <v>1888</v>
      </c>
      <c r="P36" s="37">
        <f>IFERROR(VLOOKUP(B36,[1]BaseData!$B$4:$BM$734,43,0),#REF!)</f>
        <v>23266</v>
      </c>
      <c r="Q36" s="35">
        <f>IFERROR(VLOOKUP(B36,[1]BaseData!$B$4:$BM$734,44,0),#REF!)</f>
        <v>4.08</v>
      </c>
      <c r="R36" s="35">
        <f>IFERROR(VLOOKUP(B36,[1]BaseData!$B$4:$BM$734,45,0),#REF!)</f>
        <v>0.33</v>
      </c>
      <c r="S36" s="35">
        <f>IFERROR(VLOOKUP(B36,[1]BaseData!$B$4:$BM$734,46,0),#REF!)</f>
        <v>3.37</v>
      </c>
      <c r="T36" s="35">
        <f>IFERROR(VLOOKUP(B36,[1]BaseData!$B$4:$BM$734,47,0),#REF!)</f>
        <v>8.15</v>
      </c>
    </row>
    <row r="37" spans="1:20" ht="35.25" customHeight="1">
      <c r="A37" s="31">
        <v>32</v>
      </c>
      <c r="B37" s="32" t="s">
        <v>105</v>
      </c>
      <c r="C37" s="33" t="str">
        <f>VLOOKUP(B37,[1]BaseData!$B$4:$BM$734,2,0)</f>
        <v>HOSE</v>
      </c>
      <c r="D37" s="33" t="str">
        <f>VLOOKUP(B37,[1]BaseData!$B$4:$BM$734,3,0)</f>
        <v>CTCP Tập đoàn Dầu khí An Pha</v>
      </c>
      <c r="E37" s="34">
        <f>VLOOKUP(B37,[1]BaseData!$B$4:$BM$734,25,0)</f>
        <v>303871014237.073</v>
      </c>
      <c r="F37" s="34">
        <f>VLOOKUP(B37,[1]BaseData!$B$4:$BM$734,26,0)</f>
        <v>1699978658.5365801</v>
      </c>
      <c r="G37" s="35">
        <f>VLOOKUP(B37,[1]BaseData!$B$4:$BM$734,27,0)</f>
        <v>48.996341000000001</v>
      </c>
      <c r="H37" s="36" t="str">
        <f>VLOOKUP(B37,[1]BaseData!$B$4:$BM$734,28,0)</f>
        <v>Small&amp;Micro Cap</v>
      </c>
      <c r="I37" s="36" t="str">
        <f>VLOOKUP(B37,[1]BaseData!$B$4:$BM$734,35,0)</f>
        <v>Tiện ích</v>
      </c>
      <c r="J37" s="37">
        <f>IFERROR(VLOOKUP(B37,[1]BaseData!$B$4:$BM$734,36,0),#REF!)</f>
        <v>2103068827674</v>
      </c>
      <c r="K37" s="37">
        <f>IFERROR(VLOOKUP(B37,[1]BaseData!$B$4:$BM$734,37,0),#REF!)</f>
        <v>490382930691</v>
      </c>
      <c r="L37" s="37">
        <f>IFERROR(VLOOKUP(B37,[1]BaseData!$B$4:$BM$734,38,0),#REF!)</f>
        <v>4082067936866</v>
      </c>
      <c r="M37" s="37">
        <f>IFERROR(VLOOKUP(B37,[1]BaseData!$B$4:$BM$734,39,0)*10^9,#REF!)</f>
        <v>1514241102</v>
      </c>
      <c r="N37" s="37">
        <f>IFERROR(VLOOKUP(B37,[1]BaseData!$B$4:$BM$734,40,0)*10^9,#REF!)</f>
        <v>12277211132</v>
      </c>
      <c r="O37" s="37">
        <f>IFERROR(VLOOKUP(B37,[1]BaseData!$B$4:$BM$734,42,0),#REF!)</f>
        <v>41</v>
      </c>
      <c r="P37" s="37">
        <f>IFERROR(VLOOKUP(B37,[1]BaseData!$B$4:$BM$734,43,0),#REF!)</f>
        <v>13133</v>
      </c>
      <c r="Q37" s="35">
        <f>IFERROR(VLOOKUP(B37,[1]BaseData!$B$4:$BM$734,44,0),#REF!)</f>
        <v>127.24</v>
      </c>
      <c r="R37" s="35">
        <f>IFERROR(VLOOKUP(B37,[1]BaseData!$B$4:$BM$734,45,0),#REF!)</f>
        <v>0.39</v>
      </c>
      <c r="S37" s="35">
        <f>IFERROR(VLOOKUP(B37,[1]BaseData!$B$4:$BM$734,46,0),#REF!)</f>
        <v>7.0000000000000007E-2</v>
      </c>
      <c r="T37" s="35">
        <f>IFERROR(VLOOKUP(B37,[1]BaseData!$B$4:$BM$734,47,0),#REF!)</f>
        <v>0.31</v>
      </c>
    </row>
    <row r="38" spans="1:20" ht="35.25" customHeight="1">
      <c r="A38" s="31">
        <v>33</v>
      </c>
      <c r="B38" s="32" t="s">
        <v>108</v>
      </c>
      <c r="C38" s="33" t="str">
        <f>VLOOKUP(B38,[1]BaseData!$B$4:$BM$734,2,0)</f>
        <v>HOSE</v>
      </c>
      <c r="D38" s="33" t="str">
        <f>VLOOKUP(B38,[1]BaseData!$B$4:$BM$734,3,0)</f>
        <v>CTCP Dịch vụ Hàng không Taseco</v>
      </c>
      <c r="E38" s="34">
        <f>VLOOKUP(B38,[1]BaseData!$B$4:$BM$734,25,0)</f>
        <v>2551733231707.3101</v>
      </c>
      <c r="F38" s="34">
        <f>VLOOKUP(B38,[1]BaseData!$B$4:$BM$734,26,0)</f>
        <v>1418393292.68292</v>
      </c>
      <c r="G38" s="35">
        <f>VLOOKUP(B38,[1]BaseData!$B$4:$BM$734,27,0)</f>
        <v>43.466119999999997</v>
      </c>
      <c r="H38" s="36" t="str">
        <f>VLOOKUP(B38,[1]BaseData!$B$4:$BM$734,28,0)</f>
        <v>Mid Cap</v>
      </c>
      <c r="I38" s="36" t="str">
        <f>VLOOKUP(B38,[1]BaseData!$B$4:$BM$734,35,0)</f>
        <v>Bán lẻ</v>
      </c>
      <c r="J38" s="37">
        <f>IFERROR(VLOOKUP(B38,[1]BaseData!$B$4:$BM$734,36,0),#REF!)</f>
        <v>578865632447</v>
      </c>
      <c r="K38" s="37">
        <f>IFERROR(VLOOKUP(B38,[1]BaseData!$B$4:$BM$734,37,0),#REF!)</f>
        <v>455473982746</v>
      </c>
      <c r="L38" s="37">
        <f>IFERROR(VLOOKUP(B38,[1]BaseData!$B$4:$BM$734,38,0),#REF!)</f>
        <v>603589731224</v>
      </c>
      <c r="M38" s="37">
        <f>IFERROR(VLOOKUP(B38,[1]BaseData!$B$4:$BM$734,39,0)*10^9,#REF!)</f>
        <v>23147273239</v>
      </c>
      <c r="N38" s="37">
        <f>IFERROR(VLOOKUP(B38,[1]BaseData!$B$4:$BM$734,40,0)*10^9,#REF!)</f>
        <v>23147273239</v>
      </c>
      <c r="O38" s="37">
        <f>IFERROR(VLOOKUP(B38,[1]BaseData!$B$4:$BM$734,42,0),#REF!)</f>
        <v>514</v>
      </c>
      <c r="P38" s="37">
        <f>IFERROR(VLOOKUP(B38,[1]BaseData!$B$4:$BM$734,43,0),#REF!)</f>
        <v>10122</v>
      </c>
      <c r="Q38" s="35">
        <f>IFERROR(VLOOKUP(B38,[1]BaseData!$B$4:$BM$734,44,0),#REF!)</f>
        <v>110.81</v>
      </c>
      <c r="R38" s="35">
        <f>IFERROR(VLOOKUP(B38,[1]BaseData!$B$4:$BM$734,45,0),#REF!)</f>
        <v>5.63</v>
      </c>
      <c r="S38" s="35">
        <f>IFERROR(VLOOKUP(B38,[1]BaseData!$B$4:$BM$734,46,0),#REF!)</f>
        <v>4.28</v>
      </c>
      <c r="T38" s="35">
        <f>IFERROR(VLOOKUP(B38,[1]BaseData!$B$4:$BM$734,47,0),#REF!)</f>
        <v>5.33</v>
      </c>
    </row>
    <row r="39" spans="1:20" ht="35.25" customHeight="1">
      <c r="A39" s="31">
        <v>34</v>
      </c>
      <c r="B39" s="32" t="s">
        <v>110</v>
      </c>
      <c r="C39" s="33" t="str">
        <f>VLOOKUP(B39,[1]BaseData!$B$4:$BM$734,2,0)</f>
        <v>HNX</v>
      </c>
      <c r="D39" s="33" t="str">
        <f>VLOOKUP(B39,[1]BaseData!$B$4:$BM$734,3,0)</f>
        <v>CTCP Tập Đoàn Dược Phẩm Atesco</v>
      </c>
      <c r="E39" s="34">
        <f>VLOOKUP(B39,[1]BaseData!$B$4:$BM$734,25,0)</f>
        <v>61490091463.414597</v>
      </c>
      <c r="F39" s="34">
        <f>VLOOKUP(B39,[1]BaseData!$B$4:$BM$734,26,0)</f>
        <v>3145039.3292680001</v>
      </c>
      <c r="G39" s="35">
        <f>VLOOKUP(B39,[1]BaseData!$B$4:$BM$734,27,0)</f>
        <v>8.0820000000000006E-3</v>
      </c>
      <c r="H39" s="36" t="str">
        <f>VLOOKUP(B39,[1]BaseData!$B$4:$BM$734,28,0)</f>
        <v>Small&amp;Micro Cap</v>
      </c>
      <c r="I39" s="36" t="str">
        <f>VLOOKUP(B39,[1]BaseData!$B$4:$BM$734,35,0)</f>
        <v>Dịch vụ lưu trú, ăn uống, giải trí</v>
      </c>
      <c r="J39" s="37">
        <f>IFERROR(VLOOKUP(B39,[1]BaseData!$B$4:$BM$734,36,0),#REF!)</f>
        <v>48222561974</v>
      </c>
      <c r="K39" s="37">
        <f>IFERROR(VLOOKUP(B39,[1]BaseData!$B$4:$BM$734,37,0),#REF!)</f>
        <v>43223274683</v>
      </c>
      <c r="L39" s="37">
        <f>IFERROR(VLOOKUP(B39,[1]BaseData!$B$4:$BM$734,38,0),#REF!)</f>
        <v>42249349300</v>
      </c>
      <c r="M39" s="37">
        <f>IFERROR(VLOOKUP(B39,[1]BaseData!$B$4:$BM$734,39,0)*10^9,#REF!)</f>
        <v>808528710</v>
      </c>
      <c r="N39" s="37">
        <f>IFERROR(VLOOKUP(B39,[1]BaseData!$B$4:$BM$734,40,0)*10^9,#REF!)</f>
        <v>806766924</v>
      </c>
      <c r="O39" s="37">
        <f>IFERROR(VLOOKUP(B39,[1]BaseData!$B$4:$BM$734,42,0),#REF!)</f>
        <v>231</v>
      </c>
      <c r="P39" s="37">
        <f>IFERROR(VLOOKUP(B39,[1]BaseData!$B$4:$BM$734,43,0),#REF!)</f>
        <v>12350</v>
      </c>
      <c r="Q39" s="35">
        <f>IFERROR(VLOOKUP(B39,[1]BaseData!$B$4:$BM$734,44,0),#REF!)</f>
        <v>55.84</v>
      </c>
      <c r="R39" s="35">
        <f>IFERROR(VLOOKUP(B39,[1]BaseData!$B$4:$BM$734,45,0),#REF!)</f>
        <v>1.04</v>
      </c>
      <c r="S39" s="35">
        <f>IFERROR(VLOOKUP(B39,[1]BaseData!$B$4:$BM$734,46,0),#REF!)</f>
        <v>1.51</v>
      </c>
      <c r="T39" s="35">
        <f>IFERROR(VLOOKUP(B39,[1]BaseData!$B$4:$BM$734,47,0),#REF!)</f>
        <v>1.89</v>
      </c>
    </row>
    <row r="40" spans="1:20" ht="35.25" customHeight="1">
      <c r="A40" s="31">
        <v>35</v>
      </c>
      <c r="B40" s="32" t="s">
        <v>113</v>
      </c>
      <c r="C40" s="33" t="str">
        <f>VLOOKUP(B40,[1]BaseData!$B$4:$BM$734,2,0)</f>
        <v>HNX</v>
      </c>
      <c r="D40" s="33" t="str">
        <f>VLOOKUP(B40,[1]BaseData!$B$4:$BM$734,3,0)</f>
        <v>Ngân hàng TMCP Bắc Á</v>
      </c>
      <c r="E40" s="34">
        <f>VLOOKUP(B40,[1]BaseData!$B$4:$BM$734,25,0)</f>
        <v>13239541721360.9</v>
      </c>
      <c r="F40" s="34">
        <f>VLOOKUP(B40,[1]BaseData!$B$4:$BM$734,26,0)</f>
        <v>323511061.585365</v>
      </c>
      <c r="G40" s="35">
        <f>VLOOKUP(B40,[1]BaseData!$B$4:$BM$734,27,0)</f>
        <v>-5.2139999999999999E-3</v>
      </c>
      <c r="H40" s="36" t="str">
        <f>VLOOKUP(B40,[1]BaseData!$B$4:$BM$734,28,0)</f>
        <v>Large Cap</v>
      </c>
      <c r="I40" s="36" t="str">
        <f>VLOOKUP(B40,[1]BaseData!$B$4:$BM$734,35,0)</f>
        <v>Ngân hàng</v>
      </c>
      <c r="J40" s="37">
        <f>IFERROR(VLOOKUP(B40,[1]BaseData!$B$4:$BM$734,36,0),#REF!)</f>
        <v>128793538000000</v>
      </c>
      <c r="K40" s="37">
        <f>IFERROR(VLOOKUP(B40,[1]BaseData!$B$4:$BM$734,37,0),#REF!)</f>
        <v>9800431000000</v>
      </c>
      <c r="L40" s="37">
        <f>IFERROR(VLOOKUP(B40,[1]BaseData!$B$4:$BM$734,38,0),#REF!)</f>
        <v>2513199000000</v>
      </c>
      <c r="M40" s="37">
        <f>IFERROR(VLOOKUP(B40,[1]BaseData!$B$4:$BM$734,39,0)*10^9,#REF!)</f>
        <v>832519000000</v>
      </c>
      <c r="N40" s="37">
        <f>IFERROR(VLOOKUP(B40,[1]BaseData!$B$4:$BM$734,40,0)*10^9,#REF!)</f>
        <v>859471000000</v>
      </c>
      <c r="O40" s="37">
        <f>IFERROR(VLOOKUP(B40,[1]BaseData!$B$4:$BM$734,42,0),#REF!)</f>
        <v>1069</v>
      </c>
      <c r="P40" s="37">
        <f>IFERROR(VLOOKUP(B40,[1]BaseData!$B$4:$BM$734,43,0),#REF!)</f>
        <v>12049</v>
      </c>
      <c r="Q40" s="35">
        <f>IFERROR(VLOOKUP(B40,[1]BaseData!$B$4:$BM$734,44,0),#REF!)</f>
        <v>12.35</v>
      </c>
      <c r="R40" s="35">
        <f>IFERROR(VLOOKUP(B40,[1]BaseData!$B$4:$BM$734,45,0),#REF!)</f>
        <v>1.1000000000000001</v>
      </c>
      <c r="S40" s="35">
        <f>IFERROR(VLOOKUP(B40,[1]BaseData!$B$4:$BM$734,46,0),#REF!)</f>
        <v>0.67</v>
      </c>
      <c r="T40" s="35">
        <f>IFERROR(VLOOKUP(B40,[1]BaseData!$B$4:$BM$734,47,0),#REF!)</f>
        <v>8.83</v>
      </c>
    </row>
    <row r="41" spans="1:20" ht="35.25" customHeight="1">
      <c r="A41" s="31">
        <v>36</v>
      </c>
      <c r="B41" s="32" t="s">
        <v>1549</v>
      </c>
      <c r="C41" s="33" t="str">
        <f>VLOOKUP(B41,[1]BaseData!$B$4:$BM$734,2,0)</f>
        <v>HOSE</v>
      </c>
      <c r="D41" s="33" t="str">
        <f>VLOOKUP(B41,[1]BaseData!$B$4:$BM$734,3,0)</f>
        <v>CTCP Nông nghiệp BAF Việt Nam</v>
      </c>
      <c r="E41" s="34">
        <f>VLOOKUP(B41,[1]BaseData!$B$4:$BM$734,25,0)</f>
        <v>3737194975609.75</v>
      </c>
      <c r="F41" s="34">
        <f>VLOOKUP(B41,[1]BaseData!$B$4:$BM$734,26,0)</f>
        <v>66745192073.1707</v>
      </c>
      <c r="G41" s="35">
        <f>VLOOKUP(B41,[1]BaseData!$B$4:$BM$734,27,0)</f>
        <v>0.38975500000000002</v>
      </c>
      <c r="H41" s="36" t="str">
        <f>VLOOKUP(B41,[1]BaseData!$B$4:$BM$734,28,0)</f>
        <v>Mid Cap</v>
      </c>
      <c r="I41" s="36" t="str">
        <f>VLOOKUP(B41,[1]BaseData!$B$4:$BM$734,35,0)</f>
        <v>Nông - Lâm - Ngư</v>
      </c>
      <c r="J41" s="37">
        <f>IFERROR(VLOOKUP(B41,[1]BaseData!$B$4:$BM$734,36,0),#REF!)</f>
        <v>4729096092916</v>
      </c>
      <c r="K41" s="37">
        <f>IFERROR(VLOOKUP(B41,[1]BaseData!$B$4:$BM$734,37,0),#REF!)</f>
        <v>1742668059914</v>
      </c>
      <c r="L41" s="37">
        <f>IFERROR(VLOOKUP(B41,[1]BaseData!$B$4:$BM$734,38,0),#REF!)</f>
        <v>7083418349258</v>
      </c>
      <c r="M41" s="37">
        <f>IFERROR(VLOOKUP(B41,[1]BaseData!$B$4:$BM$734,39,0)*10^9,#REF!)</f>
        <v>286687393478</v>
      </c>
      <c r="N41" s="37">
        <f>IFERROR(VLOOKUP(B41,[1]BaseData!$B$4:$BM$734,40,0)*10^9,#REF!)</f>
        <v>292101034490</v>
      </c>
      <c r="O41" s="37">
        <f>IFERROR(VLOOKUP(B41,[1]BaseData!$B$4:$BM$734,42,0),#REF!)</f>
        <v>2413</v>
      </c>
      <c r="P41" s="37">
        <f>IFERROR(VLOOKUP(B41,[1]BaseData!$B$4:$BM$734,43,0),#REF!)</f>
        <v>12142</v>
      </c>
      <c r="Q41" s="35">
        <f>IFERROR(VLOOKUP(B41,[1]BaseData!$B$4:$BM$734,44,0),#REF!)</f>
        <v>7.6</v>
      </c>
      <c r="R41" s="35">
        <f>IFERROR(VLOOKUP(B41,[1]BaseData!$B$4:$BM$734,45,0),#REF!)</f>
        <v>1.51</v>
      </c>
      <c r="S41" s="35">
        <f>IFERROR(VLOOKUP(B41,[1]BaseData!$B$4:$BM$734,46,0),#REF!)</f>
        <v>5.63</v>
      </c>
      <c r="T41" s="35">
        <f>IFERROR(VLOOKUP(B41,[1]BaseData!$B$4:$BM$734,47,0),#REF!)</f>
        <v>17.93</v>
      </c>
    </row>
    <row r="42" spans="1:20" ht="35.25" customHeight="1">
      <c r="A42" s="31">
        <v>37</v>
      </c>
      <c r="B42" s="32" t="s">
        <v>115</v>
      </c>
      <c r="C42" s="33" t="str">
        <f>VLOOKUP(B42,[1]BaseData!$B$4:$BM$734,2,0)</f>
        <v>HNX</v>
      </c>
      <c r="D42" s="33" t="str">
        <f>VLOOKUP(B42,[1]BaseData!$B$4:$BM$734,3,0)</f>
        <v>CTCP Thống Nhất</v>
      </c>
      <c r="E42" s="34">
        <f>VLOOKUP(B42,[1]BaseData!$B$4:$BM$734,25,0)</f>
        <v>618565000000</v>
      </c>
      <c r="F42" s="34">
        <f>VLOOKUP(B42,[1]BaseData!$B$4:$BM$734,26,0)</f>
        <v>140345903.96341401</v>
      </c>
      <c r="G42" s="35">
        <f>VLOOKUP(B42,[1]BaseData!$B$4:$BM$734,27,0)</f>
        <v>16.372996000000001</v>
      </c>
      <c r="H42" s="36" t="str">
        <f>VLOOKUP(B42,[1]BaseData!$B$4:$BM$734,28,0)</f>
        <v>Small&amp;Micro Cap</v>
      </c>
      <c r="I42" s="36" t="str">
        <f>VLOOKUP(B42,[1]BaseData!$B$4:$BM$734,35,0)</f>
        <v>Bất động sản</v>
      </c>
      <c r="J42" s="37">
        <f>IFERROR(VLOOKUP(B42,[1]BaseData!$B$4:$BM$734,36,0),#REF!)</f>
        <v>767757104769</v>
      </c>
      <c r="K42" s="37">
        <f>IFERROR(VLOOKUP(B42,[1]BaseData!$B$4:$BM$734,37,0),#REF!)</f>
        <v>245085836825</v>
      </c>
      <c r="L42" s="37">
        <f>IFERROR(VLOOKUP(B42,[1]BaseData!$B$4:$BM$734,38,0),#REF!)</f>
        <v>232289678070</v>
      </c>
      <c r="M42" s="37">
        <f>IFERROR(VLOOKUP(B42,[1]BaseData!$B$4:$BM$734,39,0)*10^9,#REF!)</f>
        <v>64658857784.000008</v>
      </c>
      <c r="N42" s="37">
        <f>IFERROR(VLOOKUP(B42,[1]BaseData!$B$4:$BM$734,40,0)*10^9,#REF!)</f>
        <v>64658857784.000008</v>
      </c>
      <c r="O42" s="37">
        <f>IFERROR(VLOOKUP(B42,[1]BaseData!$B$4:$BM$734,42,0),#REF!)</f>
        <v>7885</v>
      </c>
      <c r="P42" s="37">
        <f>IFERROR(VLOOKUP(B42,[1]BaseData!$B$4:$BM$734,43,0),#REF!)</f>
        <v>29889</v>
      </c>
      <c r="Q42" s="35">
        <f>IFERROR(VLOOKUP(B42,[1]BaseData!$B$4:$BM$734,44,0),#REF!)</f>
        <v>9.51</v>
      </c>
      <c r="R42" s="35">
        <f>IFERROR(VLOOKUP(B42,[1]BaseData!$B$4:$BM$734,45,0),#REF!)</f>
        <v>2.5099999999999998</v>
      </c>
      <c r="S42" s="35">
        <f>IFERROR(VLOOKUP(B42,[1]BaseData!$B$4:$BM$734,46,0),#REF!)</f>
        <v>8.1</v>
      </c>
      <c r="T42" s="35">
        <f>IFERROR(VLOOKUP(B42,[1]BaseData!$B$4:$BM$734,47,0),#REF!)</f>
        <v>27.43</v>
      </c>
    </row>
    <row r="43" spans="1:20" ht="35.25" customHeight="1">
      <c r="A43" s="31">
        <v>38</v>
      </c>
      <c r="B43" s="32" t="s">
        <v>117</v>
      </c>
      <c r="C43" s="33" t="str">
        <f>VLOOKUP(B43,[1]BaseData!$B$4:$BM$734,2,0)</f>
        <v>HOSE</v>
      </c>
      <c r="D43" s="33" t="str">
        <f>VLOOKUP(B43,[1]BaseData!$B$4:$BM$734,3,0)</f>
        <v>CTCP Bibica</v>
      </c>
      <c r="E43" s="34">
        <f>VLOOKUP(B43,[1]BaseData!$B$4:$BM$734,25,0)</f>
        <v>1203576178064.9299</v>
      </c>
      <c r="F43" s="34">
        <f>VLOOKUP(B43,[1]BaseData!$B$4:$BM$734,26,0)</f>
        <v>76740853.658536002</v>
      </c>
      <c r="G43" s="35">
        <f>VLOOKUP(B43,[1]BaseData!$B$4:$BM$734,27,0)</f>
        <v>0.85889400000000005</v>
      </c>
      <c r="H43" s="36" t="str">
        <f>VLOOKUP(B43,[1]BaseData!$B$4:$BM$734,28,0)</f>
        <v>Mid Cap</v>
      </c>
      <c r="I43" s="36" t="str">
        <f>VLOOKUP(B43,[1]BaseData!$B$4:$BM$734,35,0)</f>
        <v>Thực phẩm - Đồ uống</v>
      </c>
      <c r="J43" s="37">
        <f>IFERROR(VLOOKUP(B43,[1]BaseData!$B$4:$BM$734,36,0),#REF!)</f>
        <v>1850377772614</v>
      </c>
      <c r="K43" s="37">
        <f>IFERROR(VLOOKUP(B43,[1]BaseData!$B$4:$BM$734,37,0),#REF!)</f>
        <v>1363321481833</v>
      </c>
      <c r="L43" s="37">
        <f>IFERROR(VLOOKUP(B43,[1]BaseData!$B$4:$BM$734,38,0),#REF!)</f>
        <v>1612663159316</v>
      </c>
      <c r="M43" s="37">
        <f>IFERROR(VLOOKUP(B43,[1]BaseData!$B$4:$BM$734,39,0)*10^9,#REF!)</f>
        <v>192916695007</v>
      </c>
      <c r="N43" s="37">
        <f>IFERROR(VLOOKUP(B43,[1]BaseData!$B$4:$BM$734,40,0)*10^9,#REF!)</f>
        <v>188982842862</v>
      </c>
      <c r="O43" s="37">
        <f>IFERROR(VLOOKUP(B43,[1]BaseData!$B$4:$BM$734,42,0),#REF!)</f>
        <v>10309</v>
      </c>
      <c r="P43" s="37">
        <f>IFERROR(VLOOKUP(B43,[1]BaseData!$B$4:$BM$734,43,0),#REF!)</f>
        <v>72700</v>
      </c>
      <c r="Q43" s="35">
        <f>IFERROR(VLOOKUP(B43,[1]BaseData!$B$4:$BM$734,44,0),#REF!)</f>
        <v>5.22</v>
      </c>
      <c r="R43" s="35">
        <f>IFERROR(VLOOKUP(B43,[1]BaseData!$B$4:$BM$734,45,0),#REF!)</f>
        <v>0.74</v>
      </c>
      <c r="S43" s="35">
        <f>IFERROR(VLOOKUP(B43,[1]BaseData!$B$4:$BM$734,46,0),#REF!)</f>
        <v>11.06</v>
      </c>
      <c r="T43" s="35">
        <f>IFERROR(VLOOKUP(B43,[1]BaseData!$B$4:$BM$734,47,0),#REF!)</f>
        <v>16.45</v>
      </c>
    </row>
    <row r="44" spans="1:20" ht="35.25" customHeight="1">
      <c r="A44" s="31">
        <v>39</v>
      </c>
      <c r="B44" s="32" t="s">
        <v>119</v>
      </c>
      <c r="C44" s="33" t="str">
        <f>VLOOKUP(B44,[1]BaseData!$B$4:$BM$734,2,0)</f>
        <v>HNX</v>
      </c>
      <c r="D44" s="33" t="str">
        <f>VLOOKUP(B44,[1]BaseData!$B$4:$BM$734,3,0)</f>
        <v>CTCP VICEM Bao bì Bút Sơn</v>
      </c>
      <c r="E44" s="34">
        <f>VLOOKUP(B44,[1]BaseData!$B$4:$BM$734,25,0)</f>
        <v>69486585365.853607</v>
      </c>
      <c r="F44" s="34">
        <f>VLOOKUP(B44,[1]BaseData!$B$4:$BM$734,26,0)</f>
        <v>106657054.57317001</v>
      </c>
      <c r="G44" s="35">
        <f>VLOOKUP(B44,[1]BaseData!$B$4:$BM$734,27,0)</f>
        <v>0.60181399999999996</v>
      </c>
      <c r="H44" s="36" t="str">
        <f>VLOOKUP(B44,[1]BaseData!$B$4:$BM$734,28,0)</f>
        <v>Small&amp;Micro Cap</v>
      </c>
      <c r="I44" s="36" t="str">
        <f>VLOOKUP(B44,[1]BaseData!$B$4:$BM$734,35,0)</f>
        <v>SX Phụ trợ</v>
      </c>
      <c r="J44" s="37">
        <f>IFERROR(VLOOKUP(B44,[1]BaseData!$B$4:$BM$734,36,0),#REF!)</f>
        <v>343511860291</v>
      </c>
      <c r="K44" s="37">
        <f>IFERROR(VLOOKUP(B44,[1]BaseData!$B$4:$BM$734,37,0),#REF!)</f>
        <v>109040563261</v>
      </c>
      <c r="L44" s="37">
        <f>IFERROR(VLOOKUP(B44,[1]BaseData!$B$4:$BM$734,38,0),#REF!)</f>
        <v>448420784262</v>
      </c>
      <c r="M44" s="37">
        <f>IFERROR(VLOOKUP(B44,[1]BaseData!$B$4:$BM$734,39,0)*10^9,#REF!)</f>
        <v>7812598931</v>
      </c>
      <c r="N44" s="37">
        <f>IFERROR(VLOOKUP(B44,[1]BaseData!$B$4:$BM$734,40,0)*10^9,#REF!)</f>
        <v>7817604818</v>
      </c>
      <c r="O44" s="37">
        <f>IFERROR(VLOOKUP(B44,[1]BaseData!$B$4:$BM$734,42,0),#REF!)</f>
        <v>1302</v>
      </c>
      <c r="P44" s="37">
        <f>IFERROR(VLOOKUP(B44,[1]BaseData!$B$4:$BM$734,43,0),#REF!)</f>
        <v>18173</v>
      </c>
      <c r="Q44" s="35">
        <f>IFERROR(VLOOKUP(B44,[1]BaseData!$B$4:$BM$734,44,0),#REF!)</f>
        <v>8.06</v>
      </c>
      <c r="R44" s="35">
        <f>IFERROR(VLOOKUP(B44,[1]BaseData!$B$4:$BM$734,45,0),#REF!)</f>
        <v>0.57999999999999996</v>
      </c>
      <c r="S44" s="35">
        <f>IFERROR(VLOOKUP(B44,[1]BaseData!$B$4:$BM$734,46,0),#REF!)</f>
        <v>2.12</v>
      </c>
      <c r="T44" s="35">
        <f>IFERROR(VLOOKUP(B44,[1]BaseData!$B$4:$BM$734,47,0),#REF!)</f>
        <v>7.12</v>
      </c>
    </row>
    <row r="45" spans="1:20" ht="35.25" customHeight="1">
      <c r="A45" s="31">
        <v>40</v>
      </c>
      <c r="B45" s="32" t="s">
        <v>121</v>
      </c>
      <c r="C45" s="33" t="str">
        <f>VLOOKUP(B45,[1]BaseData!$B$4:$BM$734,2,0)</f>
        <v>HNX</v>
      </c>
      <c r="D45" s="33" t="str">
        <f>VLOOKUP(B45,[1]BaseData!$B$4:$BM$734,3,0)</f>
        <v>CTCP Xi măng Bỉm Sơn</v>
      </c>
      <c r="E45" s="34">
        <f>VLOOKUP(B45,[1]BaseData!$B$4:$BM$734,25,0)</f>
        <v>1759909421345.1201</v>
      </c>
      <c r="F45" s="34">
        <f>VLOOKUP(B45,[1]BaseData!$B$4:$BM$734,26,0)</f>
        <v>11444297682.0121</v>
      </c>
      <c r="G45" s="35">
        <f>VLOOKUP(B45,[1]BaseData!$B$4:$BM$734,27,0)</f>
        <v>1.4029739999999999</v>
      </c>
      <c r="H45" s="36" t="str">
        <f>VLOOKUP(B45,[1]BaseData!$B$4:$BM$734,28,0)</f>
        <v>Mid Cap</v>
      </c>
      <c r="I45" s="36" t="str">
        <f>VLOOKUP(B45,[1]BaseData!$B$4:$BM$734,35,0)</f>
        <v>Vật liệu xây dựng</v>
      </c>
      <c r="J45" s="37">
        <f>IFERROR(VLOOKUP(B45,[1]BaseData!$B$4:$BM$734,36,0),#REF!)</f>
        <v>4099184212345</v>
      </c>
      <c r="K45" s="37">
        <f>IFERROR(VLOOKUP(B45,[1]BaseData!$B$4:$BM$734,37,0),#REF!)</f>
        <v>2122642402183</v>
      </c>
      <c r="L45" s="37">
        <f>IFERROR(VLOOKUP(B45,[1]BaseData!$B$4:$BM$734,38,0),#REF!)</f>
        <v>4218317356885</v>
      </c>
      <c r="M45" s="37">
        <f>IFERROR(VLOOKUP(B45,[1]BaseData!$B$4:$BM$734,39,0)*10^9,#REF!)</f>
        <v>69328267080</v>
      </c>
      <c r="N45" s="37">
        <f>IFERROR(VLOOKUP(B45,[1]BaseData!$B$4:$BM$734,40,0)*10^9,#REF!)</f>
        <v>69147915795</v>
      </c>
      <c r="O45" s="37">
        <f>IFERROR(VLOOKUP(B45,[1]BaseData!$B$4:$BM$734,42,0),#REF!)</f>
        <v>563</v>
      </c>
      <c r="P45" s="37">
        <f>IFERROR(VLOOKUP(B45,[1]BaseData!$B$4:$BM$734,43,0),#REF!)</f>
        <v>17228</v>
      </c>
      <c r="Q45" s="35">
        <f>IFERROR(VLOOKUP(B45,[1]BaseData!$B$4:$BM$734,44,0),#REF!)</f>
        <v>14.57</v>
      </c>
      <c r="R45" s="35">
        <f>IFERROR(VLOOKUP(B45,[1]BaseData!$B$4:$BM$734,45,0),#REF!)</f>
        <v>0.48</v>
      </c>
      <c r="S45" s="35">
        <f>IFERROR(VLOOKUP(B45,[1]BaseData!$B$4:$BM$734,46,0),#REF!)</f>
        <v>1.74</v>
      </c>
      <c r="T45" s="35">
        <f>IFERROR(VLOOKUP(B45,[1]BaseData!$B$4:$BM$734,47,0),#REF!)</f>
        <v>3.27</v>
      </c>
    </row>
    <row r="46" spans="1:20" ht="35.25" customHeight="1">
      <c r="A46" s="31">
        <v>41</v>
      </c>
      <c r="B46" s="32" t="s">
        <v>123</v>
      </c>
      <c r="C46" s="33" t="str">
        <f>VLOOKUP(B46,[1]BaseData!$B$4:$BM$734,2,0)</f>
        <v>HOSE</v>
      </c>
      <c r="D46" s="33" t="str">
        <f>VLOOKUP(B46,[1]BaseData!$B$4:$BM$734,3,0)</f>
        <v>CTCP Xây dựng và Giao thông Bình Dương</v>
      </c>
      <c r="E46" s="34">
        <f>VLOOKUP(B46,[1]BaseData!$B$4:$BM$734,25,0)</f>
        <v>335441920731.70697</v>
      </c>
      <c r="F46" s="34">
        <f>VLOOKUP(B46,[1]BaseData!$B$4:$BM$734,26,0)</f>
        <v>2577954268.2926798</v>
      </c>
      <c r="G46" s="35">
        <f>VLOOKUP(B46,[1]BaseData!$B$4:$BM$734,27,0)</f>
        <v>1.3935420000000001</v>
      </c>
      <c r="H46" s="36" t="str">
        <f>VLOOKUP(B46,[1]BaseData!$B$4:$BM$734,28,0)</f>
        <v>Small&amp;Micro Cap</v>
      </c>
      <c r="I46" s="36" t="str">
        <f>VLOOKUP(B46,[1]BaseData!$B$4:$BM$734,35,0)</f>
        <v>Bất động sản</v>
      </c>
      <c r="J46" s="37">
        <f>IFERROR(VLOOKUP(B46,[1]BaseData!$B$4:$BM$734,36,0),#REF!)</f>
        <v>648336563873</v>
      </c>
      <c r="K46" s="37">
        <f>IFERROR(VLOOKUP(B46,[1]BaseData!$B$4:$BM$734,37,0),#REF!)</f>
        <v>332623889876</v>
      </c>
      <c r="L46" s="37">
        <f>IFERROR(VLOOKUP(B46,[1]BaseData!$B$4:$BM$734,38,0),#REF!)</f>
        <v>110553230706</v>
      </c>
      <c r="M46" s="37">
        <f>IFERROR(VLOOKUP(B46,[1]BaseData!$B$4:$BM$734,39,0)*10^9,#REF!)</f>
        <v>-58396060591</v>
      </c>
      <c r="N46" s="37">
        <f>IFERROR(VLOOKUP(B46,[1]BaseData!$B$4:$BM$734,40,0)*10^9,#REF!)</f>
        <v>-39199760820</v>
      </c>
      <c r="O46" s="37">
        <f>IFERROR(VLOOKUP(B46,[1]BaseData!$B$4:$BM$734,42,0),#REF!)</f>
        <v>-1668</v>
      </c>
      <c r="P46" s="37">
        <f>IFERROR(VLOOKUP(B46,[1]BaseData!$B$4:$BM$734,43,0),#REF!)</f>
        <v>9504</v>
      </c>
      <c r="Q46" s="35">
        <f>IFERROR(VLOOKUP(B46,[1]BaseData!$B$4:$BM$734,44,0),#REF!)</f>
        <v>-3.37</v>
      </c>
      <c r="R46" s="35">
        <f>IFERROR(VLOOKUP(B46,[1]BaseData!$B$4:$BM$734,45,0),#REF!)</f>
        <v>0.59</v>
      </c>
      <c r="S46" s="35">
        <f>IFERROR(VLOOKUP(B46,[1]BaseData!$B$4:$BM$734,46,0),#REF!)</f>
        <v>-8.02</v>
      </c>
      <c r="T46" s="35">
        <f>IFERROR(VLOOKUP(B46,[1]BaseData!$B$4:$BM$734,47,0),#REF!)</f>
        <v>-16.100000000000001</v>
      </c>
    </row>
    <row r="47" spans="1:20" ht="35.25" customHeight="1">
      <c r="A47" s="31">
        <v>42</v>
      </c>
      <c r="B47" s="32" t="s">
        <v>125</v>
      </c>
      <c r="C47" s="33" t="str">
        <f>VLOOKUP(B47,[1]BaseData!$B$4:$BM$734,2,0)</f>
        <v>HNX</v>
      </c>
      <c r="D47" s="33" t="str">
        <f>VLOOKUP(B47,[1]BaseData!$B$4:$BM$734,3,0)</f>
        <v>CTCP Thực phẩm Bích Chi</v>
      </c>
      <c r="E47" s="34">
        <f>VLOOKUP(B47,[1]BaseData!$B$4:$BM$734,25,0)</f>
        <v>1015499078453.65</v>
      </c>
      <c r="F47" s="34">
        <f>VLOOKUP(B47,[1]BaseData!$B$4:$BM$734,26,0)</f>
        <v>50671675</v>
      </c>
      <c r="G47" s="35">
        <f>VLOOKUP(B47,[1]BaseData!$B$4:$BM$734,27,0)</f>
        <v>0</v>
      </c>
      <c r="H47" s="36" t="str">
        <f>VLOOKUP(B47,[1]BaseData!$B$4:$BM$734,28,0)</f>
        <v>Mid Cap</v>
      </c>
      <c r="I47" s="36" t="str">
        <f>VLOOKUP(B47,[1]BaseData!$B$4:$BM$734,35,0)</f>
        <v>Thực phẩm - Đồ uống</v>
      </c>
      <c r="J47" s="37">
        <f>IFERROR(VLOOKUP(B47,[1]BaseData!$B$4:$BM$734,36,0),#REF!)</f>
        <v>452082116662</v>
      </c>
      <c r="K47" s="37">
        <f>IFERROR(VLOOKUP(B47,[1]BaseData!$B$4:$BM$734,37,0),#REF!)</f>
        <v>339024090825</v>
      </c>
      <c r="L47" s="37">
        <f>IFERROR(VLOOKUP(B47,[1]BaseData!$B$4:$BM$734,38,0),#REF!)</f>
        <v>697866434137</v>
      </c>
      <c r="M47" s="37">
        <f>IFERROR(VLOOKUP(B47,[1]BaseData!$B$4:$BM$734,39,0)*10^9,#REF!)</f>
        <v>108163279789</v>
      </c>
      <c r="N47" s="37">
        <f>IFERROR(VLOOKUP(B47,[1]BaseData!$B$4:$BM$734,40,0)*10^9,#REF!)</f>
        <v>109200013164</v>
      </c>
      <c r="O47" s="37">
        <f>IFERROR(VLOOKUP(B47,[1]BaseData!$B$4:$BM$734,42,0),#REF!)</f>
        <v>4057</v>
      </c>
      <c r="P47" s="37">
        <f>IFERROR(VLOOKUP(B47,[1]BaseData!$B$4:$BM$734,43,0),#REF!)</f>
        <v>12182</v>
      </c>
      <c r="Q47" s="35">
        <f>IFERROR(VLOOKUP(B47,[1]BaseData!$B$4:$BM$734,44,0),#REF!)</f>
        <v>9</v>
      </c>
      <c r="R47" s="35">
        <f>IFERROR(VLOOKUP(B47,[1]BaseData!$B$4:$BM$734,45,0),#REF!)</f>
        <v>3</v>
      </c>
      <c r="S47" s="35">
        <f>IFERROR(VLOOKUP(B47,[1]BaseData!$B$4:$BM$734,46,0),#REF!)</f>
        <v>25.19</v>
      </c>
      <c r="T47" s="35">
        <f>IFERROR(VLOOKUP(B47,[1]BaseData!$B$4:$BM$734,47,0),#REF!)</f>
        <v>33.71</v>
      </c>
    </row>
    <row r="48" spans="1:20" ht="35.25" customHeight="1">
      <c r="A48" s="31">
        <v>43</v>
      </c>
      <c r="B48" s="32" t="s">
        <v>127</v>
      </c>
      <c r="C48" s="33" t="str">
        <f>VLOOKUP(B48,[1]BaseData!$B$4:$BM$734,2,0)</f>
        <v>HOSE</v>
      </c>
      <c r="D48" s="33" t="str">
        <f>VLOOKUP(B48,[1]BaseData!$B$4:$BM$734,3,0)</f>
        <v>CTCP Tập đoàn Bamboo Capital</v>
      </c>
      <c r="E48" s="34">
        <f>VLOOKUP(B48,[1]BaseData!$B$4:$BM$734,25,0)</f>
        <v>6835275646055.0596</v>
      </c>
      <c r="F48" s="34">
        <f>VLOOKUP(B48,[1]BaseData!$B$4:$BM$734,26,0)</f>
        <v>81146073170.731705</v>
      </c>
      <c r="G48" s="35">
        <f>VLOOKUP(B48,[1]BaseData!$B$4:$BM$734,27,0)</f>
        <v>2.3955289999999998</v>
      </c>
      <c r="H48" s="36" t="str">
        <f>VLOOKUP(B48,[1]BaseData!$B$4:$BM$734,28,0)</f>
        <v>Mid Cap</v>
      </c>
      <c r="I48" s="36" t="str">
        <f>VLOOKUP(B48,[1]BaseData!$B$4:$BM$734,35,0)</f>
        <v>Xây dựng</v>
      </c>
      <c r="J48" s="37">
        <f>IFERROR(VLOOKUP(B48,[1]BaseData!$B$4:$BM$734,36,0),#REF!)</f>
        <v>43820407345276</v>
      </c>
      <c r="K48" s="37">
        <f>IFERROR(VLOOKUP(B48,[1]BaseData!$B$4:$BM$734,37,0),#REF!)</f>
        <v>13799126790020</v>
      </c>
      <c r="L48" s="37">
        <f>IFERROR(VLOOKUP(B48,[1]BaseData!$B$4:$BM$734,38,0),#REF!)</f>
        <v>4531193174145</v>
      </c>
      <c r="M48" s="37">
        <f>IFERROR(VLOOKUP(B48,[1]BaseData!$B$4:$BM$734,39,0)*10^9,#REF!)</f>
        <v>349549655182</v>
      </c>
      <c r="N48" s="37">
        <f>IFERROR(VLOOKUP(B48,[1]BaseData!$B$4:$BM$734,40,0)*10^9,#REF!)</f>
        <v>342983151188</v>
      </c>
      <c r="O48" s="37">
        <f>IFERROR(VLOOKUP(B48,[1]BaseData!$B$4:$BM$734,42,0),#REF!)</f>
        <v>713</v>
      </c>
      <c r="P48" s="37">
        <f>IFERROR(VLOOKUP(B48,[1]BaseData!$B$4:$BM$734,43,0),#REF!)</f>
        <v>25867</v>
      </c>
      <c r="Q48" s="35">
        <f>IFERROR(VLOOKUP(B48,[1]BaseData!$B$4:$BM$734,44,0),#REF!)</f>
        <v>8.85</v>
      </c>
      <c r="R48" s="35">
        <f>IFERROR(VLOOKUP(B48,[1]BaseData!$B$4:$BM$734,45,0),#REF!)</f>
        <v>0.24</v>
      </c>
      <c r="S48" s="35">
        <f>IFERROR(VLOOKUP(B48,[1]BaseData!$B$4:$BM$734,46,0),#REF!)</f>
        <v>0.86</v>
      </c>
      <c r="T48" s="35">
        <f>IFERROR(VLOOKUP(B48,[1]BaseData!$B$4:$BM$734,47,0),#REF!)</f>
        <v>3.16</v>
      </c>
    </row>
    <row r="49" spans="1:20" ht="35.25" customHeight="1">
      <c r="A49" s="31">
        <v>44</v>
      </c>
      <c r="B49" s="32" t="s">
        <v>129</v>
      </c>
      <c r="C49" s="33" t="str">
        <f>VLOOKUP(B49,[1]BaseData!$B$4:$BM$734,2,0)</f>
        <v>HOSE</v>
      </c>
      <c r="D49" s="33" t="str">
        <f>VLOOKUP(B49,[1]BaseData!$B$4:$BM$734,3,0)</f>
        <v>Tổng Công ty Đầu tư và Phát triển Công nghiệp – CTCP</v>
      </c>
      <c r="E49" s="34">
        <f>VLOOKUP(B49,[1]BaseData!$B$4:$BM$734,25,0)</f>
        <v>81368039634146.297</v>
      </c>
      <c r="F49" s="34">
        <f>VLOOKUP(B49,[1]BaseData!$B$4:$BM$734,26,0)</f>
        <v>18595283536.5853</v>
      </c>
      <c r="G49" s="35">
        <f>VLOOKUP(B49,[1]BaseData!$B$4:$BM$734,27,0)</f>
        <v>2.7303000000000002</v>
      </c>
      <c r="H49" s="36" t="str">
        <f>VLOOKUP(B49,[1]BaseData!$B$4:$BM$734,28,0)</f>
        <v>Large Cap</v>
      </c>
      <c r="I49" s="36" t="str">
        <f>VLOOKUP(B49,[1]BaseData!$B$4:$BM$734,35,0)</f>
        <v>Bất động sản</v>
      </c>
      <c r="J49" s="37">
        <f>IFERROR(VLOOKUP(B49,[1]BaseData!$B$4:$BM$734,36,0),#REF!)</f>
        <v>48289575211444</v>
      </c>
      <c r="K49" s="37">
        <f>IFERROR(VLOOKUP(B49,[1]BaseData!$B$4:$BM$734,37,0),#REF!)</f>
        <v>17945127535047</v>
      </c>
      <c r="L49" s="37">
        <f>IFERROR(VLOOKUP(B49,[1]BaseData!$B$4:$BM$734,38,0),#REF!)</f>
        <v>6506378213060</v>
      </c>
      <c r="M49" s="37">
        <f>IFERROR(VLOOKUP(B49,[1]BaseData!$B$4:$BM$734,39,0)*10^9,#REF!)</f>
        <v>1685042920260</v>
      </c>
      <c r="N49" s="37">
        <f>IFERROR(VLOOKUP(B49,[1]BaseData!$B$4:$BM$734,40,0)*10^9,#REF!)</f>
        <v>1684941821740</v>
      </c>
      <c r="O49" s="37">
        <f>IFERROR(VLOOKUP(B49,[1]BaseData!$B$4:$BM$734,42,0),#REF!)</f>
        <v>1628</v>
      </c>
      <c r="P49" s="37">
        <f>IFERROR(VLOOKUP(B49,[1]BaseData!$B$4:$BM$734,43,0),#REF!)</f>
        <v>17338</v>
      </c>
      <c r="Q49" s="35">
        <f>IFERROR(VLOOKUP(B49,[1]BaseData!$B$4:$BM$734,44,0),#REF!)</f>
        <v>49.51</v>
      </c>
      <c r="R49" s="35">
        <f>IFERROR(VLOOKUP(B49,[1]BaseData!$B$4:$BM$734,45,0),#REF!)</f>
        <v>4.6500000000000004</v>
      </c>
      <c r="S49" s="35">
        <f>IFERROR(VLOOKUP(B49,[1]BaseData!$B$4:$BM$734,46,0),#REF!)</f>
        <v>3.47</v>
      </c>
      <c r="T49" s="35">
        <f>IFERROR(VLOOKUP(B49,[1]BaseData!$B$4:$BM$734,47,0),#REF!)</f>
        <v>9.6</v>
      </c>
    </row>
    <row r="50" spans="1:20" ht="35.25" customHeight="1">
      <c r="A50" s="31">
        <v>45</v>
      </c>
      <c r="B50" s="32" t="s">
        <v>131</v>
      </c>
      <c r="C50" s="33" t="str">
        <f>VLOOKUP(B50,[1]BaseData!$B$4:$BM$734,2,0)</f>
        <v>HNX</v>
      </c>
      <c r="D50" s="33" t="str">
        <f>VLOOKUP(B50,[1]BaseData!$B$4:$BM$734,3,0)</f>
        <v>CTCP Sách và Thiết bị Bình Định</v>
      </c>
      <c r="E50" s="34">
        <f>VLOOKUP(B50,[1]BaseData!$B$4:$BM$734,25,0)</f>
        <v>12589377261.5853</v>
      </c>
      <c r="F50" s="34">
        <f>VLOOKUP(B50,[1]BaseData!$B$4:$BM$734,26,0)</f>
        <v>914032.31707300001</v>
      </c>
      <c r="G50" s="35">
        <f>VLOOKUP(B50,[1]BaseData!$B$4:$BM$734,27,0)</f>
        <v>0</v>
      </c>
      <c r="H50" s="36" t="str">
        <f>VLOOKUP(B50,[1]BaseData!$B$4:$BM$734,28,0)</f>
        <v>Small&amp;Micro Cap</v>
      </c>
      <c r="I50" s="36" t="str">
        <f>VLOOKUP(B50,[1]BaseData!$B$4:$BM$734,35,0)</f>
        <v>Công nghệ và thông tin</v>
      </c>
      <c r="J50" s="37">
        <f>IFERROR(VLOOKUP(B50,[1]BaseData!$B$4:$BM$734,36,0),#REF!)</f>
        <v>21350159875</v>
      </c>
      <c r="K50" s="37">
        <f>IFERROR(VLOOKUP(B50,[1]BaseData!$B$4:$BM$734,37,0),#REF!)</f>
        <v>14126112638</v>
      </c>
      <c r="L50" s="37">
        <f>IFERROR(VLOOKUP(B50,[1]BaseData!$B$4:$BM$734,38,0),#REF!)</f>
        <v>74833173027</v>
      </c>
      <c r="M50" s="37">
        <f>IFERROR(VLOOKUP(B50,[1]BaseData!$B$4:$BM$734,39,0)*10^9,#REF!)</f>
        <v>1394812734</v>
      </c>
      <c r="N50" s="37">
        <f>IFERROR(VLOOKUP(B50,[1]BaseData!$B$4:$BM$734,40,0)*10^9,#REF!)</f>
        <v>1394812734</v>
      </c>
      <c r="O50" s="37">
        <f>IFERROR(VLOOKUP(B50,[1]BaseData!$B$4:$BM$734,42,0),#REF!)</f>
        <v>1238</v>
      </c>
      <c r="P50" s="37">
        <f>IFERROR(VLOOKUP(B50,[1]BaseData!$B$4:$BM$734,43,0),#REF!)</f>
        <v>12540</v>
      </c>
      <c r="Q50" s="35">
        <f>IFERROR(VLOOKUP(B50,[1]BaseData!$B$4:$BM$734,44,0),#REF!)</f>
        <v>8.7200000000000006</v>
      </c>
      <c r="R50" s="35">
        <f>IFERROR(VLOOKUP(B50,[1]BaseData!$B$4:$BM$734,45,0),#REF!)</f>
        <v>0.86</v>
      </c>
      <c r="S50" s="35">
        <f>IFERROR(VLOOKUP(B50,[1]BaseData!$B$4:$BM$734,46,0),#REF!)</f>
        <v>6.08</v>
      </c>
      <c r="T50" s="35">
        <f>IFERROR(VLOOKUP(B50,[1]BaseData!$B$4:$BM$734,47,0),#REF!)</f>
        <v>9.89</v>
      </c>
    </row>
    <row r="51" spans="1:20" ht="35.25" customHeight="1">
      <c r="A51" s="31">
        <v>46</v>
      </c>
      <c r="B51" s="32" t="s">
        <v>133</v>
      </c>
      <c r="C51" s="33" t="str">
        <f>VLOOKUP(B51,[1]BaseData!$B$4:$BM$734,2,0)</f>
        <v>HNX</v>
      </c>
      <c r="D51" s="33" t="str">
        <f>VLOOKUP(B51,[1]BaseData!$B$4:$BM$734,3,0)</f>
        <v>CTCP Sách và Thiết bị Trường học Đà Nẵng</v>
      </c>
      <c r="E51" s="34">
        <f>VLOOKUP(B51,[1]BaseData!$B$4:$BM$734,25,0)</f>
        <v>123557012195.121</v>
      </c>
      <c r="F51" s="34">
        <f>VLOOKUP(B51,[1]BaseData!$B$4:$BM$734,26,0)</f>
        <v>25289.939023999999</v>
      </c>
      <c r="G51" s="35">
        <f>VLOOKUP(B51,[1]BaseData!$B$4:$BM$734,27,0)</f>
        <v>0</v>
      </c>
      <c r="H51" s="36" t="str">
        <f>VLOOKUP(B51,[1]BaseData!$B$4:$BM$734,28,0)</f>
        <v>Small&amp;Micro Cap</v>
      </c>
      <c r="I51" s="36" t="str">
        <f>VLOOKUP(B51,[1]BaseData!$B$4:$BM$734,35,0)</f>
        <v>Công nghệ và thông tin</v>
      </c>
      <c r="J51" s="37">
        <f>IFERROR(VLOOKUP(B51,[1]BaseData!$B$4:$BM$734,36,0),#REF!)</f>
        <v>49254587465</v>
      </c>
      <c r="K51" s="37">
        <f>IFERROR(VLOOKUP(B51,[1]BaseData!$B$4:$BM$734,37,0),#REF!)</f>
        <v>39046308329</v>
      </c>
      <c r="L51" s="37">
        <f>IFERROR(VLOOKUP(B51,[1]BaseData!$B$4:$BM$734,38,0),#REF!)</f>
        <v>84633875139</v>
      </c>
      <c r="M51" s="37">
        <f>IFERROR(VLOOKUP(B51,[1]BaseData!$B$4:$BM$734,39,0)*10^9,#REF!)</f>
        <v>4250697611.9999995</v>
      </c>
      <c r="N51" s="37">
        <f>IFERROR(VLOOKUP(B51,[1]BaseData!$B$4:$BM$734,40,0)*10^9,#REF!)</f>
        <v>4250697611.9999995</v>
      </c>
      <c r="O51" s="37">
        <f>IFERROR(VLOOKUP(B51,[1]BaseData!$B$4:$BM$734,42,0),#REF!)</f>
        <v>1417</v>
      </c>
      <c r="P51" s="37">
        <f>IFERROR(VLOOKUP(B51,[1]BaseData!$B$4:$BM$734,43,0),#REF!)</f>
        <v>13015</v>
      </c>
      <c r="Q51" s="35">
        <f>IFERROR(VLOOKUP(B51,[1]BaseData!$B$4:$BM$734,44,0),#REF!)</f>
        <v>28.16</v>
      </c>
      <c r="R51" s="35">
        <f>IFERROR(VLOOKUP(B51,[1]BaseData!$B$4:$BM$734,45,0),#REF!)</f>
        <v>3.07</v>
      </c>
      <c r="S51" s="35">
        <f>IFERROR(VLOOKUP(B51,[1]BaseData!$B$4:$BM$734,46,0),#REF!)</f>
        <v>8.49</v>
      </c>
      <c r="T51" s="35">
        <f>IFERROR(VLOOKUP(B51,[1]BaseData!$B$4:$BM$734,47,0),#REF!)</f>
        <v>10.69</v>
      </c>
    </row>
    <row r="52" spans="1:20" ht="35.25" customHeight="1">
      <c r="A52" s="31">
        <v>47</v>
      </c>
      <c r="B52" s="32" t="s">
        <v>135</v>
      </c>
      <c r="C52" s="33" t="str">
        <f>VLOOKUP(B52,[1]BaseData!$B$4:$BM$734,2,0)</f>
        <v>HOSE</v>
      </c>
      <c r="D52" s="33" t="str">
        <f>VLOOKUP(B52,[1]BaseData!$B$4:$BM$734,3,0)</f>
        <v>CTCP Phân bón Bình Điền</v>
      </c>
      <c r="E52" s="34">
        <f>VLOOKUP(B52,[1]BaseData!$B$4:$BM$734,25,0)</f>
        <v>1374707224355.3301</v>
      </c>
      <c r="F52" s="34">
        <f>VLOOKUP(B52,[1]BaseData!$B$4:$BM$734,26,0)</f>
        <v>10243783536.5853</v>
      </c>
      <c r="G52" s="35">
        <f>VLOOKUP(B52,[1]BaseData!$B$4:$BM$734,27,0)</f>
        <v>4.0826140000000004</v>
      </c>
      <c r="H52" s="36" t="str">
        <f>VLOOKUP(B52,[1]BaseData!$B$4:$BM$734,28,0)</f>
        <v>Mid Cap</v>
      </c>
      <c r="I52" s="36" t="str">
        <f>VLOOKUP(B52,[1]BaseData!$B$4:$BM$734,35,0)</f>
        <v>SX Nhựa - Hóa chất</v>
      </c>
      <c r="J52" s="37">
        <f>IFERROR(VLOOKUP(B52,[1]BaseData!$B$4:$BM$734,36,0),#REF!)</f>
        <v>4288576672633</v>
      </c>
      <c r="K52" s="37">
        <f>IFERROR(VLOOKUP(B52,[1]BaseData!$B$4:$BM$734,37,0),#REF!)</f>
        <v>1351498925881</v>
      </c>
      <c r="L52" s="37">
        <f>IFERROR(VLOOKUP(B52,[1]BaseData!$B$4:$BM$734,38,0),#REF!)</f>
        <v>8581358101346</v>
      </c>
      <c r="M52" s="37">
        <f>IFERROR(VLOOKUP(B52,[1]BaseData!$B$4:$BM$734,39,0)*10^9,#REF!)</f>
        <v>141094138642</v>
      </c>
      <c r="N52" s="37">
        <f>IFERROR(VLOOKUP(B52,[1]BaseData!$B$4:$BM$734,40,0)*10^9,#REF!)</f>
        <v>142706076216</v>
      </c>
      <c r="O52" s="37">
        <f>IFERROR(VLOOKUP(B52,[1]BaseData!$B$4:$BM$734,42,0),#REF!)</f>
        <v>2468</v>
      </c>
      <c r="P52" s="37">
        <f>IFERROR(VLOOKUP(B52,[1]BaseData!$B$4:$BM$734,43,0),#REF!)</f>
        <v>23641</v>
      </c>
      <c r="Q52" s="35">
        <f>IFERROR(VLOOKUP(B52,[1]BaseData!$B$4:$BM$734,44,0),#REF!)</f>
        <v>6.79</v>
      </c>
      <c r="R52" s="35">
        <f>IFERROR(VLOOKUP(B52,[1]BaseData!$B$4:$BM$734,45,0),#REF!)</f>
        <v>0.71</v>
      </c>
      <c r="S52" s="35">
        <f>IFERROR(VLOOKUP(B52,[1]BaseData!$B$4:$BM$734,46,0),#REF!)</f>
        <v>3.47</v>
      </c>
      <c r="T52" s="35">
        <f>IFERROR(VLOOKUP(B52,[1]BaseData!$B$4:$BM$734,47,0),#REF!)</f>
        <v>10.4</v>
      </c>
    </row>
    <row r="53" spans="1:20" ht="35.25" customHeight="1">
      <c r="A53" s="31">
        <v>48</v>
      </c>
      <c r="B53" s="32" t="s">
        <v>137</v>
      </c>
      <c r="C53" s="33" t="str">
        <f>VLOOKUP(B53,[1]BaseData!$B$4:$BM$734,2,0)</f>
        <v>HOSE</v>
      </c>
      <c r="D53" s="33" t="str">
        <f>VLOOKUP(B53,[1]BaseData!$B$4:$BM$734,3,0)</f>
        <v>Tổng Công ty cổ phần Bia - Rượu - Nước giải khát Hà Nội</v>
      </c>
      <c r="E53" s="34">
        <f>VLOOKUP(B53,[1]BaseData!$B$4:$BM$734,25,0)</f>
        <v>11970420548780.4</v>
      </c>
      <c r="F53" s="34">
        <f>VLOOKUP(B53,[1]BaseData!$B$4:$BM$734,26,0)</f>
        <v>116579268.29268201</v>
      </c>
      <c r="G53" s="35">
        <f>VLOOKUP(B53,[1]BaseData!$B$4:$BM$734,27,0)</f>
        <v>17.510155999999998</v>
      </c>
      <c r="H53" s="36" t="str">
        <f>VLOOKUP(B53,[1]BaseData!$B$4:$BM$734,28,0)</f>
        <v>Large Cap</v>
      </c>
      <c r="I53" s="36" t="str">
        <f>VLOOKUP(B53,[1]BaseData!$B$4:$BM$734,35,0)</f>
        <v>Thực phẩm - Đồ uống</v>
      </c>
      <c r="J53" s="37">
        <f>IFERROR(VLOOKUP(B53,[1]BaseData!$B$4:$BM$734,36,0),#REF!)</f>
        <v>7233178229846</v>
      </c>
      <c r="K53" s="37">
        <f>IFERROR(VLOOKUP(B53,[1]BaseData!$B$4:$BM$734,37,0),#REF!)</f>
        <v>5303642076713</v>
      </c>
      <c r="L53" s="37">
        <f>IFERROR(VLOOKUP(B53,[1]BaseData!$B$4:$BM$734,38,0),#REF!)</f>
        <v>8398342522254</v>
      </c>
      <c r="M53" s="37">
        <f>IFERROR(VLOOKUP(B53,[1]BaseData!$B$4:$BM$734,39,0)*10^9,#REF!)</f>
        <v>462849458226</v>
      </c>
      <c r="N53" s="37">
        <f>IFERROR(VLOOKUP(B53,[1]BaseData!$B$4:$BM$734,40,0)*10^9,#REF!)</f>
        <v>0</v>
      </c>
      <c r="O53" s="37">
        <f>IFERROR(VLOOKUP(B53,[1]BaseData!$B$4:$BM$734,42,0),#REF!)</f>
        <v>1997</v>
      </c>
      <c r="P53" s="37">
        <f>IFERROR(VLOOKUP(B53,[1]BaseData!$B$4:$BM$734,43,0),#REF!)</f>
        <v>22880</v>
      </c>
      <c r="Q53" s="35">
        <f>IFERROR(VLOOKUP(B53,[1]BaseData!$B$4:$BM$734,44,0),#REF!)</f>
        <v>23.04</v>
      </c>
      <c r="R53" s="35">
        <f>IFERROR(VLOOKUP(B53,[1]BaseData!$B$4:$BM$734,45,0),#REF!)</f>
        <v>2.0099999999999998</v>
      </c>
      <c r="S53" s="35">
        <f>IFERROR(VLOOKUP(B53,[1]BaseData!$B$4:$BM$734,46,0),#REF!)</f>
        <v>6.46</v>
      </c>
      <c r="T53" s="35">
        <f>IFERROR(VLOOKUP(B53,[1]BaseData!$B$4:$BM$734,47,0),#REF!)</f>
        <v>9.1300000000000008</v>
      </c>
    </row>
    <row r="54" spans="1:20" ht="35.25" customHeight="1">
      <c r="A54" s="31">
        <v>49</v>
      </c>
      <c r="B54" s="32" t="s">
        <v>139</v>
      </c>
      <c r="C54" s="33" t="str">
        <f>VLOOKUP(B54,[1]BaseData!$B$4:$BM$734,2,0)</f>
        <v>HOSE</v>
      </c>
      <c r="D54" s="33" t="str">
        <f>VLOOKUP(B54,[1]BaseData!$B$4:$BM$734,3,0)</f>
        <v>Tổng Công ty cổ phần Bảo hiểm Ngân hàng Đầu tư và Phát triển Việt Nam</v>
      </c>
      <c r="E54" s="34">
        <f>VLOOKUP(B54,[1]BaseData!$B$4:$BM$734,25,0)</f>
        <v>3304902231766</v>
      </c>
      <c r="F54" s="34">
        <f>VLOOKUP(B54,[1]BaseData!$B$4:$BM$734,26,0)</f>
        <v>1195131097.5609701</v>
      </c>
      <c r="G54" s="35">
        <f>VLOOKUP(B54,[1]BaseData!$B$4:$BM$734,27,0)</f>
        <v>46.717923999999996</v>
      </c>
      <c r="H54" s="36" t="str">
        <f>VLOOKUP(B54,[1]BaseData!$B$4:$BM$734,28,0)</f>
        <v>Mid Cap</v>
      </c>
      <c r="I54" s="36" t="str">
        <f>VLOOKUP(B54,[1]BaseData!$B$4:$BM$734,35,0)</f>
        <v>Bảo hiểm</v>
      </c>
      <c r="J54" s="37">
        <f>IFERROR(VLOOKUP(B54,[1]BaseData!$B$4:$BM$734,36,0),#REF!)</f>
        <v>6656455896995</v>
      </c>
      <c r="K54" s="37">
        <f>IFERROR(VLOOKUP(B54,[1]BaseData!$B$4:$BM$734,37,0),#REF!)</f>
        <v>2598369274117</v>
      </c>
      <c r="L54" s="37">
        <f>IFERROR(VLOOKUP(B54,[1]BaseData!$B$4:$BM$734,38,0),#REF!)</f>
        <v>2654506923745</v>
      </c>
      <c r="M54" s="37">
        <f>IFERROR(VLOOKUP(B54,[1]BaseData!$B$4:$BM$734,39,0)*10^9,#REF!)</f>
        <v>311516648031</v>
      </c>
      <c r="N54" s="37">
        <f>IFERROR(VLOOKUP(B54,[1]BaseData!$B$4:$BM$734,40,0)*10^9,#REF!)</f>
        <v>314497125816</v>
      </c>
      <c r="O54" s="37">
        <f>IFERROR(VLOOKUP(B54,[1]BaseData!$B$4:$BM$734,42,0),#REF!)</f>
        <v>2656</v>
      </c>
      <c r="P54" s="37">
        <f>IFERROR(VLOOKUP(B54,[1]BaseData!$B$4:$BM$734,43,0),#REF!)</f>
        <v>22156</v>
      </c>
      <c r="Q54" s="35">
        <f>IFERROR(VLOOKUP(B54,[1]BaseData!$B$4:$BM$734,44,0),#REF!)</f>
        <v>10.07</v>
      </c>
      <c r="R54" s="35">
        <f>IFERROR(VLOOKUP(B54,[1]BaseData!$B$4:$BM$734,45,0),#REF!)</f>
        <v>1.21</v>
      </c>
      <c r="S54" s="35">
        <f>IFERROR(VLOOKUP(B54,[1]BaseData!$B$4:$BM$734,46,0),#REF!)</f>
        <v>4.91</v>
      </c>
      <c r="T54" s="35">
        <f>IFERROR(VLOOKUP(B54,[1]BaseData!$B$4:$BM$734,47,0),#REF!)</f>
        <v>12.3</v>
      </c>
    </row>
    <row r="55" spans="1:20" ht="35.25" customHeight="1">
      <c r="A55" s="31">
        <v>50</v>
      </c>
      <c r="B55" s="32" t="s">
        <v>142</v>
      </c>
      <c r="C55" s="33" t="str">
        <f>VLOOKUP(B55,[1]BaseData!$B$4:$BM$734,2,0)</f>
        <v>HOSE</v>
      </c>
      <c r="D55" s="33" t="str">
        <f>VLOOKUP(B55,[1]BaseData!$B$4:$BM$734,3,0)</f>
        <v>Ngân hàng TMCP Đầu tư và Phát triển Việt Nam</v>
      </c>
      <c r="E55" s="34">
        <f>VLOOKUP(B55,[1]BaseData!$B$4:$BM$734,25,0)</f>
        <v>200303666679981</v>
      </c>
      <c r="F55" s="34">
        <f>VLOOKUP(B55,[1]BaseData!$B$4:$BM$734,26,0)</f>
        <v>73298167682.926804</v>
      </c>
      <c r="G55" s="35">
        <f>VLOOKUP(B55,[1]BaseData!$B$4:$BM$734,27,0)</f>
        <v>16.980788</v>
      </c>
      <c r="H55" s="36" t="str">
        <f>VLOOKUP(B55,[1]BaseData!$B$4:$BM$734,28,0)</f>
        <v>Large Cap</v>
      </c>
      <c r="I55" s="36" t="str">
        <f>VLOOKUP(B55,[1]BaseData!$B$4:$BM$734,35,0)</f>
        <v>Ngân hàng</v>
      </c>
      <c r="J55" s="37">
        <f>IFERROR(VLOOKUP(B55,[1]BaseData!$B$4:$BM$734,36,0),#REF!)</f>
        <v>2120609384000000</v>
      </c>
      <c r="K55" s="37">
        <f>IFERROR(VLOOKUP(B55,[1]BaseData!$B$4:$BM$734,37,0),#REF!)</f>
        <v>104189995000000</v>
      </c>
      <c r="L55" s="37">
        <f>IFERROR(VLOOKUP(B55,[1]BaseData!$B$4:$BM$734,38,0),#REF!)</f>
        <v>56069684000000</v>
      </c>
      <c r="M55" s="37">
        <f>IFERROR(VLOOKUP(B55,[1]BaseData!$B$4:$BM$734,39,0)*10^9,#REF!)</f>
        <v>18158502000000</v>
      </c>
      <c r="N55" s="37">
        <f>IFERROR(VLOOKUP(B55,[1]BaseData!$B$4:$BM$734,40,0)*10^9,#REF!)</f>
        <v>18193360000000</v>
      </c>
      <c r="O55" s="37">
        <f>IFERROR(VLOOKUP(B55,[1]BaseData!$B$4:$BM$734,42,0),#REF!)</f>
        <v>3590</v>
      </c>
      <c r="P55" s="37">
        <f>IFERROR(VLOOKUP(B55,[1]BaseData!$B$4:$BM$734,43,0),#REF!)</f>
        <v>20597</v>
      </c>
      <c r="Q55" s="35">
        <f>IFERROR(VLOOKUP(B55,[1]BaseData!$B$4:$BM$734,44,0),#REF!)</f>
        <v>10.75</v>
      </c>
      <c r="R55" s="35">
        <f>IFERROR(VLOOKUP(B55,[1]BaseData!$B$4:$BM$734,45,0),#REF!)</f>
        <v>1.87</v>
      </c>
      <c r="S55" s="35">
        <f>IFERROR(VLOOKUP(B55,[1]BaseData!$B$4:$BM$734,46,0),#REF!)</f>
        <v>0.94</v>
      </c>
      <c r="T55" s="35">
        <f>IFERROR(VLOOKUP(B55,[1]BaseData!$B$4:$BM$734,47,0),#REF!)</f>
        <v>19.059999999999999</v>
      </c>
    </row>
    <row r="56" spans="1:20" ht="35.25" customHeight="1">
      <c r="A56" s="31">
        <v>51</v>
      </c>
      <c r="B56" s="32" t="s">
        <v>144</v>
      </c>
      <c r="C56" s="33" t="str">
        <f>VLOOKUP(B56,[1]BaseData!$B$4:$BM$734,2,0)</f>
        <v>HNX</v>
      </c>
      <c r="D56" s="33" t="str">
        <f>VLOOKUP(B56,[1]BaseData!$B$4:$BM$734,3,0)</f>
        <v>CTCP Louis Land</v>
      </c>
      <c r="E56" s="34">
        <f>VLOOKUP(B56,[1]BaseData!$B$4:$BM$734,25,0)</f>
        <v>302714487804.87799</v>
      </c>
      <c r="F56" s="34">
        <f>VLOOKUP(B56,[1]BaseData!$B$4:$BM$734,26,0)</f>
        <v>9584263086.8902397</v>
      </c>
      <c r="G56" s="35">
        <f>VLOOKUP(B56,[1]BaseData!$B$4:$BM$734,27,0)</f>
        <v>2.6828999999999999E-2</v>
      </c>
      <c r="H56" s="36" t="str">
        <f>VLOOKUP(B56,[1]BaseData!$B$4:$BM$734,28,0)</f>
        <v>Small&amp;Micro Cap</v>
      </c>
      <c r="I56" s="36" t="str">
        <f>VLOOKUP(B56,[1]BaseData!$B$4:$BM$734,35,0)</f>
        <v>Bất động sản</v>
      </c>
      <c r="J56" s="37">
        <f>IFERROR(VLOOKUP(B56,[1]BaseData!$B$4:$BM$734,36,0),#REF!)</f>
        <v>976048092665</v>
      </c>
      <c r="K56" s="37">
        <f>IFERROR(VLOOKUP(B56,[1]BaseData!$B$4:$BM$734,37,0),#REF!)</f>
        <v>523070022603</v>
      </c>
      <c r="L56" s="37">
        <f>IFERROR(VLOOKUP(B56,[1]BaseData!$B$4:$BM$734,38,0),#REF!)</f>
        <v>175763024192</v>
      </c>
      <c r="M56" s="37">
        <f>IFERROR(VLOOKUP(B56,[1]BaseData!$B$4:$BM$734,39,0)*10^9,#REF!)</f>
        <v>-108201992767</v>
      </c>
      <c r="N56" s="37">
        <f>IFERROR(VLOOKUP(B56,[1]BaseData!$B$4:$BM$734,40,0)*10^9,#REF!)</f>
        <v>-65953799657.999992</v>
      </c>
      <c r="O56" s="37">
        <f>IFERROR(VLOOKUP(B56,[1]BaseData!$B$4:$BM$734,42,0),#REF!)</f>
        <v>-1876</v>
      </c>
      <c r="P56" s="37">
        <f>IFERROR(VLOOKUP(B56,[1]BaseData!$B$4:$BM$734,43,0),#REF!)</f>
        <v>9068</v>
      </c>
      <c r="Q56" s="35">
        <f>IFERROR(VLOOKUP(B56,[1]BaseData!$B$4:$BM$734,44,0),#REF!)</f>
        <v>-1.1200000000000001</v>
      </c>
      <c r="R56" s="35">
        <f>IFERROR(VLOOKUP(B56,[1]BaseData!$B$4:$BM$734,45,0),#REF!)</f>
        <v>0.23</v>
      </c>
      <c r="S56" s="35">
        <f>IFERROR(VLOOKUP(B56,[1]BaseData!$B$4:$BM$734,46,0),#REF!)</f>
        <v>-10.95</v>
      </c>
      <c r="T56" s="35">
        <f>IFERROR(VLOOKUP(B56,[1]BaseData!$B$4:$BM$734,47,0),#REF!)</f>
        <v>-18.579999999999998</v>
      </c>
    </row>
    <row r="57" spans="1:20" ht="35.25" customHeight="1">
      <c r="A57" s="31">
        <v>52</v>
      </c>
      <c r="B57" s="32" t="s">
        <v>146</v>
      </c>
      <c r="C57" s="33" t="str">
        <f>VLOOKUP(B57,[1]BaseData!$B$4:$BM$734,2,0)</f>
        <v>HNX</v>
      </c>
      <c r="D57" s="33" t="str">
        <f>VLOOKUP(B57,[1]BaseData!$B$4:$BM$734,3,0)</f>
        <v>CTCP Khoáng sản Bắc Kạn</v>
      </c>
      <c r="E57" s="34">
        <f>VLOOKUP(B57,[1]BaseData!$B$4:$BM$734,25,0)</f>
        <v>101538504351.21899</v>
      </c>
      <c r="F57" s="34">
        <f>VLOOKUP(B57,[1]BaseData!$B$4:$BM$734,26,0)</f>
        <v>54796475</v>
      </c>
      <c r="G57" s="35">
        <f>VLOOKUP(B57,[1]BaseData!$B$4:$BM$734,27,0)</f>
        <v>0.20691999999999999</v>
      </c>
      <c r="H57" s="36" t="str">
        <f>VLOOKUP(B57,[1]BaseData!$B$4:$BM$734,28,0)</f>
        <v>Small&amp;Micro Cap</v>
      </c>
      <c r="I57" s="36" t="str">
        <f>VLOOKUP(B57,[1]BaseData!$B$4:$BM$734,35,0)</f>
        <v>Khai khoáng</v>
      </c>
      <c r="J57" s="37">
        <f>IFERROR(VLOOKUP(B57,[1]BaseData!$B$4:$BM$734,36,0),#REF!)</f>
        <v>385042854769</v>
      </c>
      <c r="K57" s="37">
        <f>IFERROR(VLOOKUP(B57,[1]BaseData!$B$4:$BM$734,37,0),#REF!)</f>
        <v>177930305386</v>
      </c>
      <c r="L57" s="37">
        <f>IFERROR(VLOOKUP(B57,[1]BaseData!$B$4:$BM$734,38,0),#REF!)</f>
        <v>240298998787</v>
      </c>
      <c r="M57" s="37">
        <f>IFERROR(VLOOKUP(B57,[1]BaseData!$B$4:$BM$734,39,0)*10^9,#REF!)</f>
        <v>2968428038</v>
      </c>
      <c r="N57" s="37">
        <f>IFERROR(VLOOKUP(B57,[1]BaseData!$B$4:$BM$734,40,0)*10^9,#REF!)</f>
        <v>2968428038</v>
      </c>
      <c r="O57" s="37">
        <f>IFERROR(VLOOKUP(B57,[1]BaseData!$B$4:$BM$734,42,0),#REF!)</f>
        <v>253</v>
      </c>
      <c r="P57" s="37">
        <f>IFERROR(VLOOKUP(B57,[1]BaseData!$B$4:$BM$734,43,0),#REF!)</f>
        <v>15159</v>
      </c>
      <c r="Q57" s="35">
        <f>IFERROR(VLOOKUP(B57,[1]BaseData!$B$4:$BM$734,44,0),#REF!)</f>
        <v>26.1</v>
      </c>
      <c r="R57" s="35">
        <f>IFERROR(VLOOKUP(B57,[1]BaseData!$B$4:$BM$734,45,0),#REF!)</f>
        <v>0.44</v>
      </c>
      <c r="S57" s="35">
        <f>IFERROR(VLOOKUP(B57,[1]BaseData!$B$4:$BM$734,46,0),#REF!)</f>
        <v>0.74</v>
      </c>
      <c r="T57" s="35">
        <f>IFERROR(VLOOKUP(B57,[1]BaseData!$B$4:$BM$734,47,0),#REF!)</f>
        <v>1.89</v>
      </c>
    </row>
    <row r="58" spans="1:20" ht="35.25" customHeight="1">
      <c r="A58" s="31">
        <v>53</v>
      </c>
      <c r="B58" s="32" t="s">
        <v>148</v>
      </c>
      <c r="C58" s="33" t="str">
        <f>VLOOKUP(B58,[1]BaseData!$B$4:$BM$734,2,0)</f>
        <v>HOSE</v>
      </c>
      <c r="D58" s="33" t="str">
        <f>VLOOKUP(B58,[1]BaseData!$B$4:$BM$734,3,0)</f>
        <v>CTCP Đầu tư BKG Việt Nam</v>
      </c>
      <c r="E58" s="34">
        <f>VLOOKUP(B58,[1]BaseData!$B$4:$BM$734,25,0)</f>
        <v>348876518306.06702</v>
      </c>
      <c r="F58" s="34">
        <f>VLOOKUP(B58,[1]BaseData!$B$4:$BM$734,26,0)</f>
        <v>2157460365.8536501</v>
      </c>
      <c r="G58" s="35">
        <f>VLOOKUP(B58,[1]BaseData!$B$4:$BM$734,27,0)</f>
        <v>0.32072600000000001</v>
      </c>
      <c r="H58" s="36" t="str">
        <f>VLOOKUP(B58,[1]BaseData!$B$4:$BM$734,28,0)</f>
        <v>Small&amp;Micro Cap</v>
      </c>
      <c r="I58" s="36" t="str">
        <f>VLOOKUP(B58,[1]BaseData!$B$4:$BM$734,35,0)</f>
        <v>SX Phụ trợ</v>
      </c>
      <c r="J58" s="37">
        <f>IFERROR(VLOOKUP(B58,[1]BaseData!$B$4:$BM$734,36,0),#REF!)</f>
        <v>924315889067</v>
      </c>
      <c r="K58" s="37">
        <f>IFERROR(VLOOKUP(B58,[1]BaseData!$B$4:$BM$734,37,0),#REF!)</f>
        <v>871424170889</v>
      </c>
      <c r="L58" s="37">
        <f>IFERROR(VLOOKUP(B58,[1]BaseData!$B$4:$BM$734,38,0),#REF!)</f>
        <v>384986949845</v>
      </c>
      <c r="M58" s="37">
        <f>IFERROR(VLOOKUP(B58,[1]BaseData!$B$4:$BM$734,39,0)*10^9,#REF!)</f>
        <v>25930267484</v>
      </c>
      <c r="N58" s="37">
        <f>IFERROR(VLOOKUP(B58,[1]BaseData!$B$4:$BM$734,40,0)*10^9,#REF!)</f>
        <v>26075554136</v>
      </c>
      <c r="O58" s="37">
        <f>IFERROR(VLOOKUP(B58,[1]BaseData!$B$4:$BM$734,42,0),#REF!)</f>
        <v>460</v>
      </c>
      <c r="P58" s="37">
        <f>IFERROR(VLOOKUP(B58,[1]BaseData!$B$4:$BM$734,43,0),#REF!)</f>
        <v>12777</v>
      </c>
      <c r="Q58" s="35">
        <f>IFERROR(VLOOKUP(B58,[1]BaseData!$B$4:$BM$734,44,0),#REF!)</f>
        <v>7.88</v>
      </c>
      <c r="R58" s="35">
        <f>IFERROR(VLOOKUP(B58,[1]BaseData!$B$4:$BM$734,45,0),#REF!)</f>
        <v>0.28000000000000003</v>
      </c>
      <c r="S58" s="35">
        <f>IFERROR(VLOOKUP(B58,[1]BaseData!$B$4:$BM$734,46,0),#REF!)</f>
        <v>3.74</v>
      </c>
      <c r="T58" s="35">
        <f>IFERROR(VLOOKUP(B58,[1]BaseData!$B$4:$BM$734,47,0),#REF!)</f>
        <v>4.08</v>
      </c>
    </row>
    <row r="59" spans="1:20" ht="35.25" customHeight="1">
      <c r="A59" s="31">
        <v>54</v>
      </c>
      <c r="B59" s="32" t="s">
        <v>150</v>
      </c>
      <c r="C59" s="33" t="str">
        <f>VLOOKUP(B59,[1]BaseData!$B$4:$BM$734,2,0)</f>
        <v>HNX</v>
      </c>
      <c r="D59" s="33" t="str">
        <f>VLOOKUP(B59,[1]BaseData!$B$4:$BM$734,3,0)</f>
        <v>CTCP Thủy sản Bạc Liêu</v>
      </c>
      <c r="E59" s="34">
        <f>VLOOKUP(B59,[1]BaseData!$B$4:$BM$734,25,0)</f>
        <v>44594054878.048698</v>
      </c>
      <c r="F59" s="34">
        <f>VLOOKUP(B59,[1]BaseData!$B$4:$BM$734,26,0)</f>
        <v>20929534.146341</v>
      </c>
      <c r="G59" s="35">
        <f>VLOOKUP(B59,[1]BaseData!$B$4:$BM$734,27,0)</f>
        <v>9.6962790000000005</v>
      </c>
      <c r="H59" s="36" t="str">
        <f>VLOOKUP(B59,[1]BaseData!$B$4:$BM$734,28,0)</f>
        <v>Small&amp;Micro Cap</v>
      </c>
      <c r="I59" s="36" t="str">
        <f>VLOOKUP(B59,[1]BaseData!$B$4:$BM$734,35,0)</f>
        <v>Chế biến thủy sản</v>
      </c>
      <c r="J59" s="37">
        <f>IFERROR(VLOOKUP(B59,[1]BaseData!$B$4:$BM$734,36,0),#REF!)</f>
        <v>568100264846</v>
      </c>
      <c r="K59" s="37">
        <f>IFERROR(VLOOKUP(B59,[1]BaseData!$B$4:$BM$734,37,0),#REF!)</f>
        <v>111942990547</v>
      </c>
      <c r="L59" s="37">
        <f>IFERROR(VLOOKUP(B59,[1]BaseData!$B$4:$BM$734,38,0),#REF!)</f>
        <v>646136419219</v>
      </c>
      <c r="M59" s="37">
        <f>IFERROR(VLOOKUP(B59,[1]BaseData!$B$4:$BM$734,39,0)*10^9,#REF!)</f>
        <v>-38573154879</v>
      </c>
      <c r="N59" s="37">
        <f>IFERROR(VLOOKUP(B59,[1]BaseData!$B$4:$BM$734,40,0)*10^9,#REF!)</f>
        <v>-38643668322</v>
      </c>
      <c r="O59" s="37">
        <f>IFERROR(VLOOKUP(B59,[1]BaseData!$B$4:$BM$734,42,0),#REF!)</f>
        <v>-3354</v>
      </c>
      <c r="P59" s="37">
        <f>IFERROR(VLOOKUP(B59,[1]BaseData!$B$4:$BM$734,43,0),#REF!)</f>
        <v>9734</v>
      </c>
      <c r="Q59" s="35">
        <f>IFERROR(VLOOKUP(B59,[1]BaseData!$B$4:$BM$734,44,0),#REF!)</f>
        <v>-0.95</v>
      </c>
      <c r="R59" s="35">
        <f>IFERROR(VLOOKUP(B59,[1]BaseData!$B$4:$BM$734,45,0),#REF!)</f>
        <v>0.33</v>
      </c>
      <c r="S59" s="35">
        <f>IFERROR(VLOOKUP(B59,[1]BaseData!$B$4:$BM$734,46,0),#REF!)</f>
        <v>-7.13</v>
      </c>
      <c r="T59" s="35">
        <f>IFERROR(VLOOKUP(B59,[1]BaseData!$B$4:$BM$734,47,0),#REF!)</f>
        <v>-29.39</v>
      </c>
    </row>
    <row r="60" spans="1:20" ht="35.25" customHeight="1">
      <c r="A60" s="31">
        <v>55</v>
      </c>
      <c r="B60" s="32" t="s">
        <v>152</v>
      </c>
      <c r="C60" s="33" t="str">
        <f>VLOOKUP(B60,[1]BaseData!$B$4:$BM$734,2,0)</f>
        <v>HOSE</v>
      </c>
      <c r="D60" s="33" t="str">
        <f>VLOOKUP(B60,[1]BaseData!$B$4:$BM$734,3,0)</f>
        <v>CTCP Khoáng sản Bình Định</v>
      </c>
      <c r="E60" s="34">
        <f>VLOOKUP(B60,[1]BaseData!$B$4:$BM$734,25,0)</f>
        <v>207290917491.46301</v>
      </c>
      <c r="F60" s="34">
        <f>VLOOKUP(B60,[1]BaseData!$B$4:$BM$734,26,0)</f>
        <v>1388347560.9756</v>
      </c>
      <c r="G60" s="35">
        <f>VLOOKUP(B60,[1]BaseData!$B$4:$BM$734,27,0)</f>
        <v>6.4592070000000001</v>
      </c>
      <c r="H60" s="36" t="str">
        <f>VLOOKUP(B60,[1]BaseData!$B$4:$BM$734,28,0)</f>
        <v>Small&amp;Micro Cap</v>
      </c>
      <c r="I60" s="36" t="str">
        <f>VLOOKUP(B60,[1]BaseData!$B$4:$BM$734,35,0)</f>
        <v>Khai khoáng</v>
      </c>
      <c r="J60" s="37">
        <f>IFERROR(VLOOKUP(B60,[1]BaseData!$B$4:$BM$734,36,0),#REF!)</f>
        <v>239092176132</v>
      </c>
      <c r="K60" s="37">
        <f>IFERROR(VLOOKUP(B60,[1]BaseData!$B$4:$BM$734,37,0),#REF!)</f>
        <v>217613032514</v>
      </c>
      <c r="L60" s="37">
        <f>IFERROR(VLOOKUP(B60,[1]BaseData!$B$4:$BM$734,38,0),#REF!)</f>
        <v>183075771767</v>
      </c>
      <c r="M60" s="37">
        <f>IFERROR(VLOOKUP(B60,[1]BaseData!$B$4:$BM$734,39,0)*10^9,#REF!)</f>
        <v>21339061199</v>
      </c>
      <c r="N60" s="37">
        <f>IFERROR(VLOOKUP(B60,[1]BaseData!$B$4:$BM$734,40,0)*10^9,#REF!)</f>
        <v>21339061199</v>
      </c>
      <c r="O60" s="37">
        <f>IFERROR(VLOOKUP(B60,[1]BaseData!$B$4:$BM$734,42,0),#REF!)</f>
        <v>1722</v>
      </c>
      <c r="P60" s="37">
        <f>IFERROR(VLOOKUP(B60,[1]BaseData!$B$4:$BM$734,43,0),#REF!)</f>
        <v>17560</v>
      </c>
      <c r="Q60" s="35">
        <f>IFERROR(VLOOKUP(B60,[1]BaseData!$B$4:$BM$734,44,0),#REF!)</f>
        <v>7.11</v>
      </c>
      <c r="R60" s="35">
        <f>IFERROR(VLOOKUP(B60,[1]BaseData!$B$4:$BM$734,45,0),#REF!)</f>
        <v>0.7</v>
      </c>
      <c r="S60" s="35">
        <f>IFERROR(VLOOKUP(B60,[1]BaseData!$B$4:$BM$734,46,0),#REF!)</f>
        <v>8.84</v>
      </c>
      <c r="T60" s="35">
        <f>IFERROR(VLOOKUP(B60,[1]BaseData!$B$4:$BM$734,47,0),#REF!)</f>
        <v>10.02</v>
      </c>
    </row>
    <row r="61" spans="1:20" ht="35.25" customHeight="1">
      <c r="A61" s="31">
        <v>56</v>
      </c>
      <c r="B61" s="32" t="s">
        <v>154</v>
      </c>
      <c r="C61" s="33" t="str">
        <f>VLOOKUP(B61,[1]BaseData!$B$4:$BM$734,2,0)</f>
        <v>HOSE</v>
      </c>
      <c r="D61" s="33" t="str">
        <f>VLOOKUP(B61,[1]BaseData!$B$4:$BM$734,3,0)</f>
        <v>Tổng Công ty cổ phần Bảo Minh</v>
      </c>
      <c r="E61" s="34">
        <f>VLOOKUP(B61,[1]BaseData!$B$4:$BM$734,25,0)</f>
        <v>3227440410823.9302</v>
      </c>
      <c r="F61" s="34">
        <f>VLOOKUP(B61,[1]BaseData!$B$4:$BM$734,26,0)</f>
        <v>11533929878.0487</v>
      </c>
      <c r="G61" s="35">
        <f>VLOOKUP(B61,[1]BaseData!$B$4:$BM$734,27,0)</f>
        <v>31.983581000000001</v>
      </c>
      <c r="H61" s="36" t="str">
        <f>VLOOKUP(B61,[1]BaseData!$B$4:$BM$734,28,0)</f>
        <v>Mid Cap</v>
      </c>
      <c r="I61" s="36" t="str">
        <f>VLOOKUP(B61,[1]BaseData!$B$4:$BM$734,35,0)</f>
        <v>Bảo hiểm</v>
      </c>
      <c r="J61" s="37">
        <f>IFERROR(VLOOKUP(B61,[1]BaseData!$B$4:$BM$734,36,0),#REF!)</f>
        <v>7036881103160</v>
      </c>
      <c r="K61" s="37">
        <f>IFERROR(VLOOKUP(B61,[1]BaseData!$B$4:$BM$734,37,0),#REF!)</f>
        <v>2420149383818</v>
      </c>
      <c r="L61" s="37">
        <f>IFERROR(VLOOKUP(B61,[1]BaseData!$B$4:$BM$734,38,0),#REF!)</f>
        <v>4510394614092</v>
      </c>
      <c r="M61" s="37">
        <f>IFERROR(VLOOKUP(B61,[1]BaseData!$B$4:$BM$734,39,0)*10^9,#REF!)</f>
        <v>290869393051</v>
      </c>
      <c r="N61" s="37">
        <f>IFERROR(VLOOKUP(B61,[1]BaseData!$B$4:$BM$734,40,0)*10^9,#REF!)</f>
        <v>292633778840</v>
      </c>
      <c r="O61" s="37">
        <f>IFERROR(VLOOKUP(B61,[1]BaseData!$B$4:$BM$734,42,0),#REF!)</f>
        <v>2653</v>
      </c>
      <c r="P61" s="37">
        <f>IFERROR(VLOOKUP(B61,[1]BaseData!$B$4:$BM$734,43,0),#REF!)</f>
        <v>22077</v>
      </c>
      <c r="Q61" s="35">
        <f>IFERROR(VLOOKUP(B61,[1]BaseData!$B$4:$BM$734,44,0),#REF!)</f>
        <v>8.1</v>
      </c>
      <c r="R61" s="35">
        <f>IFERROR(VLOOKUP(B61,[1]BaseData!$B$4:$BM$734,45,0),#REF!)</f>
        <v>0.97</v>
      </c>
      <c r="S61" s="35">
        <f>IFERROR(VLOOKUP(B61,[1]BaseData!$B$4:$BM$734,46,0),#REF!)</f>
        <v>4.03</v>
      </c>
      <c r="T61" s="35">
        <f>IFERROR(VLOOKUP(B61,[1]BaseData!$B$4:$BM$734,47,0),#REF!)</f>
        <v>12.23</v>
      </c>
    </row>
    <row r="62" spans="1:20" ht="35.25" customHeight="1">
      <c r="A62" s="31">
        <v>57</v>
      </c>
      <c r="B62" s="32" t="s">
        <v>156</v>
      </c>
      <c r="C62" s="33" t="str">
        <f>VLOOKUP(B62,[1]BaseData!$B$4:$BM$734,2,0)</f>
        <v>HOSE</v>
      </c>
      <c r="D62" s="33" t="str">
        <f>VLOOKUP(B62,[1]BaseData!$B$4:$BM$734,3,0)</f>
        <v>CTCP Nhựa Bình Minh</v>
      </c>
      <c r="E62" s="34">
        <f>VLOOKUP(B62,[1]BaseData!$B$4:$BM$734,25,0)</f>
        <v>4900400401025</v>
      </c>
      <c r="F62" s="34">
        <f>VLOOKUP(B62,[1]BaseData!$B$4:$BM$734,26,0)</f>
        <v>5705103658.5365801</v>
      </c>
      <c r="G62" s="35">
        <f>VLOOKUP(B62,[1]BaseData!$B$4:$BM$734,27,0)</f>
        <v>85.436391</v>
      </c>
      <c r="H62" s="36" t="str">
        <f>VLOOKUP(B62,[1]BaseData!$B$4:$BM$734,28,0)</f>
        <v>Mid Cap</v>
      </c>
      <c r="I62" s="36" t="str">
        <f>VLOOKUP(B62,[1]BaseData!$B$4:$BM$734,35,0)</f>
        <v>SX Nhựa - Hóa chất</v>
      </c>
      <c r="J62" s="37">
        <f>IFERROR(VLOOKUP(B62,[1]BaseData!$B$4:$BM$734,36,0),#REF!)</f>
        <v>3044791993793</v>
      </c>
      <c r="K62" s="37">
        <f>IFERROR(VLOOKUP(B62,[1]BaseData!$B$4:$BM$734,37,0),#REF!)</f>
        <v>2621318604133</v>
      </c>
      <c r="L62" s="37">
        <f>IFERROR(VLOOKUP(B62,[1]BaseData!$B$4:$BM$734,38,0),#REF!)</f>
        <v>5808344375260</v>
      </c>
      <c r="M62" s="37">
        <f>IFERROR(VLOOKUP(B62,[1]BaseData!$B$4:$BM$734,39,0)*10^9,#REF!)</f>
        <v>694268766316</v>
      </c>
      <c r="N62" s="37">
        <f>IFERROR(VLOOKUP(B62,[1]BaseData!$B$4:$BM$734,40,0)*10^9,#REF!)</f>
        <v>696260696821</v>
      </c>
      <c r="O62" s="37">
        <f>IFERROR(VLOOKUP(B62,[1]BaseData!$B$4:$BM$734,42,0),#REF!)</f>
        <v>8481</v>
      </c>
      <c r="P62" s="37">
        <f>IFERROR(VLOOKUP(B62,[1]BaseData!$B$4:$BM$734,43,0),#REF!)</f>
        <v>32022</v>
      </c>
      <c r="Q62" s="35">
        <f>IFERROR(VLOOKUP(B62,[1]BaseData!$B$4:$BM$734,44,0),#REF!)</f>
        <v>7.07</v>
      </c>
      <c r="R62" s="35">
        <f>IFERROR(VLOOKUP(B62,[1]BaseData!$B$4:$BM$734,45,0),#REF!)</f>
        <v>1.87</v>
      </c>
      <c r="S62" s="35">
        <f>IFERROR(VLOOKUP(B62,[1]BaseData!$B$4:$BM$734,46,0),#REF!)</f>
        <v>23.6</v>
      </c>
      <c r="T62" s="35">
        <f>IFERROR(VLOOKUP(B62,[1]BaseData!$B$4:$BM$734,47,0),#REF!)</f>
        <v>28.25</v>
      </c>
    </row>
    <row r="63" spans="1:20" ht="35.25" customHeight="1">
      <c r="A63" s="31">
        <v>58</v>
      </c>
      <c r="B63" s="32" t="s">
        <v>158</v>
      </c>
      <c r="C63" s="33" t="str">
        <f>VLOOKUP(B63,[1]BaseData!$B$4:$BM$734,2,0)</f>
        <v>HNX</v>
      </c>
      <c r="D63" s="33" t="str">
        <f>VLOOKUP(B63,[1]BaseData!$B$4:$BM$734,3,0)</f>
        <v>CTCP Đầu tư Sản xuất Bảo Ngọc</v>
      </c>
      <c r="E63" s="34">
        <f>VLOOKUP(B63,[1]BaseData!$B$4:$BM$734,25,0)</f>
        <v>485611986951.21899</v>
      </c>
      <c r="F63" s="34">
        <f>VLOOKUP(B63,[1]BaseData!$B$4:$BM$734,26,0)</f>
        <v>7221543343.2926798</v>
      </c>
      <c r="G63" s="35">
        <f>VLOOKUP(B63,[1]BaseData!$B$4:$BM$734,27,0)</f>
        <v>0.15609700000000001</v>
      </c>
      <c r="H63" s="36" t="str">
        <f>VLOOKUP(B63,[1]BaseData!$B$4:$BM$734,28,0)</f>
        <v>Small&amp;Micro Cap</v>
      </c>
      <c r="I63" s="36" t="str">
        <f>VLOOKUP(B63,[1]BaseData!$B$4:$BM$734,35,0)</f>
        <v>Thực phẩm - Đồ uống</v>
      </c>
      <c r="J63" s="37">
        <f>IFERROR(VLOOKUP(B63,[1]BaseData!$B$4:$BM$734,36,0),#REF!)</f>
        <v>880004764643</v>
      </c>
      <c r="K63" s="37">
        <f>IFERROR(VLOOKUP(B63,[1]BaseData!$B$4:$BM$734,37,0),#REF!)</f>
        <v>431254834246</v>
      </c>
      <c r="L63" s="37">
        <f>IFERROR(VLOOKUP(B63,[1]BaseData!$B$4:$BM$734,38,0),#REF!)</f>
        <v>1014944177165</v>
      </c>
      <c r="M63" s="37">
        <f>IFERROR(VLOOKUP(B63,[1]BaseData!$B$4:$BM$734,39,0)*10^9,#REF!)</f>
        <v>67672325242</v>
      </c>
      <c r="N63" s="37">
        <f>IFERROR(VLOOKUP(B63,[1]BaseData!$B$4:$BM$734,40,0)*10^9,#REF!)</f>
        <v>59429296175</v>
      </c>
      <c r="O63" s="37">
        <f>IFERROR(VLOOKUP(B63,[1]BaseData!$B$4:$BM$734,42,0),#REF!)</f>
        <v>3384</v>
      </c>
      <c r="P63" s="37">
        <f>IFERROR(VLOOKUP(B63,[1]BaseData!$B$4:$BM$734,43,0),#REF!)</f>
        <v>21563</v>
      </c>
      <c r="Q63" s="35">
        <f>IFERROR(VLOOKUP(B63,[1]BaseData!$B$4:$BM$734,44,0),#REF!)</f>
        <v>3.25</v>
      </c>
      <c r="R63" s="35">
        <f>IFERROR(VLOOKUP(B63,[1]BaseData!$B$4:$BM$734,45,0),#REF!)</f>
        <v>0.51</v>
      </c>
      <c r="S63" s="35">
        <f>IFERROR(VLOOKUP(B63,[1]BaseData!$B$4:$BM$734,46,0),#REF!)</f>
        <v>9.2899999999999991</v>
      </c>
      <c r="T63" s="35">
        <f>IFERROR(VLOOKUP(B63,[1]BaseData!$B$4:$BM$734,47,0),#REF!)</f>
        <v>16.84</v>
      </c>
    </row>
    <row r="64" spans="1:20" ht="35.25" customHeight="1">
      <c r="A64" s="31">
        <v>59</v>
      </c>
      <c r="B64" s="32" t="s">
        <v>160</v>
      </c>
      <c r="C64" s="33" t="str">
        <f>VLOOKUP(B64,[1]BaseData!$B$4:$BM$734,2,0)</f>
        <v>HNX</v>
      </c>
      <c r="D64" s="33" t="str">
        <f>VLOOKUP(B64,[1]BaseData!$B$4:$BM$734,3,0)</f>
        <v>CTCP VICEM Bao bì Bỉm Sơn</v>
      </c>
      <c r="E64" s="34">
        <f>VLOOKUP(B64,[1]BaseData!$B$4:$BM$734,25,0)</f>
        <v>40934573170.731697</v>
      </c>
      <c r="F64" s="34">
        <f>VLOOKUP(B64,[1]BaseData!$B$4:$BM$734,26,0)</f>
        <v>20223675.609756</v>
      </c>
      <c r="G64" s="35">
        <f>VLOOKUP(B64,[1]BaseData!$B$4:$BM$734,27,0)</f>
        <v>2.1534740000000001</v>
      </c>
      <c r="H64" s="36" t="str">
        <f>VLOOKUP(B64,[1]BaseData!$B$4:$BM$734,28,0)</f>
        <v>Small&amp;Micro Cap</v>
      </c>
      <c r="I64" s="36" t="str">
        <f>VLOOKUP(B64,[1]BaseData!$B$4:$BM$734,35,0)</f>
        <v>SX Phụ trợ</v>
      </c>
      <c r="J64" s="37">
        <f>IFERROR(VLOOKUP(B64,[1]BaseData!$B$4:$BM$734,36,0),#REF!)</f>
        <v>207140533496</v>
      </c>
      <c r="K64" s="37">
        <f>IFERROR(VLOOKUP(B64,[1]BaseData!$B$4:$BM$734,37,0),#REF!)</f>
        <v>93826426085</v>
      </c>
      <c r="L64" s="37">
        <f>IFERROR(VLOOKUP(B64,[1]BaseData!$B$4:$BM$734,38,0),#REF!)</f>
        <v>263638400628</v>
      </c>
      <c r="M64" s="37">
        <f>IFERROR(VLOOKUP(B64,[1]BaseData!$B$4:$BM$734,39,0)*10^9,#REF!)</f>
        <v>1090193306</v>
      </c>
      <c r="N64" s="37">
        <f>IFERROR(VLOOKUP(B64,[1]BaseData!$B$4:$BM$734,40,0)*10^9,#REF!)</f>
        <v>1090193306</v>
      </c>
      <c r="O64" s="37">
        <f>IFERROR(VLOOKUP(B64,[1]BaseData!$B$4:$BM$734,42,0),#REF!)</f>
        <v>287</v>
      </c>
      <c r="P64" s="37">
        <f>IFERROR(VLOOKUP(B64,[1]BaseData!$B$4:$BM$734,43,0),#REF!)</f>
        <v>24691</v>
      </c>
      <c r="Q64" s="35">
        <f>IFERROR(VLOOKUP(B64,[1]BaseData!$B$4:$BM$734,44,0),#REF!)</f>
        <v>31.37</v>
      </c>
      <c r="R64" s="35">
        <f>IFERROR(VLOOKUP(B64,[1]BaseData!$B$4:$BM$734,45,0),#REF!)</f>
        <v>0.36</v>
      </c>
      <c r="S64" s="35">
        <f>IFERROR(VLOOKUP(B64,[1]BaseData!$B$4:$BM$734,46,0),#REF!)</f>
        <v>0.56000000000000005</v>
      </c>
      <c r="T64" s="35">
        <f>IFERROR(VLOOKUP(B64,[1]BaseData!$B$4:$BM$734,47,0),#REF!)</f>
        <v>1.1499999999999999</v>
      </c>
    </row>
    <row r="65" spans="1:20" ht="35.25" customHeight="1">
      <c r="A65" s="31">
        <v>60</v>
      </c>
      <c r="B65" s="32" t="s">
        <v>162</v>
      </c>
      <c r="C65" s="33" t="str">
        <f>VLOOKUP(B65,[1]BaseData!$B$4:$BM$734,2,0)</f>
        <v>HOSE</v>
      </c>
      <c r="D65" s="33" t="str">
        <f>VLOOKUP(B65,[1]BaseData!$B$4:$BM$734,3,0)</f>
        <v>CTCP Cao su Bến Thành</v>
      </c>
      <c r="E65" s="34">
        <f>VLOOKUP(B65,[1]BaseData!$B$4:$BM$734,25,0)</f>
        <v>159621992553.75</v>
      </c>
      <c r="F65" s="34">
        <f>VLOOKUP(B65,[1]BaseData!$B$4:$BM$734,26,0)</f>
        <v>43606707.317073002</v>
      </c>
      <c r="G65" s="35">
        <f>VLOOKUP(B65,[1]BaseData!$B$4:$BM$734,27,0)</f>
        <v>0.58912600000000004</v>
      </c>
      <c r="H65" s="36" t="str">
        <f>VLOOKUP(B65,[1]BaseData!$B$4:$BM$734,28,0)</f>
        <v>Small&amp;Micro Cap</v>
      </c>
      <c r="I65" s="36" t="str">
        <f>VLOOKUP(B65,[1]BaseData!$B$4:$BM$734,35,0)</f>
        <v>Sản phẩm cao su</v>
      </c>
      <c r="J65" s="37">
        <f>IFERROR(VLOOKUP(B65,[1]BaseData!$B$4:$BM$734,36,0),#REF!)</f>
        <v>309231204539</v>
      </c>
      <c r="K65" s="37">
        <f>IFERROR(VLOOKUP(B65,[1]BaseData!$B$4:$BM$734,37,0),#REF!)</f>
        <v>210297935110</v>
      </c>
      <c r="L65" s="37">
        <f>IFERROR(VLOOKUP(B65,[1]BaseData!$B$4:$BM$734,38,0),#REF!)</f>
        <v>338057891874</v>
      </c>
      <c r="M65" s="37">
        <f>IFERROR(VLOOKUP(B65,[1]BaseData!$B$4:$BM$734,39,0)*10^9,#REF!)</f>
        <v>18621364579</v>
      </c>
      <c r="N65" s="37">
        <f>IFERROR(VLOOKUP(B65,[1]BaseData!$B$4:$BM$734,40,0)*10^9,#REF!)</f>
        <v>18705813869</v>
      </c>
      <c r="O65" s="37">
        <f>IFERROR(VLOOKUP(B65,[1]BaseData!$B$4:$BM$734,42,0),#REF!)</f>
        <v>1505</v>
      </c>
      <c r="P65" s="37">
        <f>IFERROR(VLOOKUP(B65,[1]BaseData!$B$4:$BM$734,43,0),#REF!)</f>
        <v>16994</v>
      </c>
      <c r="Q65" s="35">
        <f>IFERROR(VLOOKUP(B65,[1]BaseData!$B$4:$BM$734,44,0),#REF!)</f>
        <v>6.78</v>
      </c>
      <c r="R65" s="35">
        <f>IFERROR(VLOOKUP(B65,[1]BaseData!$B$4:$BM$734,45,0),#REF!)</f>
        <v>0.6</v>
      </c>
      <c r="S65" s="35">
        <f>IFERROR(VLOOKUP(B65,[1]BaseData!$B$4:$BM$734,46,0),#REF!)</f>
        <v>6</v>
      </c>
      <c r="T65" s="35">
        <f>IFERROR(VLOOKUP(B65,[1]BaseData!$B$4:$BM$734,47,0),#REF!)</f>
        <v>8.83</v>
      </c>
    </row>
    <row r="66" spans="1:20" ht="35.25" customHeight="1">
      <c r="A66" s="31">
        <v>61</v>
      </c>
      <c r="B66" s="32" t="s">
        <v>165</v>
      </c>
      <c r="C66" s="33" t="str">
        <f>VLOOKUP(B66,[1]BaseData!$B$4:$BM$734,2,0)</f>
        <v>HNX</v>
      </c>
      <c r="D66" s="33" t="str">
        <f>VLOOKUP(B66,[1]BaseData!$B$4:$BM$734,3,0)</f>
        <v>CTCP Dịch vụ Bến Thành</v>
      </c>
      <c r="E66" s="34">
        <f>VLOOKUP(B66,[1]BaseData!$B$4:$BM$734,25,0)</f>
        <v>52050724677.439003</v>
      </c>
      <c r="F66" s="34">
        <f>VLOOKUP(B66,[1]BaseData!$B$4:$BM$734,26,0)</f>
        <v>4595368.5975599997</v>
      </c>
      <c r="G66" s="35">
        <f>VLOOKUP(B66,[1]BaseData!$B$4:$BM$734,27,0)</f>
        <v>4.8329649999999997</v>
      </c>
      <c r="H66" s="36" t="str">
        <f>VLOOKUP(B66,[1]BaseData!$B$4:$BM$734,28,0)</f>
        <v>Small&amp;Micro Cap</v>
      </c>
      <c r="I66" s="36"/>
      <c r="J66" s="37">
        <f>IFERROR(VLOOKUP(B66,[1]BaseData!$B$4:$BM$734,36,0),#REF!)</f>
        <v>40695431734</v>
      </c>
      <c r="K66" s="37">
        <f>IFERROR(VLOOKUP(B66,[1]BaseData!$B$4:$BM$734,37,0),#REF!)</f>
        <v>37952091302</v>
      </c>
      <c r="L66" s="37">
        <f>IFERROR(VLOOKUP(B66,[1]BaseData!$B$4:$BM$734,38,0),#REF!)</f>
        <v>7388385542</v>
      </c>
      <c r="M66" s="37">
        <f>IFERROR(VLOOKUP(B66,[1]BaseData!$B$4:$BM$734,39,0)*10^9,#REF!)</f>
        <v>1870565128</v>
      </c>
      <c r="N66" s="37">
        <f>IFERROR(VLOOKUP(B66,[1]BaseData!$B$4:$BM$734,40,0)*10^9,#REF!)</f>
        <v>1870565128</v>
      </c>
      <c r="O66" s="37">
        <f>IFERROR(VLOOKUP(B66,[1]BaseData!$B$4:$BM$734,42,0),#REF!)</f>
        <v>594</v>
      </c>
      <c r="P66" s="37">
        <f>IFERROR(VLOOKUP(B66,[1]BaseData!$B$4:$BM$734,43,0),#REF!)</f>
        <v>12045</v>
      </c>
      <c r="Q66" s="35">
        <f>IFERROR(VLOOKUP(B66,[1]BaseData!$B$4:$BM$734,44,0),#REF!)</f>
        <v>21.9</v>
      </c>
      <c r="R66" s="35">
        <f>IFERROR(VLOOKUP(B66,[1]BaseData!$B$4:$BM$734,45,0),#REF!)</f>
        <v>1.08</v>
      </c>
      <c r="S66" s="35">
        <f>IFERROR(VLOOKUP(B66,[1]BaseData!$B$4:$BM$734,46,0),#REF!)</f>
        <v>4.6100000000000003</v>
      </c>
      <c r="T66" s="35">
        <f>IFERROR(VLOOKUP(B66,[1]BaseData!$B$4:$BM$734,47,0),#REF!)</f>
        <v>4.95</v>
      </c>
    </row>
    <row r="67" spans="1:20" ht="35.25" customHeight="1">
      <c r="A67" s="31">
        <v>62</v>
      </c>
      <c r="B67" s="32" t="s">
        <v>167</v>
      </c>
      <c r="C67" s="33" t="str">
        <f>VLOOKUP(B67,[1]BaseData!$B$4:$BM$734,2,0)</f>
        <v>HOSE</v>
      </c>
      <c r="D67" s="33" t="str">
        <f>VLOOKUP(B67,[1]BaseData!$B$4:$BM$734,3,0)</f>
        <v>CTCP Chứng khoán Ngân hàng Đầu tư và Phát triển Việt Nam</v>
      </c>
      <c r="E67" s="34">
        <f>VLOOKUP(B67,[1]BaseData!$B$4:$BM$734,25,0)</f>
        <v>3722599999241.3101</v>
      </c>
      <c r="F67" s="34">
        <f>VLOOKUP(B67,[1]BaseData!$B$4:$BM$734,26,0)</f>
        <v>19677182926.829201</v>
      </c>
      <c r="G67" s="35">
        <f>VLOOKUP(B67,[1]BaseData!$B$4:$BM$734,27,0)</f>
        <v>8.8095870000000005</v>
      </c>
      <c r="H67" s="36" t="str">
        <f>VLOOKUP(B67,[1]BaseData!$B$4:$BM$734,28,0)</f>
        <v>Mid Cap</v>
      </c>
      <c r="I67" s="36" t="s">
        <v>77</v>
      </c>
      <c r="J67" s="37">
        <f>IFERROR(VLOOKUP(B67,[1]BaseData!$B$4:$BM$734,36,0),#REF!)</f>
        <v>5591086508708</v>
      </c>
      <c r="K67" s="37">
        <f>IFERROR(VLOOKUP(B67,[1]BaseData!$B$4:$BM$734,37,0),#REF!)</f>
        <v>4366397458467</v>
      </c>
      <c r="L67" s="37">
        <f>IFERROR(VLOOKUP(B67,[1]BaseData!$B$4:$BM$734,38,0),#REF!)</f>
        <v>1089005392430</v>
      </c>
      <c r="M67" s="37">
        <f>IFERROR(VLOOKUP(B67,[1]BaseData!$B$4:$BM$734,39,0)*10^9,#REF!)</f>
        <v>112370678169</v>
      </c>
      <c r="N67" s="37">
        <f>IFERROR(VLOOKUP(B67,[1]BaseData!$B$4:$BM$734,40,0)*10^9,#REF!)</f>
        <v>112370676169</v>
      </c>
      <c r="O67" s="37">
        <f>IFERROR(VLOOKUP(B67,[1]BaseData!$B$4:$BM$734,42,0),#REF!)</f>
        <v>837</v>
      </c>
      <c r="P67" s="37">
        <f>IFERROR(VLOOKUP(B67,[1]BaseData!$B$4:$BM$734,43,0),#REF!)</f>
        <v>23312</v>
      </c>
      <c r="Q67" s="35">
        <f>IFERROR(VLOOKUP(B67,[1]BaseData!$B$4:$BM$734,44,0),#REF!)</f>
        <v>20.79</v>
      </c>
      <c r="R67" s="35">
        <f>IFERROR(VLOOKUP(B67,[1]BaseData!$B$4:$BM$734,45,0),#REF!)</f>
        <v>0.75</v>
      </c>
      <c r="S67" s="35">
        <f>IFERROR(VLOOKUP(B67,[1]BaseData!$B$4:$BM$734,46,0),#REF!)</f>
        <v>1.94</v>
      </c>
      <c r="T67" s="35">
        <f>IFERROR(VLOOKUP(B67,[1]BaseData!$B$4:$BM$734,47,0),#REF!)</f>
        <v>3.69</v>
      </c>
    </row>
    <row r="68" spans="1:20" ht="35.25" customHeight="1">
      <c r="A68" s="31">
        <v>63</v>
      </c>
      <c r="B68" s="32" t="s">
        <v>169</v>
      </c>
      <c r="C68" s="33" t="str">
        <f>VLOOKUP(B68,[1]BaseData!$B$4:$BM$734,2,0)</f>
        <v>HNX</v>
      </c>
      <c r="D68" s="33" t="str">
        <f>VLOOKUP(B68,[1]BaseData!$B$4:$BM$734,3,0)</f>
        <v>CTCP Sách và Thiết bị Bình Thuận</v>
      </c>
      <c r="E68" s="34">
        <f>VLOOKUP(B68,[1]BaseData!$B$4:$BM$734,25,0)</f>
        <v>18227134146.3414</v>
      </c>
      <c r="F68" s="34">
        <f>VLOOKUP(B68,[1]BaseData!$B$4:$BM$734,26,0)</f>
        <v>5640786.280487</v>
      </c>
      <c r="G68" s="35">
        <f>VLOOKUP(B68,[1]BaseData!$B$4:$BM$734,27,0)</f>
        <v>0.34553</v>
      </c>
      <c r="H68" s="36" t="str">
        <f>VLOOKUP(B68,[1]BaseData!$B$4:$BM$734,28,0)</f>
        <v>Small&amp;Micro Cap</v>
      </c>
      <c r="I68" s="36" t="s">
        <v>61</v>
      </c>
      <c r="J68" s="37">
        <f>IFERROR(VLOOKUP(B68,[1]BaseData!$B$4:$BM$734,36,0),#REF!)</f>
        <v>25160603232</v>
      </c>
      <c r="K68" s="37">
        <f>IFERROR(VLOOKUP(B68,[1]BaseData!$B$4:$BM$734,37,0),#REF!)</f>
        <v>14896899644</v>
      </c>
      <c r="L68" s="37">
        <f>IFERROR(VLOOKUP(B68,[1]BaseData!$B$4:$BM$734,38,0),#REF!)</f>
        <v>101021801166</v>
      </c>
      <c r="M68" s="37">
        <f>IFERROR(VLOOKUP(B68,[1]BaseData!$B$4:$BM$734,39,0)*10^9,#REF!)</f>
        <v>2065139956</v>
      </c>
      <c r="N68" s="37">
        <f>IFERROR(VLOOKUP(B68,[1]BaseData!$B$4:$BM$734,40,0)*10^9,#REF!)</f>
        <v>2065139956</v>
      </c>
      <c r="O68" s="37">
        <f>IFERROR(VLOOKUP(B68,[1]BaseData!$B$4:$BM$734,42,0),#REF!)</f>
        <v>1877</v>
      </c>
      <c r="P68" s="37">
        <f>IFERROR(VLOOKUP(B68,[1]BaseData!$B$4:$BM$734,43,0),#REF!)</f>
        <v>13543</v>
      </c>
      <c r="Q68" s="35">
        <f>IFERROR(VLOOKUP(B68,[1]BaseData!$B$4:$BM$734,44,0),#REF!)</f>
        <v>8.42</v>
      </c>
      <c r="R68" s="35">
        <f>IFERROR(VLOOKUP(B68,[1]BaseData!$B$4:$BM$734,45,0),#REF!)</f>
        <v>1.17</v>
      </c>
      <c r="S68" s="35">
        <f>IFERROR(VLOOKUP(B68,[1]BaseData!$B$4:$BM$734,46,0),#REF!)</f>
        <v>8.92</v>
      </c>
      <c r="T68" s="35">
        <f>IFERROR(VLOOKUP(B68,[1]BaseData!$B$4:$BM$734,47,0),#REF!)</f>
        <v>14.12</v>
      </c>
    </row>
    <row r="69" spans="1:20" ht="35.25" customHeight="1">
      <c r="A69" s="31">
        <v>64</v>
      </c>
      <c r="B69" s="32" t="s">
        <v>171</v>
      </c>
      <c r="C69" s="33" t="str">
        <f>VLOOKUP(B69,[1]BaseData!$B$4:$BM$734,2,0)</f>
        <v>HOSE</v>
      </c>
      <c r="D69" s="33" t="str">
        <f>VLOOKUP(B69,[1]BaseData!$B$4:$BM$734,3,0)</f>
        <v>CTCP Nhiệt điện Bà Rịa</v>
      </c>
      <c r="E69" s="34">
        <f>VLOOKUP(B69,[1]BaseData!$B$4:$BM$734,25,0)</f>
        <v>962679958048.78003</v>
      </c>
      <c r="F69" s="34">
        <f>VLOOKUP(B69,[1]BaseData!$B$4:$BM$734,26,0)</f>
        <v>426018292.682926</v>
      </c>
      <c r="G69" s="35">
        <f>VLOOKUP(B69,[1]BaseData!$B$4:$BM$734,27,0)</f>
        <v>9.3481699999999996</v>
      </c>
      <c r="H69" s="36" t="str">
        <f>VLOOKUP(B69,[1]BaseData!$B$4:$BM$734,28,0)</f>
        <v>Small&amp;Micro Cap</v>
      </c>
      <c r="I69" s="36" t="s">
        <v>31</v>
      </c>
      <c r="J69" s="37">
        <f>IFERROR(VLOOKUP(B69,[1]BaseData!$B$4:$BM$734,36,0),#REF!)</f>
        <v>1599402011842</v>
      </c>
      <c r="K69" s="37">
        <f>IFERROR(VLOOKUP(B69,[1]BaseData!$B$4:$BM$734,37,0),#REF!)</f>
        <v>1242982118785</v>
      </c>
      <c r="L69" s="37">
        <f>IFERROR(VLOOKUP(B69,[1]BaseData!$B$4:$BM$734,38,0),#REF!)</f>
        <v>513491554756</v>
      </c>
      <c r="M69" s="37">
        <f>IFERROR(VLOOKUP(B69,[1]BaseData!$B$4:$BM$734,39,0)*10^9,#REF!)</f>
        <v>70744270207</v>
      </c>
      <c r="N69" s="37">
        <f>IFERROR(VLOOKUP(B69,[1]BaseData!$B$4:$BM$734,40,0)*10^9,#REF!)</f>
        <v>77611513949</v>
      </c>
      <c r="O69" s="37">
        <f>IFERROR(VLOOKUP(B69,[1]BaseData!$B$4:$BM$734,42,0),#REF!)</f>
        <v>1170</v>
      </c>
      <c r="P69" s="37">
        <f>IFERROR(VLOOKUP(B69,[1]BaseData!$B$4:$BM$734,43,0),#REF!)</f>
        <v>20550</v>
      </c>
      <c r="Q69" s="35">
        <f>IFERROR(VLOOKUP(B69,[1]BaseData!$B$4:$BM$734,44,0),#REF!)</f>
        <v>11.97</v>
      </c>
      <c r="R69" s="35">
        <f>IFERROR(VLOOKUP(B69,[1]BaseData!$B$4:$BM$734,45,0),#REF!)</f>
        <v>0.68</v>
      </c>
      <c r="S69" s="35">
        <f>IFERROR(VLOOKUP(B69,[1]BaseData!$B$4:$BM$734,46,0),#REF!)</f>
        <v>4.03</v>
      </c>
      <c r="T69" s="35">
        <f>IFERROR(VLOOKUP(B69,[1]BaseData!$B$4:$BM$734,47,0),#REF!)</f>
        <v>5.62</v>
      </c>
    </row>
    <row r="70" spans="1:20" ht="35.25" customHeight="1">
      <c r="A70" s="31">
        <v>65</v>
      </c>
      <c r="B70" s="32" t="s">
        <v>173</v>
      </c>
      <c r="C70" s="33" t="str">
        <f>VLOOKUP(B70,[1]BaseData!$B$4:$BM$734,2,0)</f>
        <v>HNX</v>
      </c>
      <c r="D70" s="33" t="str">
        <f>VLOOKUP(B70,[1]BaseData!$B$4:$BM$734,3,0)</f>
        <v>CTCP Xi măng VICEM Bút Sơn</v>
      </c>
      <c r="E70" s="34">
        <f>VLOOKUP(B70,[1]BaseData!$B$4:$BM$734,25,0)</f>
        <v>1063857911517.6801</v>
      </c>
      <c r="F70" s="34">
        <f>VLOOKUP(B70,[1]BaseData!$B$4:$BM$734,26,0)</f>
        <v>1079369750.3048699</v>
      </c>
      <c r="G70" s="35">
        <f>VLOOKUP(B70,[1]BaseData!$B$4:$BM$734,27,0)</f>
        <v>0.17682100000000001</v>
      </c>
      <c r="H70" s="36" t="str">
        <f>VLOOKUP(B70,[1]BaseData!$B$4:$BM$734,28,0)</f>
        <v>Mid Cap</v>
      </c>
      <c r="I70" s="36" t="s">
        <v>64</v>
      </c>
      <c r="J70" s="37">
        <f>IFERROR(VLOOKUP(B70,[1]BaseData!$B$4:$BM$734,36,0),#REF!)</f>
        <v>3324552501989</v>
      </c>
      <c r="K70" s="37">
        <f>IFERROR(VLOOKUP(B70,[1]BaseData!$B$4:$BM$734,37,0),#REF!)</f>
        <v>1421858627758</v>
      </c>
      <c r="L70" s="37">
        <f>IFERROR(VLOOKUP(B70,[1]BaseData!$B$4:$BM$734,38,0),#REF!)</f>
        <v>3125072109075</v>
      </c>
      <c r="M70" s="37">
        <f>IFERROR(VLOOKUP(B70,[1]BaseData!$B$4:$BM$734,39,0)*10^9,#REF!)</f>
        <v>53929807849</v>
      </c>
      <c r="N70" s="37">
        <f>IFERROR(VLOOKUP(B70,[1]BaseData!$B$4:$BM$734,40,0)*10^9,#REF!)</f>
        <v>53929807849</v>
      </c>
      <c r="O70" s="37">
        <f>IFERROR(VLOOKUP(B70,[1]BaseData!$B$4:$BM$734,42,0),#REF!)</f>
        <v>436</v>
      </c>
      <c r="P70" s="37">
        <f>IFERROR(VLOOKUP(B70,[1]BaseData!$B$4:$BM$734,43,0),#REF!)</f>
        <v>11507</v>
      </c>
      <c r="Q70" s="35">
        <f>IFERROR(VLOOKUP(B70,[1]BaseData!$B$4:$BM$734,44,0),#REF!)</f>
        <v>15.12</v>
      </c>
      <c r="R70" s="35">
        <f>IFERROR(VLOOKUP(B70,[1]BaseData!$B$4:$BM$734,45,0),#REF!)</f>
        <v>0.56999999999999995</v>
      </c>
      <c r="S70" s="35">
        <f>IFERROR(VLOOKUP(B70,[1]BaseData!$B$4:$BM$734,46,0),#REF!)</f>
        <v>1.69</v>
      </c>
      <c r="T70" s="35">
        <f>IFERROR(VLOOKUP(B70,[1]BaseData!$B$4:$BM$734,47,0),#REF!)</f>
        <v>3.77</v>
      </c>
    </row>
    <row r="71" spans="1:20" ht="35.25" customHeight="1">
      <c r="A71" s="31">
        <v>66</v>
      </c>
      <c r="B71" s="32" t="s">
        <v>175</v>
      </c>
      <c r="C71" s="33" t="str">
        <f>VLOOKUP(B71,[1]BaseData!$B$4:$BM$734,2,0)</f>
        <v>HOSE</v>
      </c>
      <c r="D71" s="33" t="str">
        <f>VLOOKUP(B71,[1]BaseData!$B$4:$BM$734,3,0)</f>
        <v>CTCP Thương mại Dịch vụ Bến Thành</v>
      </c>
      <c r="E71" s="34">
        <f>VLOOKUP(B71,[1]BaseData!$B$4:$BM$734,25,0)</f>
        <v>571224923780.48706</v>
      </c>
      <c r="F71" s="34">
        <f>VLOOKUP(B71,[1]BaseData!$B$4:$BM$734,26,0)</f>
        <v>30335365.853657998</v>
      </c>
      <c r="G71" s="35">
        <f>VLOOKUP(B71,[1]BaseData!$B$4:$BM$734,27,0)</f>
        <v>4.8484660000000002</v>
      </c>
      <c r="H71" s="36" t="str">
        <f>VLOOKUP(B71,[1]BaseData!$B$4:$BM$734,28,0)</f>
        <v>Small&amp;Micro Cap</v>
      </c>
      <c r="I71" s="36" t="s">
        <v>64</v>
      </c>
      <c r="J71" s="37">
        <f>IFERROR(VLOOKUP(B71,[1]BaseData!$B$4:$BM$734,36,0),#REF!)</f>
        <v>470848388319</v>
      </c>
      <c r="K71" s="37">
        <f>IFERROR(VLOOKUP(B71,[1]BaseData!$B$4:$BM$734,37,0),#REF!)</f>
        <v>365421080909</v>
      </c>
      <c r="L71" s="37">
        <f>IFERROR(VLOOKUP(B71,[1]BaseData!$B$4:$BM$734,38,0),#REF!)</f>
        <v>162761152465</v>
      </c>
      <c r="M71" s="37">
        <f>IFERROR(VLOOKUP(B71,[1]BaseData!$B$4:$BM$734,39,0)*10^9,#REF!)</f>
        <v>17997614599</v>
      </c>
      <c r="N71" s="37">
        <f>IFERROR(VLOOKUP(B71,[1]BaseData!$B$4:$BM$734,40,0)*10^9,#REF!)</f>
        <v>24199693212</v>
      </c>
      <c r="O71" s="37">
        <f>IFERROR(VLOOKUP(B71,[1]BaseData!$B$4:$BM$734,42,0),#REF!)</f>
        <v>1333</v>
      </c>
      <c r="P71" s="37">
        <f>IFERROR(VLOOKUP(B71,[1]BaseData!$B$4:$BM$734,43,0),#REF!)</f>
        <v>27068</v>
      </c>
      <c r="Q71" s="35">
        <f>IFERROR(VLOOKUP(B71,[1]BaseData!$B$4:$BM$734,44,0),#REF!)</f>
        <v>29.74</v>
      </c>
      <c r="R71" s="35">
        <f>IFERROR(VLOOKUP(B71,[1]BaseData!$B$4:$BM$734,45,0),#REF!)</f>
        <v>1.46</v>
      </c>
      <c r="S71" s="35">
        <f>IFERROR(VLOOKUP(B71,[1]BaseData!$B$4:$BM$734,46,0),#REF!)</f>
        <v>3.85</v>
      </c>
      <c r="T71" s="35">
        <f>IFERROR(VLOOKUP(B71,[1]BaseData!$B$4:$BM$734,47,0),#REF!)</f>
        <v>4.9800000000000004</v>
      </c>
    </row>
    <row r="72" spans="1:20" ht="35.25" customHeight="1">
      <c r="A72" s="31">
        <v>67</v>
      </c>
      <c r="B72" s="32" t="s">
        <v>177</v>
      </c>
      <c r="C72" s="33" t="str">
        <f>VLOOKUP(B72,[1]BaseData!$B$4:$BM$734,2,0)</f>
        <v>HNX</v>
      </c>
      <c r="D72" s="33" t="str">
        <f>VLOOKUP(B72,[1]BaseData!$B$4:$BM$734,3,0)</f>
        <v>CTCP Cấp nước Bến Thành</v>
      </c>
      <c r="E72" s="34">
        <f>VLOOKUP(B72,[1]BaseData!$B$4:$BM$734,25,0)</f>
        <v>296746243902.43903</v>
      </c>
      <c r="F72" s="34">
        <f>VLOOKUP(B72,[1]BaseData!$B$4:$BM$734,26,0)</f>
        <v>27794757.926828999</v>
      </c>
      <c r="G72" s="35">
        <f>VLOOKUP(B72,[1]BaseData!$B$4:$BM$734,27,0)</f>
        <v>21.391227000000001</v>
      </c>
      <c r="H72" s="36" t="str">
        <f>VLOOKUP(B72,[1]BaseData!$B$4:$BM$734,28,0)</f>
        <v>Small&amp;Micro Cap</v>
      </c>
      <c r="I72" s="36" t="s">
        <v>58</v>
      </c>
      <c r="J72" s="37">
        <f>IFERROR(VLOOKUP(B72,[1]BaseData!$B$4:$BM$734,36,0),#REF!)</f>
        <v>382890444640</v>
      </c>
      <c r="K72" s="37">
        <f>IFERROR(VLOOKUP(B72,[1]BaseData!$B$4:$BM$734,37,0),#REF!)</f>
        <v>246197850968</v>
      </c>
      <c r="L72" s="37">
        <f>IFERROR(VLOOKUP(B72,[1]BaseData!$B$4:$BM$734,38,0),#REF!)</f>
        <v>468747514020</v>
      </c>
      <c r="M72" s="37">
        <f>IFERROR(VLOOKUP(B72,[1]BaseData!$B$4:$BM$734,39,0)*10^9,#REF!)</f>
        <v>40881859642</v>
      </c>
      <c r="N72" s="37">
        <f>IFERROR(VLOOKUP(B72,[1]BaseData!$B$4:$BM$734,40,0)*10^9,#REF!)</f>
        <v>39230081315</v>
      </c>
      <c r="O72" s="37">
        <f>IFERROR(VLOOKUP(B72,[1]BaseData!$B$4:$BM$734,42,0),#REF!)</f>
        <v>4368</v>
      </c>
      <c r="P72" s="37">
        <f>IFERROR(VLOOKUP(B72,[1]BaseData!$B$4:$BM$734,43,0),#REF!)</f>
        <v>26303</v>
      </c>
      <c r="Q72" s="35">
        <f>IFERROR(VLOOKUP(B72,[1]BaseData!$B$4:$BM$734,44,0),#REF!)</f>
        <v>6.2</v>
      </c>
      <c r="R72" s="35">
        <f>IFERROR(VLOOKUP(B72,[1]BaseData!$B$4:$BM$734,45,0),#REF!)</f>
        <v>1.03</v>
      </c>
      <c r="S72" s="35">
        <f>IFERROR(VLOOKUP(B72,[1]BaseData!$B$4:$BM$734,46,0),#REF!)</f>
        <v>12.04</v>
      </c>
      <c r="T72" s="35">
        <f>IFERROR(VLOOKUP(B72,[1]BaseData!$B$4:$BM$734,47,0),#REF!)</f>
        <v>17.600000000000001</v>
      </c>
    </row>
    <row r="73" spans="1:20" ht="35.25" customHeight="1">
      <c r="A73" s="31">
        <v>68</v>
      </c>
      <c r="B73" s="32" t="s">
        <v>179</v>
      </c>
      <c r="C73" s="33" t="str">
        <f>VLOOKUP(B73,[1]BaseData!$B$4:$BM$734,2,0)</f>
        <v>HOSE</v>
      </c>
      <c r="D73" s="33" t="str">
        <f>VLOOKUP(B73,[1]BaseData!$B$4:$BM$734,3,0)</f>
        <v>Tập đoàn Bảo Việt</v>
      </c>
      <c r="E73" s="34">
        <f>VLOOKUP(B73,[1]BaseData!$B$4:$BM$734,25,0)</f>
        <v>39486026255861.5</v>
      </c>
      <c r="F73" s="34">
        <f>VLOOKUP(B73,[1]BaseData!$B$4:$BM$734,26,0)</f>
        <v>56716966463.414597</v>
      </c>
      <c r="G73" s="35">
        <f>VLOOKUP(B73,[1]BaseData!$B$4:$BM$734,27,0)</f>
        <v>26.666311</v>
      </c>
      <c r="H73" s="36" t="str">
        <f>VLOOKUP(B73,[1]BaseData!$B$4:$BM$734,28,0)</f>
        <v>Large Cap</v>
      </c>
      <c r="I73" s="36" t="s">
        <v>93</v>
      </c>
      <c r="J73" s="37">
        <f>IFERROR(VLOOKUP(B73,[1]BaseData!$B$4:$BM$734,36,0),#REF!)</f>
        <v>201663976385114</v>
      </c>
      <c r="K73" s="37">
        <f>IFERROR(VLOOKUP(B73,[1]BaseData!$B$4:$BM$734,37,0),#REF!)</f>
        <v>21270957604962</v>
      </c>
      <c r="L73" s="37">
        <f>IFERROR(VLOOKUP(B73,[1]BaseData!$B$4:$BM$734,38,0),#REF!)</f>
        <v>40688247074927</v>
      </c>
      <c r="M73" s="37">
        <f>IFERROR(VLOOKUP(B73,[1]BaseData!$B$4:$BM$734,39,0)*10^9,#REF!)</f>
        <v>1550994189019</v>
      </c>
      <c r="N73" s="37">
        <f>IFERROR(VLOOKUP(B73,[1]BaseData!$B$4:$BM$734,40,0)*10^9,#REF!)</f>
        <v>1530368683818</v>
      </c>
      <c r="O73" s="37">
        <f>IFERROR(VLOOKUP(B73,[1]BaseData!$B$4:$BM$734,42,0),#REF!)</f>
        <v>2089</v>
      </c>
      <c r="P73" s="37">
        <f>IFERROR(VLOOKUP(B73,[1]BaseData!$B$4:$BM$734,43,0),#REF!)</f>
        <v>28655</v>
      </c>
      <c r="Q73" s="35">
        <f>IFERROR(VLOOKUP(B73,[1]BaseData!$B$4:$BM$734,44,0),#REF!)</f>
        <v>22.3</v>
      </c>
      <c r="R73" s="35">
        <f>IFERROR(VLOOKUP(B73,[1]BaseData!$B$4:$BM$734,45,0),#REF!)</f>
        <v>1.63</v>
      </c>
      <c r="S73" s="35">
        <f>IFERROR(VLOOKUP(B73,[1]BaseData!$B$4:$BM$734,46,0),#REF!)</f>
        <v>0.84</v>
      </c>
      <c r="T73" s="35">
        <f>IFERROR(VLOOKUP(B73,[1]BaseData!$B$4:$BM$734,47,0),#REF!)</f>
        <v>7.51</v>
      </c>
    </row>
    <row r="74" spans="1:20" ht="35.25" customHeight="1">
      <c r="A74" s="31">
        <v>69</v>
      </c>
      <c r="B74" s="32" t="s">
        <v>181</v>
      </c>
      <c r="C74" s="33" t="str">
        <f>VLOOKUP(B74,[1]BaseData!$B$4:$BM$734,2,0)</f>
        <v>HNX</v>
      </c>
      <c r="D74" s="33" t="str">
        <f>VLOOKUP(B74,[1]BaseData!$B$4:$BM$734,3,0)</f>
        <v>CTCP Chứng khoán Bảo Việt</v>
      </c>
      <c r="E74" s="34">
        <f>VLOOKUP(B74,[1]BaseData!$B$4:$BM$734,25,0)</f>
        <v>1666018345875</v>
      </c>
      <c r="F74" s="34">
        <f>VLOOKUP(B74,[1]BaseData!$B$4:$BM$734,26,0)</f>
        <v>5598982867.9877996</v>
      </c>
      <c r="G74" s="35">
        <f>VLOOKUP(B74,[1]BaseData!$B$4:$BM$734,27,0)</f>
        <v>7.9592729999999996</v>
      </c>
      <c r="H74" s="36" t="str">
        <f>VLOOKUP(B74,[1]BaseData!$B$4:$BM$734,28,0)</f>
        <v>Mid Cap</v>
      </c>
      <c r="I74" s="36" t="s">
        <v>77</v>
      </c>
      <c r="J74" s="37">
        <f>IFERROR(VLOOKUP(B74,[1]BaseData!$B$4:$BM$734,36,0),#REF!)</f>
        <v>3857650840076</v>
      </c>
      <c r="K74" s="37">
        <f>IFERROR(VLOOKUP(B74,[1]BaseData!$B$4:$BM$734,37,0),#REF!)</f>
        <v>2180939806045</v>
      </c>
      <c r="L74" s="37">
        <f>IFERROR(VLOOKUP(B74,[1]BaseData!$B$4:$BM$734,38,0),#REF!)</f>
        <v>855266055502</v>
      </c>
      <c r="M74" s="37">
        <f>IFERROR(VLOOKUP(B74,[1]BaseData!$B$4:$BM$734,39,0)*10^9,#REF!)</f>
        <v>146887886231</v>
      </c>
      <c r="N74" s="37">
        <f>IFERROR(VLOOKUP(B74,[1]BaseData!$B$4:$BM$734,40,0)*10^9,#REF!)</f>
        <v>143518674801</v>
      </c>
      <c r="O74" s="37">
        <f>IFERROR(VLOOKUP(B74,[1]BaseData!$B$4:$BM$734,42,0),#REF!)</f>
        <v>2034</v>
      </c>
      <c r="P74" s="37">
        <f>IFERROR(VLOOKUP(B74,[1]BaseData!$B$4:$BM$734,43,0),#REF!)</f>
        <v>30207</v>
      </c>
      <c r="Q74" s="35">
        <f>IFERROR(VLOOKUP(B74,[1]BaseData!$B$4:$BM$734,44,0),#REF!)</f>
        <v>10.130000000000001</v>
      </c>
      <c r="R74" s="35">
        <f>IFERROR(VLOOKUP(B74,[1]BaseData!$B$4:$BM$734,45,0),#REF!)</f>
        <v>0.68</v>
      </c>
      <c r="S74" s="35">
        <f>IFERROR(VLOOKUP(B74,[1]BaseData!$B$4:$BM$734,46,0),#REF!)</f>
        <v>3.07</v>
      </c>
      <c r="T74" s="35">
        <f>IFERROR(VLOOKUP(B74,[1]BaseData!$B$4:$BM$734,47,0),#REF!)</f>
        <v>6.79</v>
      </c>
    </row>
    <row r="75" spans="1:20" ht="35.25" customHeight="1">
      <c r="A75" s="31">
        <v>70</v>
      </c>
      <c r="B75" s="32" t="s">
        <v>183</v>
      </c>
      <c r="C75" s="33" t="str">
        <f>VLOOKUP(B75,[1]BaseData!$B$4:$BM$734,2,0)</f>
        <v>HOSE</v>
      </c>
      <c r="D75" s="33" t="str">
        <f>VLOOKUP(B75,[1]BaseData!$B$4:$BM$734,3,0)</f>
        <v>CTCP Nước - Môi trường Bình Dương</v>
      </c>
      <c r="E75" s="34">
        <f>VLOOKUP(B75,[1]BaseData!$B$4:$BM$734,25,0)</f>
        <v>9146025469512.1895</v>
      </c>
      <c r="F75" s="34">
        <f>VLOOKUP(B75,[1]BaseData!$B$4:$BM$734,26,0)</f>
        <v>10853435975.609699</v>
      </c>
      <c r="G75" s="35">
        <f>VLOOKUP(B75,[1]BaseData!$B$4:$BM$734,27,0)</f>
        <v>18.461034999999999</v>
      </c>
      <c r="H75" s="36" t="str">
        <f>VLOOKUP(B75,[1]BaseData!$B$4:$BM$734,28,0)</f>
        <v>Mid Cap</v>
      </c>
      <c r="I75" s="36" t="s">
        <v>61</v>
      </c>
      <c r="J75" s="37">
        <f>IFERROR(VLOOKUP(B75,[1]BaseData!$B$4:$BM$734,36,0),#REF!)</f>
        <v>9987292157923</v>
      </c>
      <c r="K75" s="37">
        <f>IFERROR(VLOOKUP(B75,[1]BaseData!$B$4:$BM$734,37,0),#REF!)</f>
        <v>4537838456287</v>
      </c>
      <c r="L75" s="37">
        <f>IFERROR(VLOOKUP(B75,[1]BaseData!$B$4:$BM$734,38,0),#REF!)</f>
        <v>3483746674741</v>
      </c>
      <c r="M75" s="37">
        <f>IFERROR(VLOOKUP(B75,[1]BaseData!$B$4:$BM$734,39,0)*10^9,#REF!)</f>
        <v>742842206787</v>
      </c>
      <c r="N75" s="37">
        <f>IFERROR(VLOOKUP(B75,[1]BaseData!$B$4:$BM$734,40,0)*10^9,#REF!)</f>
        <v>742722992295</v>
      </c>
      <c r="O75" s="37">
        <f>IFERROR(VLOOKUP(B75,[1]BaseData!$B$4:$BM$734,42,0),#REF!)</f>
        <v>3851</v>
      </c>
      <c r="P75" s="37">
        <f>IFERROR(VLOOKUP(B75,[1]BaseData!$B$4:$BM$734,43,0),#REF!)</f>
        <v>23522</v>
      </c>
      <c r="Q75" s="35">
        <f>IFERROR(VLOOKUP(B75,[1]BaseData!$B$4:$BM$734,44,0),#REF!)</f>
        <v>12.86</v>
      </c>
      <c r="R75" s="35">
        <f>IFERROR(VLOOKUP(B75,[1]BaseData!$B$4:$BM$734,45,0),#REF!)</f>
        <v>2.1</v>
      </c>
      <c r="S75" s="35">
        <f>IFERROR(VLOOKUP(B75,[1]BaseData!$B$4:$BM$734,46,0),#REF!)</f>
        <v>7.79</v>
      </c>
      <c r="T75" s="35">
        <f>IFERROR(VLOOKUP(B75,[1]BaseData!$B$4:$BM$734,47,0),#REF!)</f>
        <v>17.55</v>
      </c>
    </row>
    <row r="76" spans="1:20" ht="35.25" customHeight="1">
      <c r="A76" s="31">
        <v>71</v>
      </c>
      <c r="B76" s="32" t="s">
        <v>185</v>
      </c>
      <c r="C76" s="33" t="str">
        <f>VLOOKUP(B76,[1]BaseData!$B$4:$BM$734,2,0)</f>
        <v>HNX</v>
      </c>
      <c r="D76" s="33" t="str">
        <f>VLOOKUP(B76,[1]BaseData!$B$4:$BM$734,3,0)</f>
        <v>CTCP VICEM Bao bì Hải Phòng</v>
      </c>
      <c r="E76" s="34">
        <f>VLOOKUP(B76,[1]BaseData!$B$4:$BM$734,25,0)</f>
        <v>37977416536.585297</v>
      </c>
      <c r="F76" s="34">
        <f>VLOOKUP(B76,[1]BaseData!$B$4:$BM$734,26,0)</f>
        <v>7473883.5365850003</v>
      </c>
      <c r="G76" s="35">
        <f>VLOOKUP(B76,[1]BaseData!$B$4:$BM$734,27,0)</f>
        <v>0</v>
      </c>
      <c r="H76" s="36" t="str">
        <f>VLOOKUP(B76,[1]BaseData!$B$4:$BM$734,28,0)</f>
        <v>Small&amp;Micro Cap</v>
      </c>
      <c r="I76" s="36" t="s">
        <v>77</v>
      </c>
      <c r="J76" s="37">
        <f>IFERROR(VLOOKUP(B76,[1]BaseData!$B$4:$BM$734,36,0),#REF!)</f>
        <v>108269155297</v>
      </c>
      <c r="K76" s="37">
        <f>IFERROR(VLOOKUP(B76,[1]BaseData!$B$4:$BM$734,37,0),#REF!)</f>
        <v>55654333651</v>
      </c>
      <c r="L76" s="37">
        <f>IFERROR(VLOOKUP(B76,[1]BaseData!$B$4:$BM$734,38,0),#REF!)</f>
        <v>214861128652</v>
      </c>
      <c r="M76" s="37">
        <f>IFERROR(VLOOKUP(B76,[1]BaseData!$B$4:$BM$734,39,0)*10^9,#REF!)</f>
        <v>1555950724</v>
      </c>
      <c r="N76" s="37">
        <f>IFERROR(VLOOKUP(B76,[1]BaseData!$B$4:$BM$734,40,0)*10^9,#REF!)</f>
        <v>1604480235</v>
      </c>
      <c r="O76" s="37">
        <f>IFERROR(VLOOKUP(B76,[1]BaseData!$B$4:$BM$734,42,0),#REF!)</f>
        <v>517</v>
      </c>
      <c r="P76" s="37">
        <f>IFERROR(VLOOKUP(B76,[1]BaseData!$B$4:$BM$734,43,0),#REF!)</f>
        <v>18477</v>
      </c>
      <c r="Q76" s="35">
        <f>IFERROR(VLOOKUP(B76,[1]BaseData!$B$4:$BM$734,44,0),#REF!)</f>
        <v>20.91</v>
      </c>
      <c r="R76" s="35">
        <f>IFERROR(VLOOKUP(B76,[1]BaseData!$B$4:$BM$734,45,0),#REF!)</f>
        <v>0.57999999999999996</v>
      </c>
      <c r="S76" s="35">
        <f>IFERROR(VLOOKUP(B76,[1]BaseData!$B$4:$BM$734,46,0),#REF!)</f>
        <v>1.31</v>
      </c>
      <c r="T76" s="35">
        <f>IFERROR(VLOOKUP(B76,[1]BaseData!$B$4:$BM$734,47,0),#REF!)</f>
        <v>2.79</v>
      </c>
    </row>
    <row r="77" spans="1:20" ht="35.25" customHeight="1">
      <c r="A77" s="31">
        <v>72</v>
      </c>
      <c r="B77" s="32" t="s">
        <v>187</v>
      </c>
      <c r="C77" s="33" t="str">
        <f>VLOOKUP(B77,[1]BaseData!$B$4:$BM$734,2,0)</f>
        <v>HOSE</v>
      </c>
      <c r="D77" s="33" t="str">
        <f>VLOOKUP(B77,[1]BaseData!$B$4:$BM$734,3,0)</f>
        <v>CTCP CIC39</v>
      </c>
      <c r="E77" s="34">
        <f>VLOOKUP(B77,[1]BaseData!$B$4:$BM$734,25,0)</f>
        <v>362893228066.31</v>
      </c>
      <c r="F77" s="34">
        <f>VLOOKUP(B77,[1]BaseData!$B$4:$BM$734,26,0)</f>
        <v>3593710365.8536501</v>
      </c>
      <c r="G77" s="35">
        <f>VLOOKUP(B77,[1]BaseData!$B$4:$BM$734,27,0)</f>
        <v>4.3682109999999996</v>
      </c>
      <c r="H77" s="36" t="str">
        <f>VLOOKUP(B77,[1]BaseData!$B$4:$BM$734,28,0)</f>
        <v>Small&amp;Micro Cap</v>
      </c>
      <c r="I77" s="36" t="s">
        <v>77</v>
      </c>
      <c r="J77" s="37">
        <f>IFERROR(VLOOKUP(B77,[1]BaseData!$B$4:$BM$734,36,0),#REF!)</f>
        <v>1010445441574</v>
      </c>
      <c r="K77" s="37">
        <f>IFERROR(VLOOKUP(B77,[1]BaseData!$B$4:$BM$734,37,0),#REF!)</f>
        <v>587204394856</v>
      </c>
      <c r="L77" s="37">
        <f>IFERROR(VLOOKUP(B77,[1]BaseData!$B$4:$BM$734,38,0),#REF!)</f>
        <v>571763259757</v>
      </c>
      <c r="M77" s="37">
        <f>IFERROR(VLOOKUP(B77,[1]BaseData!$B$4:$BM$734,39,0)*10^9,#REF!)</f>
        <v>20510026476</v>
      </c>
      <c r="N77" s="37">
        <f>IFERROR(VLOOKUP(B77,[1]BaseData!$B$4:$BM$734,40,0)*10^9,#REF!)</f>
        <v>26313725663</v>
      </c>
      <c r="O77" s="37">
        <f>IFERROR(VLOOKUP(B77,[1]BaseData!$B$4:$BM$734,42,0),#REF!)</f>
        <v>1365</v>
      </c>
      <c r="P77" s="37">
        <f>IFERROR(VLOOKUP(B77,[1]BaseData!$B$4:$BM$734,43,0),#REF!)</f>
        <v>39068</v>
      </c>
      <c r="Q77" s="35">
        <f>IFERROR(VLOOKUP(B77,[1]BaseData!$B$4:$BM$734,44,0),#REF!)</f>
        <v>13.45</v>
      </c>
      <c r="R77" s="35">
        <f>IFERROR(VLOOKUP(B77,[1]BaseData!$B$4:$BM$734,45,0),#REF!)</f>
        <v>0.47</v>
      </c>
      <c r="S77" s="35">
        <f>IFERROR(VLOOKUP(B77,[1]BaseData!$B$4:$BM$734,46,0),#REF!)</f>
        <v>2.0699999999999998</v>
      </c>
      <c r="T77" s="35">
        <f>IFERROR(VLOOKUP(B77,[1]BaseData!$B$4:$BM$734,47,0),#REF!)</f>
        <v>3.5</v>
      </c>
    </row>
    <row r="78" spans="1:20" ht="35.25" customHeight="1">
      <c r="A78" s="31">
        <v>73</v>
      </c>
      <c r="B78" s="32" t="s">
        <v>189</v>
      </c>
      <c r="C78" s="33" t="str">
        <f>VLOOKUP(B78,[1]BaseData!$B$4:$BM$734,2,0)</f>
        <v>HOSE</v>
      </c>
      <c r="D78" s="33" t="str">
        <f>VLOOKUP(B78,[1]BaseData!$B$4:$BM$734,3,0)</f>
        <v>CTCP Xây dựng 47</v>
      </c>
      <c r="E78" s="34">
        <f>VLOOKUP(B78,[1]BaseData!$B$4:$BM$734,25,0)</f>
        <v>358595923427.80402</v>
      </c>
      <c r="F78" s="34">
        <f>VLOOKUP(B78,[1]BaseData!$B$4:$BM$734,26,0)</f>
        <v>3849746951.2195101</v>
      </c>
      <c r="G78" s="35">
        <f>VLOOKUP(B78,[1]BaseData!$B$4:$BM$734,27,0)</f>
        <v>8.8932999999999998E-2</v>
      </c>
      <c r="H78" s="36" t="str">
        <f>VLOOKUP(B78,[1]BaseData!$B$4:$BM$734,28,0)</f>
        <v>Small&amp;Micro Cap</v>
      </c>
      <c r="I78" s="36" t="s">
        <v>24</v>
      </c>
      <c r="J78" s="37">
        <f>IFERROR(VLOOKUP(B78,[1]BaseData!$B$4:$BM$734,36,0),#REF!)</f>
        <v>1844059734141</v>
      </c>
      <c r="K78" s="37">
        <f>IFERROR(VLOOKUP(B78,[1]BaseData!$B$4:$BM$734,37,0),#REF!)</f>
        <v>422699121686</v>
      </c>
      <c r="L78" s="37">
        <f>IFERROR(VLOOKUP(B78,[1]BaseData!$B$4:$BM$734,38,0),#REF!)</f>
        <v>788942499602</v>
      </c>
      <c r="M78" s="37">
        <f>IFERROR(VLOOKUP(B78,[1]BaseData!$B$4:$BM$734,39,0)*10^9,#REF!)</f>
        <v>14446636234</v>
      </c>
      <c r="N78" s="37">
        <f>IFERROR(VLOOKUP(B78,[1]BaseData!$B$4:$BM$734,40,0)*10^9,#REF!)</f>
        <v>14368895126</v>
      </c>
      <c r="O78" s="37">
        <f>IFERROR(VLOOKUP(B78,[1]BaseData!$B$4:$BM$734,42,0),#REF!)</f>
        <v>526</v>
      </c>
      <c r="P78" s="37">
        <f>IFERROR(VLOOKUP(B78,[1]BaseData!$B$4:$BM$734,43,0),#REF!)</f>
        <v>15354</v>
      </c>
      <c r="Q78" s="35">
        <f>IFERROR(VLOOKUP(B78,[1]BaseData!$B$4:$BM$734,44,0),#REF!)</f>
        <v>13.99</v>
      </c>
      <c r="R78" s="35">
        <f>IFERROR(VLOOKUP(B78,[1]BaseData!$B$4:$BM$734,45,0),#REF!)</f>
        <v>0.48</v>
      </c>
      <c r="S78" s="35">
        <f>IFERROR(VLOOKUP(B78,[1]BaseData!$B$4:$BM$734,46,0),#REF!)</f>
        <v>0.85</v>
      </c>
      <c r="T78" s="35">
        <f>IFERROR(VLOOKUP(B78,[1]BaseData!$B$4:$BM$734,47,0),#REF!)</f>
        <v>3.76</v>
      </c>
    </row>
    <row r="79" spans="1:20" ht="35.25" customHeight="1">
      <c r="A79" s="31">
        <v>74</v>
      </c>
      <c r="B79" s="32" t="s">
        <v>191</v>
      </c>
      <c r="C79" s="33" t="str">
        <f>VLOOKUP(B79,[1]BaseData!$B$4:$BM$734,2,0)</f>
        <v>HNX</v>
      </c>
      <c r="D79" s="33" t="str">
        <f>VLOOKUP(B79,[1]BaseData!$B$4:$BM$734,3,0)</f>
        <v>CTCP Xây dựng 1369</v>
      </c>
      <c r="E79" s="34">
        <f>VLOOKUP(B79,[1]BaseData!$B$4:$BM$734,25,0)</f>
        <v>613536585365.85303</v>
      </c>
      <c r="F79" s="34">
        <f>VLOOKUP(B79,[1]BaseData!$B$4:$BM$734,26,0)</f>
        <v>2210988945.1219501</v>
      </c>
      <c r="G79" s="35">
        <f>VLOOKUP(B79,[1]BaseData!$B$4:$BM$734,27,0)</f>
        <v>2.6679000000000001E-2</v>
      </c>
      <c r="H79" s="36" t="str">
        <f>VLOOKUP(B79,[1]BaseData!$B$4:$BM$734,28,0)</f>
        <v>Small&amp;Micro Cap</v>
      </c>
      <c r="I79" s="36" t="s">
        <v>164</v>
      </c>
      <c r="J79" s="37">
        <f>IFERROR(VLOOKUP(B79,[1]BaseData!$B$4:$BM$734,36,0),#REF!)</f>
        <v>1366649737861</v>
      </c>
      <c r="K79" s="37">
        <f>IFERROR(VLOOKUP(B79,[1]BaseData!$B$4:$BM$734,37,0),#REF!)</f>
        <v>760310868151</v>
      </c>
      <c r="L79" s="37">
        <f>IFERROR(VLOOKUP(B79,[1]BaseData!$B$4:$BM$734,38,0),#REF!)</f>
        <v>1047842981512</v>
      </c>
      <c r="M79" s="37">
        <f>IFERROR(VLOOKUP(B79,[1]BaseData!$B$4:$BM$734,39,0)*10^9,#REF!)</f>
        <v>25780213053</v>
      </c>
      <c r="N79" s="37">
        <f>IFERROR(VLOOKUP(B79,[1]BaseData!$B$4:$BM$734,40,0)*10^9,#REF!)</f>
        <v>25714054720</v>
      </c>
      <c r="O79" s="37">
        <f>IFERROR(VLOOKUP(B79,[1]BaseData!$B$4:$BM$734,42,0),#REF!)</f>
        <v>430</v>
      </c>
      <c r="P79" s="37">
        <f>IFERROR(VLOOKUP(B79,[1]BaseData!$B$4:$BM$734,43,0),#REF!)</f>
        <v>12672</v>
      </c>
      <c r="Q79" s="35">
        <f>IFERROR(VLOOKUP(B79,[1]BaseData!$B$4:$BM$734,44,0),#REF!)</f>
        <v>13.5</v>
      </c>
      <c r="R79" s="35">
        <f>IFERROR(VLOOKUP(B79,[1]BaseData!$B$4:$BM$734,45,0),#REF!)</f>
        <v>0.46</v>
      </c>
      <c r="S79" s="35">
        <f>IFERROR(VLOOKUP(B79,[1]BaseData!$B$4:$BM$734,46,0),#REF!)</f>
        <v>2.2799999999999998</v>
      </c>
      <c r="T79" s="35">
        <f>IFERROR(VLOOKUP(B79,[1]BaseData!$B$4:$BM$734,47,0),#REF!)</f>
        <v>3.51</v>
      </c>
    </row>
    <row r="80" spans="1:20" ht="35.25" customHeight="1">
      <c r="A80" s="31">
        <v>75</v>
      </c>
      <c r="B80" s="32" t="s">
        <v>195</v>
      </c>
      <c r="C80" s="33" t="str">
        <f>VLOOKUP(B80,[1]BaseData!$B$4:$BM$734,2,0)</f>
        <v>HNX</v>
      </c>
      <c r="D80" s="33" t="str">
        <f>VLOOKUP(B80,[1]BaseData!$B$4:$BM$734,3,0)</f>
        <v>CTCP Cảng An Giang</v>
      </c>
      <c r="E80" s="34">
        <f>VLOOKUP(B80,[1]BaseData!$B$4:$BM$734,25,0)</f>
        <v>172188658536.58499</v>
      </c>
      <c r="F80" s="34">
        <f>VLOOKUP(B80,[1]BaseData!$B$4:$BM$734,26,0)</f>
        <v>275584556.09755999</v>
      </c>
      <c r="G80" s="35">
        <f>VLOOKUP(B80,[1]BaseData!$B$4:$BM$734,27,0)</f>
        <v>2.7597260000000001</v>
      </c>
      <c r="H80" s="36" t="str">
        <f>VLOOKUP(B80,[1]BaseData!$B$4:$BM$734,28,0)</f>
        <v>Small&amp;Micro Cap</v>
      </c>
      <c r="I80" s="36" t="s">
        <v>102</v>
      </c>
      <c r="J80" s="37">
        <f>IFERROR(VLOOKUP(B80,[1]BaseData!$B$4:$BM$734,36,0),#REF!)</f>
        <v>157475749022</v>
      </c>
      <c r="K80" s="37">
        <f>IFERROR(VLOOKUP(B80,[1]BaseData!$B$4:$BM$734,37,0),#REF!)</f>
        <v>149691981052</v>
      </c>
      <c r="L80" s="37">
        <f>IFERROR(VLOOKUP(B80,[1]BaseData!$B$4:$BM$734,38,0),#REF!)</f>
        <v>74995839709</v>
      </c>
      <c r="M80" s="37">
        <f>IFERROR(VLOOKUP(B80,[1]BaseData!$B$4:$BM$734,39,0)*10^9,#REF!)</f>
        <v>6276901667</v>
      </c>
      <c r="N80" s="37">
        <f>IFERROR(VLOOKUP(B80,[1]BaseData!$B$4:$BM$734,40,0)*10^9,#REF!)</f>
        <v>6276901667</v>
      </c>
      <c r="O80" s="37">
        <f>IFERROR(VLOOKUP(B80,[1]BaseData!$B$4:$BM$734,42,0),#REF!)</f>
        <v>455</v>
      </c>
      <c r="P80" s="37">
        <f>IFERROR(VLOOKUP(B80,[1]BaseData!$B$4:$BM$734,43,0),#REF!)</f>
        <v>10847</v>
      </c>
      <c r="Q80" s="35">
        <f>IFERROR(VLOOKUP(B80,[1]BaseData!$B$4:$BM$734,44,0),#REF!)</f>
        <v>17.37</v>
      </c>
      <c r="R80" s="35">
        <f>IFERROR(VLOOKUP(B80,[1]BaseData!$B$4:$BM$734,45,0),#REF!)</f>
        <v>0.73</v>
      </c>
      <c r="S80" s="35">
        <f>IFERROR(VLOOKUP(B80,[1]BaseData!$B$4:$BM$734,46,0),#REF!)</f>
        <v>4.01</v>
      </c>
      <c r="T80" s="35">
        <f>IFERROR(VLOOKUP(B80,[1]BaseData!$B$4:$BM$734,47,0),#REF!)</f>
        <v>4.21</v>
      </c>
    </row>
    <row r="81" spans="1:20" ht="35.25" customHeight="1">
      <c r="A81" s="31">
        <v>76</v>
      </c>
      <c r="B81" s="32" t="s">
        <v>197</v>
      </c>
      <c r="C81" s="33" t="str">
        <f>VLOOKUP(B81,[1]BaseData!$B$4:$BM$734,2,0)</f>
        <v>HNX</v>
      </c>
      <c r="D81" s="33" t="str">
        <f>VLOOKUP(B81,[1]BaseData!$B$4:$BM$734,3,0)</f>
        <v>CTCP Đồ hộp Hạ Long</v>
      </c>
      <c r="E81" s="34">
        <f>VLOOKUP(B81,[1]BaseData!$B$4:$BM$734,25,0)</f>
        <v>251455792682.92599</v>
      </c>
      <c r="F81" s="34">
        <f>VLOOKUP(B81,[1]BaseData!$B$4:$BM$734,26,0)</f>
        <v>18250238.719512001</v>
      </c>
      <c r="G81" s="35">
        <f>VLOOKUP(B81,[1]BaseData!$B$4:$BM$734,27,0)</f>
        <v>20.262502999999999</v>
      </c>
      <c r="H81" s="36" t="str">
        <f>VLOOKUP(B81,[1]BaseData!$B$4:$BM$734,28,0)</f>
        <v>Small&amp;Micro Cap</v>
      </c>
      <c r="I81" s="36" t="s">
        <v>45</v>
      </c>
      <c r="J81" s="37">
        <f>IFERROR(VLOOKUP(B81,[1]BaseData!$B$4:$BM$734,36,0),#REF!)</f>
        <v>490074362253</v>
      </c>
      <c r="K81" s="37">
        <f>IFERROR(VLOOKUP(B81,[1]BaseData!$B$4:$BM$734,37,0),#REF!)</f>
        <v>147704258067</v>
      </c>
      <c r="L81" s="37">
        <f>IFERROR(VLOOKUP(B81,[1]BaseData!$B$4:$BM$734,38,0),#REF!)</f>
        <v>806079484385</v>
      </c>
      <c r="M81" s="37">
        <f>IFERROR(VLOOKUP(B81,[1]BaseData!$B$4:$BM$734,39,0)*10^9,#REF!)</f>
        <v>16017212948</v>
      </c>
      <c r="N81" s="37">
        <f>IFERROR(VLOOKUP(B81,[1]BaseData!$B$4:$BM$734,40,0)*10^9,#REF!)</f>
        <v>16093227743</v>
      </c>
      <c r="O81" s="37">
        <f>IFERROR(VLOOKUP(B81,[1]BaseData!$B$4:$BM$734,42,0),#REF!)</f>
        <v>3203</v>
      </c>
      <c r="P81" s="37">
        <f>IFERROR(VLOOKUP(B81,[1]BaseData!$B$4:$BM$734,43,0),#REF!)</f>
        <v>29541</v>
      </c>
      <c r="Q81" s="35">
        <f>IFERROR(VLOOKUP(B81,[1]BaseData!$B$4:$BM$734,44,0),#REF!)</f>
        <v>15.2</v>
      </c>
      <c r="R81" s="35">
        <f>IFERROR(VLOOKUP(B81,[1]BaseData!$B$4:$BM$734,45,0),#REF!)</f>
        <v>1.65</v>
      </c>
      <c r="S81" s="35">
        <f>IFERROR(VLOOKUP(B81,[1]BaseData!$B$4:$BM$734,46,0),#REF!)</f>
        <v>3.39</v>
      </c>
      <c r="T81" s="35">
        <f>IFERROR(VLOOKUP(B81,[1]BaseData!$B$4:$BM$734,47,0),#REF!)</f>
        <v>10.84</v>
      </c>
    </row>
    <row r="82" spans="1:20" ht="35.25" customHeight="1">
      <c r="A82" s="31">
        <v>77</v>
      </c>
      <c r="B82" s="32" t="s">
        <v>199</v>
      </c>
      <c r="C82" s="33" t="str">
        <f>VLOOKUP(B82,[1]BaseData!$B$4:$BM$734,2,0)</f>
        <v>HNX</v>
      </c>
      <c r="D82" s="33" t="str">
        <f>VLOOKUP(B82,[1]BaseData!$B$4:$BM$734,3,0)</f>
        <v>CTCP Lâm Nông sản Thực phẩm Yên Bái</v>
      </c>
      <c r="E82" s="34">
        <f>VLOOKUP(B82,[1]BaseData!$B$4:$BM$734,25,0)</f>
        <v>572239667191.15796</v>
      </c>
      <c r="F82" s="34">
        <f>VLOOKUP(B82,[1]BaseData!$B$4:$BM$734,26,0)</f>
        <v>666502483.84146297</v>
      </c>
      <c r="G82" s="35">
        <f>VLOOKUP(B82,[1]BaseData!$B$4:$BM$734,27,0)</f>
        <v>0.932037</v>
      </c>
      <c r="H82" s="36" t="str">
        <f>VLOOKUP(B82,[1]BaseData!$B$4:$BM$734,28,0)</f>
        <v>Small&amp;Micro Cap</v>
      </c>
      <c r="I82" s="36" t="s">
        <v>53</v>
      </c>
      <c r="J82" s="37">
        <f>IFERROR(VLOOKUP(B82,[1]BaseData!$B$4:$BM$734,36,0),#REF!)</f>
        <v>233020523972</v>
      </c>
      <c r="K82" s="37">
        <f>IFERROR(VLOOKUP(B82,[1]BaseData!$B$4:$BM$734,37,0),#REF!)</f>
        <v>194194250832</v>
      </c>
      <c r="L82" s="37">
        <f>IFERROR(VLOOKUP(B82,[1]BaseData!$B$4:$BM$734,38,0),#REF!)</f>
        <v>657022543534</v>
      </c>
      <c r="M82" s="37">
        <f>IFERROR(VLOOKUP(B82,[1]BaseData!$B$4:$BM$734,39,0)*10^9,#REF!)</f>
        <v>106050406628</v>
      </c>
      <c r="N82" s="37">
        <f>IFERROR(VLOOKUP(B82,[1]BaseData!$B$4:$BM$734,40,0)*10^9,#REF!)</f>
        <v>106038406628</v>
      </c>
      <c r="O82" s="37">
        <f>IFERROR(VLOOKUP(B82,[1]BaseData!$B$4:$BM$734,42,0),#REF!)</f>
        <v>15960</v>
      </c>
      <c r="P82" s="37">
        <f>IFERROR(VLOOKUP(B82,[1]BaseData!$B$4:$BM$734,43,0),#REF!)</f>
        <v>24726</v>
      </c>
      <c r="Q82" s="35">
        <f>IFERROR(VLOOKUP(B82,[1]BaseData!$B$4:$BM$734,44,0),#REF!)</f>
        <v>4.54</v>
      </c>
      <c r="R82" s="35">
        <f>IFERROR(VLOOKUP(B82,[1]BaseData!$B$4:$BM$734,45,0),#REF!)</f>
        <v>2.93</v>
      </c>
      <c r="S82" s="35">
        <f>IFERROR(VLOOKUP(B82,[1]BaseData!$B$4:$BM$734,46,0),#REF!)</f>
        <v>54.99</v>
      </c>
      <c r="T82" s="35">
        <f>IFERROR(VLOOKUP(B82,[1]BaseData!$B$4:$BM$734,47,0),#REF!)</f>
        <v>67.62</v>
      </c>
    </row>
    <row r="83" spans="1:20" ht="35.25" customHeight="1">
      <c r="A83" s="31">
        <v>78</v>
      </c>
      <c r="B83" s="32" t="s">
        <v>201</v>
      </c>
      <c r="C83" s="33" t="str">
        <f>VLOOKUP(B83,[1]BaseData!$B$4:$BM$734,2,0)</f>
        <v>HOSE</v>
      </c>
      <c r="D83" s="33" t="str">
        <f>VLOOKUP(B83,[1]BaseData!$B$4:$BM$734,3,0)</f>
        <v>CTCP Dây Cáp điện Việt Nam</v>
      </c>
      <c r="E83" s="34">
        <f>VLOOKUP(B83,[1]BaseData!$B$4:$BM$734,25,0)</f>
        <v>3202888632507.6201</v>
      </c>
      <c r="F83" s="34">
        <f>VLOOKUP(B83,[1]BaseData!$B$4:$BM$734,26,0)</f>
        <v>105213414.634146</v>
      </c>
      <c r="G83" s="35">
        <f>VLOOKUP(B83,[1]BaseData!$B$4:$BM$734,27,0)</f>
        <v>0.21096699999999999</v>
      </c>
      <c r="H83" s="36" t="str">
        <f>VLOOKUP(B83,[1]BaseData!$B$4:$BM$734,28,0)</f>
        <v>Mid Cap</v>
      </c>
      <c r="I83" s="36" t="s">
        <v>228</v>
      </c>
      <c r="J83" s="37">
        <f>IFERROR(VLOOKUP(B83,[1]BaseData!$B$4:$BM$734,36,0),#REF!)</f>
        <v>4709948359444</v>
      </c>
      <c r="K83" s="37">
        <f>IFERROR(VLOOKUP(B83,[1]BaseData!$B$4:$BM$734,37,0),#REF!)</f>
        <v>1831631542216</v>
      </c>
      <c r="L83" s="37">
        <f>IFERROR(VLOOKUP(B83,[1]BaseData!$B$4:$BM$734,38,0),#REF!)</f>
        <v>11333927180598</v>
      </c>
      <c r="M83" s="37">
        <f>IFERROR(VLOOKUP(B83,[1]BaseData!$B$4:$BM$734,39,0)*10^9,#REF!)</f>
        <v>384245471187</v>
      </c>
      <c r="N83" s="37">
        <f>IFERROR(VLOOKUP(B83,[1]BaseData!$B$4:$BM$734,40,0)*10^9,#REF!)</f>
        <v>384245471187</v>
      </c>
      <c r="O83" s="37">
        <f>IFERROR(VLOOKUP(B83,[1]BaseData!$B$4:$BM$734,42,0),#REF!)</f>
        <v>6684</v>
      </c>
      <c r="P83" s="37">
        <f>IFERROR(VLOOKUP(B83,[1]BaseData!$B$4:$BM$734,43,0),#REF!)</f>
        <v>31860</v>
      </c>
      <c r="Q83" s="35">
        <f>IFERROR(VLOOKUP(B83,[1]BaseData!$B$4:$BM$734,44,0),#REF!)</f>
        <v>7.48</v>
      </c>
      <c r="R83" s="35">
        <f>IFERROR(VLOOKUP(B83,[1]BaseData!$B$4:$BM$734,45,0),#REF!)</f>
        <v>1.57</v>
      </c>
      <c r="S83" s="35">
        <f>IFERROR(VLOOKUP(B83,[1]BaseData!$B$4:$BM$734,46,0),#REF!)</f>
        <v>6.77</v>
      </c>
      <c r="T83" s="35">
        <f>IFERROR(VLOOKUP(B83,[1]BaseData!$B$4:$BM$734,47,0),#REF!)</f>
        <v>21.17</v>
      </c>
    </row>
    <row r="84" spans="1:20" ht="35.25" customHeight="1">
      <c r="A84" s="31">
        <v>79</v>
      </c>
      <c r="B84" s="32" t="s">
        <v>204</v>
      </c>
      <c r="C84" s="33" t="str">
        <f>VLOOKUP(B84,[1]BaseData!$B$4:$BM$734,2,0)</f>
        <v>HOSE</v>
      </c>
      <c r="D84" s="33" t="str">
        <f>VLOOKUP(B84,[1]BaseData!$B$4:$BM$734,3,0)</f>
        <v>CTCP Đầu tư Phát triển Công nghiệp Thương mại Củ Chi</v>
      </c>
      <c r="E84" s="34">
        <f>VLOOKUP(B84,[1]BaseData!$B$4:$BM$734,25,0)</f>
        <v>497432046043.44501</v>
      </c>
      <c r="F84" s="34">
        <f>VLOOKUP(B84,[1]BaseData!$B$4:$BM$734,26,0)</f>
        <v>111606707.317073</v>
      </c>
      <c r="G84" s="35">
        <f>VLOOKUP(B84,[1]BaseData!$B$4:$BM$734,27,0)</f>
        <v>2.3954749999999998</v>
      </c>
      <c r="H84" s="36" t="str">
        <f>VLOOKUP(B84,[1]BaseData!$B$4:$BM$734,28,0)</f>
        <v>Small&amp;Micro Cap</v>
      </c>
      <c r="I84" s="36" t="s">
        <v>77</v>
      </c>
      <c r="J84" s="37">
        <f>IFERROR(VLOOKUP(B84,[1]BaseData!$B$4:$BM$734,36,0),#REF!)</f>
        <v>778312015479</v>
      </c>
      <c r="K84" s="37">
        <f>IFERROR(VLOOKUP(B84,[1]BaseData!$B$4:$BM$734,37,0),#REF!)</f>
        <v>264654195574</v>
      </c>
      <c r="L84" s="37">
        <f>IFERROR(VLOOKUP(B84,[1]BaseData!$B$4:$BM$734,38,0),#REF!)</f>
        <v>474168351094</v>
      </c>
      <c r="M84" s="37">
        <f>IFERROR(VLOOKUP(B84,[1]BaseData!$B$4:$BM$734,39,0)*10^9,#REF!)</f>
        <v>24913956670</v>
      </c>
      <c r="N84" s="37">
        <f>IFERROR(VLOOKUP(B84,[1]BaseData!$B$4:$BM$734,40,0)*10^9,#REF!)</f>
        <v>24913956670</v>
      </c>
      <c r="O84" s="37">
        <f>IFERROR(VLOOKUP(B84,[1]BaseData!$B$4:$BM$734,42,0),#REF!)</f>
        <v>1420</v>
      </c>
      <c r="P84" s="37">
        <f>IFERROR(VLOOKUP(B84,[1]BaseData!$B$4:$BM$734,43,0),#REF!)</f>
        <v>15088</v>
      </c>
      <c r="Q84" s="35">
        <f>IFERROR(VLOOKUP(B84,[1]BaseData!$B$4:$BM$734,44,0),#REF!)</f>
        <v>20.07</v>
      </c>
      <c r="R84" s="35">
        <f>IFERROR(VLOOKUP(B84,[1]BaseData!$B$4:$BM$734,45,0),#REF!)</f>
        <v>1.89</v>
      </c>
      <c r="S84" s="35">
        <f>IFERROR(VLOOKUP(B84,[1]BaseData!$B$4:$BM$734,46,0),#REF!)</f>
        <v>3.4</v>
      </c>
      <c r="T84" s="35">
        <f>IFERROR(VLOOKUP(B84,[1]BaseData!$B$4:$BM$734,47,0),#REF!)</f>
        <v>9.15</v>
      </c>
    </row>
    <row r="85" spans="1:20" ht="35.25" customHeight="1">
      <c r="A85" s="31">
        <v>80</v>
      </c>
      <c r="B85" s="32" t="s">
        <v>206</v>
      </c>
      <c r="C85" s="33" t="str">
        <f>VLOOKUP(B85,[1]BaseData!$B$4:$BM$734,2,0)</f>
        <v>HOSE</v>
      </c>
      <c r="D85" s="33" t="str">
        <f>VLOOKUP(B85,[1]BaseData!$B$4:$BM$734,3,0)</f>
        <v>CTCP Đầu Tư và Phát triển Đô Thị Dầu khí Cửu Long</v>
      </c>
      <c r="E85" s="34">
        <f>VLOOKUP(B85,[1]BaseData!$B$4:$BM$734,25,0)</f>
        <v>459673279050.091</v>
      </c>
      <c r="F85" s="34">
        <f>VLOOKUP(B85,[1]BaseData!$B$4:$BM$734,26,0)</f>
        <v>3056841463.4146299</v>
      </c>
      <c r="G85" s="35">
        <f>VLOOKUP(B85,[1]BaseData!$B$4:$BM$734,27,0)</f>
        <v>0.95108300000000001</v>
      </c>
      <c r="H85" s="36" t="str">
        <f>VLOOKUP(B85,[1]BaseData!$B$4:$BM$734,28,0)</f>
        <v>Small&amp;Micro Cap</v>
      </c>
      <c r="I85" s="36" t="s">
        <v>203</v>
      </c>
      <c r="J85" s="37">
        <f>IFERROR(VLOOKUP(B85,[1]BaseData!$B$4:$BM$734,36,0),#REF!)</f>
        <v>1360904187332</v>
      </c>
      <c r="K85" s="37">
        <f>IFERROR(VLOOKUP(B85,[1]BaseData!$B$4:$BM$734,37,0),#REF!)</f>
        <v>639962381008</v>
      </c>
      <c r="L85" s="37">
        <f>IFERROR(VLOOKUP(B85,[1]BaseData!$B$4:$BM$734,38,0),#REF!)</f>
        <v>516249816807</v>
      </c>
      <c r="M85" s="37">
        <f>IFERROR(VLOOKUP(B85,[1]BaseData!$B$4:$BM$734,39,0)*10^9,#REF!)</f>
        <v>56129835102</v>
      </c>
      <c r="N85" s="37">
        <f>IFERROR(VLOOKUP(B85,[1]BaseData!$B$4:$BM$734,40,0)*10^9,#REF!)</f>
        <v>56035199869</v>
      </c>
      <c r="O85" s="37">
        <f>IFERROR(VLOOKUP(B85,[1]BaseData!$B$4:$BM$734,42,0),#REF!)</f>
        <v>1120</v>
      </c>
      <c r="P85" s="37">
        <f>IFERROR(VLOOKUP(B85,[1]BaseData!$B$4:$BM$734,43,0),#REF!)</f>
        <v>12029</v>
      </c>
      <c r="Q85" s="35">
        <f>IFERROR(VLOOKUP(B85,[1]BaseData!$B$4:$BM$734,44,0),#REF!)</f>
        <v>4.6399999999999997</v>
      </c>
      <c r="R85" s="35">
        <f>IFERROR(VLOOKUP(B85,[1]BaseData!$B$4:$BM$734,45,0),#REF!)</f>
        <v>0.43</v>
      </c>
      <c r="S85" s="35">
        <f>IFERROR(VLOOKUP(B85,[1]BaseData!$B$4:$BM$734,46,0),#REF!)</f>
        <v>4.38</v>
      </c>
      <c r="T85" s="35">
        <f>IFERROR(VLOOKUP(B85,[1]BaseData!$B$4:$BM$734,47,0),#REF!)</f>
        <v>9.1300000000000008</v>
      </c>
    </row>
    <row r="86" spans="1:20" ht="35.25" customHeight="1">
      <c r="A86" s="31">
        <v>81</v>
      </c>
      <c r="B86" s="32" t="s">
        <v>1550</v>
      </c>
      <c r="C86" s="33" t="str">
        <f>VLOOKUP(B86,[1]BaseData!$B$4:$BM$734,2,0)</f>
        <v>HNX</v>
      </c>
      <c r="D86" s="33" t="str">
        <f>VLOOKUP(B86,[1]BaseData!$B$4:$BM$734,3,0)</f>
        <v>CTCP Cảng Cam Ranh</v>
      </c>
      <c r="E86" s="34">
        <f>VLOOKUP(B86,[1]BaseData!$B$4:$BM$734,25,0)</f>
        <v>406034417394.51202</v>
      </c>
      <c r="F86" s="34">
        <f>VLOOKUP(B86,[1]BaseData!$B$4:$BM$734,26,0)</f>
        <v>67904026.524389997</v>
      </c>
      <c r="G86" s="35">
        <f>VLOOKUP(B86,[1]BaseData!$B$4:$BM$734,27,0)</f>
        <v>5.2512000000000003E-2</v>
      </c>
      <c r="H86" s="36" t="str">
        <f>VLOOKUP(B86,[1]BaseData!$B$4:$BM$734,28,0)</f>
        <v>Small&amp;Micro Cap</v>
      </c>
      <c r="I86" s="36" t="s">
        <v>67</v>
      </c>
      <c r="J86" s="37">
        <f>IFERROR(VLOOKUP(B86,[1]BaseData!$B$4:$BM$734,36,0),#REF!)</f>
        <v>307631341158</v>
      </c>
      <c r="K86" s="37">
        <f>IFERROR(VLOOKUP(B86,[1]BaseData!$B$4:$BM$734,37,0),#REF!)</f>
        <v>279570989351</v>
      </c>
      <c r="L86" s="37">
        <f>IFERROR(VLOOKUP(B86,[1]BaseData!$B$4:$BM$734,38,0),#REF!)</f>
        <v>151878447920</v>
      </c>
      <c r="M86" s="37">
        <f>IFERROR(VLOOKUP(B86,[1]BaseData!$B$4:$BM$734,39,0)*10^9,#REF!)</f>
        <v>14446231968</v>
      </c>
      <c r="N86" s="37">
        <f>IFERROR(VLOOKUP(B86,[1]BaseData!$B$4:$BM$734,40,0)*10^9,#REF!)</f>
        <v>14430412896</v>
      </c>
      <c r="O86" s="37">
        <f>IFERROR(VLOOKUP(B86,[1]BaseData!$B$4:$BM$734,42,0),#REF!)</f>
        <v>591</v>
      </c>
      <c r="P86" s="37">
        <f>IFERROR(VLOOKUP(B86,[1]BaseData!$B$4:$BM$734,43,0),#REF!)</f>
        <v>11433</v>
      </c>
      <c r="Q86" s="35">
        <f>IFERROR(VLOOKUP(B86,[1]BaseData!$B$4:$BM$734,44,0),#REF!)</f>
        <v>20.82</v>
      </c>
      <c r="R86" s="35">
        <f>IFERROR(VLOOKUP(B86,[1]BaseData!$B$4:$BM$734,45,0),#REF!)</f>
        <v>1.08</v>
      </c>
      <c r="S86" s="35">
        <f>IFERROR(VLOOKUP(B86,[1]BaseData!$B$4:$BM$734,46,0),#REF!)</f>
        <v>4.55</v>
      </c>
      <c r="T86" s="35">
        <f>IFERROR(VLOOKUP(B86,[1]BaseData!$B$4:$BM$734,47,0),#REF!)</f>
        <v>4.97</v>
      </c>
    </row>
    <row r="87" spans="1:20" ht="35.25" customHeight="1">
      <c r="A87" s="31">
        <v>82</v>
      </c>
      <c r="B87" s="32" t="s">
        <v>208</v>
      </c>
      <c r="C87" s="33" t="str">
        <f>VLOOKUP(B87,[1]BaseData!$B$4:$BM$734,2,0)</f>
        <v>HOSE</v>
      </c>
      <c r="D87" s="33" t="str">
        <f>VLOOKUP(B87,[1]BaseData!$B$4:$BM$734,3,0)</f>
        <v>CTCP Chương Dương</v>
      </c>
      <c r="E87" s="34">
        <f>VLOOKUP(B87,[1]BaseData!$B$4:$BM$734,25,0)</f>
        <v>392166738696.95099</v>
      </c>
      <c r="F87" s="34">
        <f>VLOOKUP(B87,[1]BaseData!$B$4:$BM$734,26,0)</f>
        <v>2975868902.4390202</v>
      </c>
      <c r="G87" s="35">
        <f>VLOOKUP(B87,[1]BaseData!$B$4:$BM$734,27,0)</f>
        <v>0.74419199999999996</v>
      </c>
      <c r="H87" s="36" t="str">
        <f>VLOOKUP(B87,[1]BaseData!$B$4:$BM$734,28,0)</f>
        <v>Small&amp;Micro Cap</v>
      </c>
      <c r="I87" s="36" t="s">
        <v>102</v>
      </c>
      <c r="J87" s="37">
        <f>IFERROR(VLOOKUP(B87,[1]BaseData!$B$4:$BM$734,36,0),#REF!)</f>
        <v>1656827707937</v>
      </c>
      <c r="K87" s="37">
        <f>IFERROR(VLOOKUP(B87,[1]BaseData!$B$4:$BM$734,37,0),#REF!)</f>
        <v>327158948985</v>
      </c>
      <c r="L87" s="37">
        <f>IFERROR(VLOOKUP(B87,[1]BaseData!$B$4:$BM$734,38,0),#REF!)</f>
        <v>1325045020173</v>
      </c>
      <c r="M87" s="37">
        <f>IFERROR(VLOOKUP(B87,[1]BaseData!$B$4:$BM$734,39,0)*10^9,#REF!)</f>
        <v>7038385907</v>
      </c>
      <c r="N87" s="37">
        <f>IFERROR(VLOOKUP(B87,[1]BaseData!$B$4:$BM$734,40,0)*10^9,#REF!)</f>
        <v>21409151669</v>
      </c>
      <c r="O87" s="37">
        <f>IFERROR(VLOOKUP(B87,[1]BaseData!$B$4:$BM$734,42,0),#REF!)</f>
        <v>320</v>
      </c>
      <c r="P87" s="37">
        <f>IFERROR(VLOOKUP(B87,[1]BaseData!$B$4:$BM$734,43,0),#REF!)</f>
        <v>14878</v>
      </c>
      <c r="Q87" s="35">
        <f>IFERROR(VLOOKUP(B87,[1]BaseData!$B$4:$BM$734,44,0),#REF!)</f>
        <v>57.02</v>
      </c>
      <c r="R87" s="35">
        <f>IFERROR(VLOOKUP(B87,[1]BaseData!$B$4:$BM$734,45,0),#REF!)</f>
        <v>1.23</v>
      </c>
      <c r="S87" s="35">
        <f>IFERROR(VLOOKUP(B87,[1]BaseData!$B$4:$BM$734,46,0),#REF!)</f>
        <v>0.48</v>
      </c>
      <c r="T87" s="35">
        <f>IFERROR(VLOOKUP(B87,[1]BaseData!$B$4:$BM$734,47,0),#REF!)</f>
        <v>2.21</v>
      </c>
    </row>
    <row r="88" spans="1:20" ht="35.25" customHeight="1">
      <c r="A88" s="31">
        <v>83</v>
      </c>
      <c r="B88" s="32" t="s">
        <v>210</v>
      </c>
      <c r="C88" s="33" t="str">
        <f>VLOOKUP(B88,[1]BaseData!$B$4:$BM$734,2,0)</f>
        <v>HNX</v>
      </c>
      <c r="D88" s="33" t="str">
        <f>VLOOKUP(B88,[1]BaseData!$B$4:$BM$734,3,0)</f>
        <v>CTCP Cảng Đà Nẵng</v>
      </c>
      <c r="E88" s="34">
        <f>VLOOKUP(B88,[1]BaseData!$B$4:$BM$734,25,0)</f>
        <v>2723767682926.8198</v>
      </c>
      <c r="F88" s="34">
        <f>VLOOKUP(B88,[1]BaseData!$B$4:$BM$734,26,0)</f>
        <v>145740587.19512099</v>
      </c>
      <c r="G88" s="35">
        <f>VLOOKUP(B88,[1]BaseData!$B$4:$BM$734,27,0)</f>
        <v>22.614625</v>
      </c>
      <c r="H88" s="36" t="str">
        <f>VLOOKUP(B88,[1]BaseData!$B$4:$BM$734,28,0)</f>
        <v>Mid Cap</v>
      </c>
      <c r="I88" s="36" t="s">
        <v>84</v>
      </c>
      <c r="J88" s="37">
        <f>IFERROR(VLOOKUP(B88,[1]BaseData!$B$4:$BM$734,36,0),#REF!)</f>
        <v>2059406009157</v>
      </c>
      <c r="K88" s="37">
        <f>IFERROR(VLOOKUP(B88,[1]BaseData!$B$4:$BM$734,37,0),#REF!)</f>
        <v>1586135773362</v>
      </c>
      <c r="L88" s="37">
        <f>IFERROR(VLOOKUP(B88,[1]BaseData!$B$4:$BM$734,38,0),#REF!)</f>
        <v>1196375008642</v>
      </c>
      <c r="M88" s="37">
        <f>IFERROR(VLOOKUP(B88,[1]BaseData!$B$4:$BM$734,39,0)*10^9,#REF!)</f>
        <v>271754310520</v>
      </c>
      <c r="N88" s="37">
        <f>IFERROR(VLOOKUP(B88,[1]BaseData!$B$4:$BM$734,40,0)*10^9,#REF!)</f>
        <v>271331870478.99997</v>
      </c>
      <c r="O88" s="37">
        <f>IFERROR(VLOOKUP(B88,[1]BaseData!$B$4:$BM$734,42,0),#REF!)</f>
        <v>2745</v>
      </c>
      <c r="P88" s="37">
        <f>IFERROR(VLOOKUP(B88,[1]BaseData!$B$4:$BM$734,43,0),#REF!)</f>
        <v>16022</v>
      </c>
      <c r="Q88" s="35">
        <f>IFERROR(VLOOKUP(B88,[1]BaseData!$B$4:$BM$734,44,0),#REF!)</f>
        <v>10.46</v>
      </c>
      <c r="R88" s="35">
        <f>IFERROR(VLOOKUP(B88,[1]BaseData!$B$4:$BM$734,45,0),#REF!)</f>
        <v>1.79</v>
      </c>
      <c r="S88" s="35">
        <f>IFERROR(VLOOKUP(B88,[1]BaseData!$B$4:$BM$734,46,0),#REF!)</f>
        <v>14.14</v>
      </c>
      <c r="T88" s="35">
        <f>IFERROR(VLOOKUP(B88,[1]BaseData!$B$4:$BM$734,47,0),#REF!)</f>
        <v>17.739999999999998</v>
      </c>
    </row>
    <row r="89" spans="1:20" ht="35.25" customHeight="1">
      <c r="A89" s="31">
        <v>84</v>
      </c>
      <c r="B89" s="32" t="s">
        <v>214</v>
      </c>
      <c r="C89" s="33" t="str">
        <f>VLOOKUP(B89,[1]BaseData!$B$4:$BM$734,2,0)</f>
        <v>HNX</v>
      </c>
      <c r="D89" s="33" t="str">
        <f>VLOOKUP(B89,[1]BaseData!$B$4:$BM$734,3,0)</f>
        <v>CTCP Tập đoàn C.E.O</v>
      </c>
      <c r="E89" s="34">
        <f>VLOOKUP(B89,[1]BaseData!$B$4:$BM$734,25,0)</f>
        <v>8757797507812.5</v>
      </c>
      <c r="F89" s="34">
        <f>VLOOKUP(B89,[1]BaseData!$B$4:$BM$734,26,0)</f>
        <v>216622570625.30399</v>
      </c>
      <c r="G89" s="35">
        <f>VLOOKUP(B89,[1]BaseData!$B$4:$BM$734,27,0)</f>
        <v>0.89397099999999996</v>
      </c>
      <c r="H89" s="36" t="str">
        <f>VLOOKUP(B89,[1]BaseData!$B$4:$BM$734,28,0)</f>
        <v>Mid Cap</v>
      </c>
      <c r="I89" s="36" t="s">
        <v>102</v>
      </c>
      <c r="J89" s="37">
        <f>IFERROR(VLOOKUP(B89,[1]BaseData!$B$4:$BM$734,36,0),#REF!)</f>
        <v>7060487398145</v>
      </c>
      <c r="K89" s="37">
        <f>IFERROR(VLOOKUP(B89,[1]BaseData!$B$4:$BM$734,37,0),#REF!)</f>
        <v>3719154879804</v>
      </c>
      <c r="L89" s="37">
        <f>IFERROR(VLOOKUP(B89,[1]BaseData!$B$4:$BM$734,38,0),#REF!)</f>
        <v>2548998570685</v>
      </c>
      <c r="M89" s="37">
        <f>IFERROR(VLOOKUP(B89,[1]BaseData!$B$4:$BM$734,39,0)*10^9,#REF!)</f>
        <v>278907151756</v>
      </c>
      <c r="N89" s="37">
        <f>IFERROR(VLOOKUP(B89,[1]BaseData!$B$4:$BM$734,40,0)*10^9,#REF!)</f>
        <v>278291442744</v>
      </c>
      <c r="O89" s="37">
        <f>IFERROR(VLOOKUP(B89,[1]BaseData!$B$4:$BM$734,42,0),#REF!)</f>
        <v>1084</v>
      </c>
      <c r="P89" s="37">
        <f>IFERROR(VLOOKUP(B89,[1]BaseData!$B$4:$BM$734,43,0),#REF!)</f>
        <v>14452</v>
      </c>
      <c r="Q89" s="35">
        <f>IFERROR(VLOOKUP(B89,[1]BaseData!$B$4:$BM$734,44,0),#REF!)</f>
        <v>16.420000000000002</v>
      </c>
      <c r="R89" s="35">
        <f>IFERROR(VLOOKUP(B89,[1]BaseData!$B$4:$BM$734,45,0),#REF!)</f>
        <v>1.23</v>
      </c>
      <c r="S89" s="35">
        <f>IFERROR(VLOOKUP(B89,[1]BaseData!$B$4:$BM$734,46,0),#REF!)</f>
        <v>3.95</v>
      </c>
      <c r="T89" s="35">
        <f>IFERROR(VLOOKUP(B89,[1]BaseData!$B$4:$BM$734,47,0),#REF!)</f>
        <v>7.69</v>
      </c>
    </row>
    <row r="90" spans="1:20" ht="35.25" customHeight="1">
      <c r="A90" s="31">
        <v>85</v>
      </c>
      <c r="B90" s="32" t="s">
        <v>216</v>
      </c>
      <c r="C90" s="33" t="str">
        <f>VLOOKUP(B90,[1]BaseData!$B$4:$BM$734,2,0)</f>
        <v>HNX</v>
      </c>
      <c r="D90" s="33" t="str">
        <f>VLOOKUP(B90,[1]BaseData!$B$4:$BM$734,3,0)</f>
        <v>CTCP HTC Holding</v>
      </c>
      <c r="E90" s="34">
        <f>VLOOKUP(B90,[1]BaseData!$B$4:$BM$734,25,0)</f>
        <v>33557210365.8536</v>
      </c>
      <c r="F90" s="34">
        <f>VLOOKUP(B90,[1]BaseData!$B$4:$BM$734,26,0)</f>
        <v>124818593.902439</v>
      </c>
      <c r="G90" s="35">
        <f>VLOOKUP(B90,[1]BaseData!$B$4:$BM$734,27,0)</f>
        <v>0.10592799999999999</v>
      </c>
      <c r="H90" s="36" t="str">
        <f>VLOOKUP(B90,[1]BaseData!$B$4:$BM$734,28,0)</f>
        <v>Small&amp;Micro Cap</v>
      </c>
      <c r="I90" s="36" t="s">
        <v>61</v>
      </c>
      <c r="J90" s="37">
        <f>IFERROR(VLOOKUP(B90,[1]BaseData!$B$4:$BM$734,36,0),#REF!)</f>
        <v>75086596443</v>
      </c>
      <c r="K90" s="37">
        <f>IFERROR(VLOOKUP(B90,[1]BaseData!$B$4:$BM$734,37,0),#REF!)</f>
        <v>67228678330</v>
      </c>
      <c r="L90" s="37">
        <f>IFERROR(VLOOKUP(B90,[1]BaseData!$B$4:$BM$734,38,0),#REF!)</f>
        <v>97793150000</v>
      </c>
      <c r="M90" s="37">
        <f>IFERROR(VLOOKUP(B90,[1]BaseData!$B$4:$BM$734,39,0)*10^9,#REF!)</f>
        <v>992767186</v>
      </c>
      <c r="N90" s="37">
        <f>IFERROR(VLOOKUP(B90,[1]BaseData!$B$4:$BM$734,40,0)*10^9,#REF!)</f>
        <v>1069381758</v>
      </c>
      <c r="O90" s="37">
        <f>IFERROR(VLOOKUP(B90,[1]BaseData!$B$4:$BM$734,42,0),#REF!)</f>
        <v>164</v>
      </c>
      <c r="P90" s="37">
        <f>IFERROR(VLOOKUP(B90,[1]BaseData!$B$4:$BM$734,43,0),#REF!)</f>
        <v>11112</v>
      </c>
      <c r="Q90" s="35">
        <f>IFERROR(VLOOKUP(B90,[1]BaseData!$B$4:$BM$734,44,0),#REF!)</f>
        <v>19.5</v>
      </c>
      <c r="R90" s="35">
        <f>IFERROR(VLOOKUP(B90,[1]BaseData!$B$4:$BM$734,45,0),#REF!)</f>
        <v>0.28999999999999998</v>
      </c>
      <c r="S90" s="35">
        <f>IFERROR(VLOOKUP(B90,[1]BaseData!$B$4:$BM$734,46,0),#REF!)</f>
        <v>1.33</v>
      </c>
      <c r="T90" s="35">
        <f>IFERROR(VLOOKUP(B90,[1]BaseData!$B$4:$BM$734,47,0),#REF!)</f>
        <v>1.49</v>
      </c>
    </row>
    <row r="91" spans="1:20" ht="35.25" customHeight="1">
      <c r="A91" s="31">
        <v>86</v>
      </c>
      <c r="B91" s="32" t="s">
        <v>218</v>
      </c>
      <c r="C91" s="33" t="str">
        <f>VLOOKUP(B91,[1]BaseData!$B$4:$BM$734,2,0)</f>
        <v>HOSE</v>
      </c>
      <c r="D91" s="33" t="str">
        <f>VLOOKUP(B91,[1]BaseData!$B$4:$BM$734,3,0)</f>
        <v>CTCP Thủy điện Miền Trung</v>
      </c>
      <c r="E91" s="34">
        <f>VLOOKUP(B91,[1]BaseData!$B$4:$BM$734,25,0)</f>
        <v>3492132034539.02</v>
      </c>
      <c r="F91" s="34">
        <f>VLOOKUP(B91,[1]BaseData!$B$4:$BM$734,26,0)</f>
        <v>602295731.70731699</v>
      </c>
      <c r="G91" s="35">
        <f>VLOOKUP(B91,[1]BaseData!$B$4:$BM$734,27,0)</f>
        <v>3.816967</v>
      </c>
      <c r="H91" s="36" t="str">
        <f>VLOOKUP(B91,[1]BaseData!$B$4:$BM$734,28,0)</f>
        <v>Mid Cap</v>
      </c>
      <c r="I91" s="36" t="s">
        <v>31</v>
      </c>
      <c r="J91" s="37">
        <f>IFERROR(VLOOKUP(B91,[1]BaseData!$B$4:$BM$734,36,0),#REF!)</f>
        <v>3259700449355</v>
      </c>
      <c r="K91" s="37">
        <f>IFERROR(VLOOKUP(B91,[1]BaseData!$B$4:$BM$734,37,0),#REF!)</f>
        <v>1997177349845</v>
      </c>
      <c r="L91" s="37">
        <f>IFERROR(VLOOKUP(B91,[1]BaseData!$B$4:$BM$734,38,0),#REF!)</f>
        <v>1100534048069</v>
      </c>
      <c r="M91" s="37">
        <f>IFERROR(VLOOKUP(B91,[1]BaseData!$B$4:$BM$734,39,0)*10^9,#REF!)</f>
        <v>510295093778</v>
      </c>
      <c r="N91" s="37">
        <f>IFERROR(VLOOKUP(B91,[1]BaseData!$B$4:$BM$734,40,0)*10^9,#REF!)</f>
        <v>491988775188</v>
      </c>
      <c r="O91" s="37">
        <f>IFERROR(VLOOKUP(B91,[1]BaseData!$B$4:$BM$734,42,0),#REF!)</f>
        <v>3473</v>
      </c>
      <c r="P91" s="37">
        <f>IFERROR(VLOOKUP(B91,[1]BaseData!$B$4:$BM$734,43,0),#REF!)</f>
        <v>13594</v>
      </c>
      <c r="Q91" s="35">
        <f>IFERROR(VLOOKUP(B91,[1]BaseData!$B$4:$BM$734,44,0),#REF!)</f>
        <v>6.51</v>
      </c>
      <c r="R91" s="35">
        <f>IFERROR(VLOOKUP(B91,[1]BaseData!$B$4:$BM$734,45,0),#REF!)</f>
        <v>1.66</v>
      </c>
      <c r="S91" s="35">
        <f>IFERROR(VLOOKUP(B91,[1]BaseData!$B$4:$BM$734,46,0),#REF!)</f>
        <v>15.62</v>
      </c>
      <c r="T91" s="35">
        <f>IFERROR(VLOOKUP(B91,[1]BaseData!$B$4:$BM$734,47,0),#REF!)</f>
        <v>26.23</v>
      </c>
    </row>
    <row r="92" spans="1:20" ht="35.25" customHeight="1">
      <c r="A92" s="31">
        <v>87</v>
      </c>
      <c r="B92" s="32" t="s">
        <v>220</v>
      </c>
      <c r="C92" s="33" t="str">
        <f>VLOOKUP(B92,[1]BaseData!$B$4:$BM$734,2,0)</f>
        <v>HNX</v>
      </c>
      <c r="D92" s="33" t="str">
        <f>VLOOKUP(B92,[1]BaseData!$B$4:$BM$734,3,0)</f>
        <v>CTCP Dịch vụ Sân bay Quốc tế Cam Ranh</v>
      </c>
      <c r="E92" s="34">
        <f>VLOOKUP(B92,[1]BaseData!$B$4:$BM$734,25,0)</f>
        <v>236950302744.207</v>
      </c>
      <c r="F92" s="34">
        <f>VLOOKUP(B92,[1]BaseData!$B$4:$BM$734,26,0)</f>
        <v>311802738.10975599</v>
      </c>
      <c r="G92" s="35">
        <f>VLOOKUP(B92,[1]BaseData!$B$4:$BM$734,27,0)</f>
        <v>0.967082</v>
      </c>
      <c r="H92" s="36" t="str">
        <f>VLOOKUP(B92,[1]BaseData!$B$4:$BM$734,28,0)</f>
        <v>Small&amp;Micro Cap</v>
      </c>
      <c r="I92" s="36" t="s">
        <v>45</v>
      </c>
      <c r="J92" s="37">
        <f>IFERROR(VLOOKUP(B92,[1]BaseData!$B$4:$BM$734,36,0),#REF!)</f>
        <v>336823697580</v>
      </c>
      <c r="K92" s="37">
        <f>IFERROR(VLOOKUP(B92,[1]BaseData!$B$4:$BM$734,37,0),#REF!)</f>
        <v>323563659448</v>
      </c>
      <c r="L92" s="37">
        <f>IFERROR(VLOOKUP(B92,[1]BaseData!$B$4:$BM$734,38,0),#REF!)</f>
        <v>106147531408</v>
      </c>
      <c r="M92" s="37">
        <f>IFERROR(VLOOKUP(B92,[1]BaseData!$B$4:$BM$734,39,0)*10^9,#REF!)</f>
        <v>65517154719.999992</v>
      </c>
      <c r="N92" s="37">
        <f>IFERROR(VLOOKUP(B92,[1]BaseData!$B$4:$BM$734,40,0)*10^9,#REF!)</f>
        <v>65890714028.000008</v>
      </c>
      <c r="O92" s="37">
        <f>IFERROR(VLOOKUP(B92,[1]BaseData!$B$4:$BM$734,42,0),#REF!)</f>
        <v>3517</v>
      </c>
      <c r="P92" s="37">
        <f>IFERROR(VLOOKUP(B92,[1]BaseData!$B$4:$BM$734,43,0),#REF!)</f>
        <v>17339</v>
      </c>
      <c r="Q92" s="35">
        <f>IFERROR(VLOOKUP(B92,[1]BaseData!$B$4:$BM$734,44,0),#REF!)</f>
        <v>2.9</v>
      </c>
      <c r="R92" s="35">
        <f>IFERROR(VLOOKUP(B92,[1]BaseData!$B$4:$BM$734,45,0),#REF!)</f>
        <v>0.59</v>
      </c>
      <c r="S92" s="35">
        <f>IFERROR(VLOOKUP(B92,[1]BaseData!$B$4:$BM$734,46,0),#REF!)</f>
        <v>19.600000000000001</v>
      </c>
      <c r="T92" s="35">
        <f>IFERROR(VLOOKUP(B92,[1]BaseData!$B$4:$BM$734,47,0),#REF!)</f>
        <v>22.55</v>
      </c>
    </row>
    <row r="93" spans="1:20" ht="35.25" customHeight="1">
      <c r="A93" s="31">
        <v>88</v>
      </c>
      <c r="B93" s="32" t="s">
        <v>222</v>
      </c>
      <c r="C93" s="33" t="str">
        <f>VLOOKUP(B93,[1]BaseData!$B$4:$BM$734,2,0)</f>
        <v>HOSE</v>
      </c>
      <c r="D93" s="33" t="str">
        <f>VLOOKUP(B93,[1]BaseData!$B$4:$BM$734,3,0)</f>
        <v>CTCP COMA 18</v>
      </c>
      <c r="E93" s="34">
        <f>VLOOKUP(B93,[1]BaseData!$B$4:$BM$734,25,0)</f>
        <v>224479803270</v>
      </c>
      <c r="F93" s="34">
        <f>VLOOKUP(B93,[1]BaseData!$B$4:$BM$734,26,0)</f>
        <v>2537152439.0243902</v>
      </c>
      <c r="G93" s="35">
        <f>VLOOKUP(B93,[1]BaseData!$B$4:$BM$734,27,0)</f>
        <v>0.206348</v>
      </c>
      <c r="H93" s="36" t="str">
        <f>VLOOKUP(B93,[1]BaseData!$B$4:$BM$734,28,0)</f>
        <v>Small&amp;Micro Cap</v>
      </c>
      <c r="I93" s="36" t="s">
        <v>102</v>
      </c>
      <c r="J93" s="37">
        <f>IFERROR(VLOOKUP(B93,[1]BaseData!$B$4:$BM$734,36,0),#REF!)</f>
        <v>729551648070</v>
      </c>
      <c r="K93" s="37">
        <f>IFERROR(VLOOKUP(B93,[1]BaseData!$B$4:$BM$734,37,0),#REF!)</f>
        <v>161874308589</v>
      </c>
      <c r="L93" s="37">
        <f>IFERROR(VLOOKUP(B93,[1]BaseData!$B$4:$BM$734,38,0),#REF!)</f>
        <v>83224739215</v>
      </c>
      <c r="M93" s="37">
        <f>IFERROR(VLOOKUP(B93,[1]BaseData!$B$4:$BM$734,39,0)*10^9,#REF!)</f>
        <v>-6565738921</v>
      </c>
      <c r="N93" s="37">
        <f>IFERROR(VLOOKUP(B93,[1]BaseData!$B$4:$BM$734,40,0)*10^9,#REF!)</f>
        <v>-404274134</v>
      </c>
      <c r="O93" s="37">
        <f>IFERROR(VLOOKUP(B93,[1]BaseData!$B$4:$BM$734,42,0),#REF!)</f>
        <v>-208</v>
      </c>
      <c r="P93" s="37">
        <f>IFERROR(VLOOKUP(B93,[1]BaseData!$B$4:$BM$734,43,0),#REF!)</f>
        <v>5132</v>
      </c>
      <c r="Q93" s="35">
        <f>IFERROR(VLOOKUP(B93,[1]BaseData!$B$4:$BM$734,44,0),#REF!)</f>
        <v>-18.010000000000002</v>
      </c>
      <c r="R93" s="35">
        <f>IFERROR(VLOOKUP(B93,[1]BaseData!$B$4:$BM$734,45,0),#REF!)</f>
        <v>0.73</v>
      </c>
      <c r="S93" s="35">
        <f>IFERROR(VLOOKUP(B93,[1]BaseData!$B$4:$BM$734,46,0),#REF!)</f>
        <v>-0.91</v>
      </c>
      <c r="T93" s="35">
        <f>IFERROR(VLOOKUP(B93,[1]BaseData!$B$4:$BM$734,47,0),#REF!)</f>
        <v>-3.94</v>
      </c>
    </row>
    <row r="94" spans="1:20" ht="35.25" customHeight="1">
      <c r="A94" s="31">
        <v>89</v>
      </c>
      <c r="B94" s="32" t="s">
        <v>224</v>
      </c>
      <c r="C94" s="33" t="str">
        <f>VLOOKUP(B94,[1]BaseData!$B$4:$BM$734,2,0)</f>
        <v>HOSE</v>
      </c>
      <c r="D94" s="33" t="str">
        <f>VLOOKUP(B94,[1]BaseData!$B$4:$BM$734,3,0)</f>
        <v>CTCP Đầu tư Hạ tầng Kỹ thuật Thành phố Hồ Chí Minh</v>
      </c>
      <c r="E94" s="34">
        <f>VLOOKUP(B94,[1]BaseData!$B$4:$BM$734,25,0)</f>
        <v>5163692789492.3701</v>
      </c>
      <c r="F94" s="34">
        <f>VLOOKUP(B94,[1]BaseData!$B$4:$BM$734,26,0)</f>
        <v>139761469512.19501</v>
      </c>
      <c r="G94" s="35">
        <f>VLOOKUP(B94,[1]BaseData!$B$4:$BM$734,27,0)</f>
        <v>9.4040169999999996</v>
      </c>
      <c r="H94" s="36" t="str">
        <f>VLOOKUP(B94,[1]BaseData!$B$4:$BM$734,28,0)</f>
        <v>Mid Cap</v>
      </c>
      <c r="I94" s="36" t="s">
        <v>24</v>
      </c>
      <c r="J94" s="37">
        <f>IFERROR(VLOOKUP(B94,[1]BaseData!$B$4:$BM$734,36,0),#REF!)</f>
        <v>28559496484792</v>
      </c>
      <c r="K94" s="37">
        <f>IFERROR(VLOOKUP(B94,[1]BaseData!$B$4:$BM$734,37,0),#REF!)</f>
        <v>8301006107213</v>
      </c>
      <c r="L94" s="37">
        <f>IFERROR(VLOOKUP(B94,[1]BaseData!$B$4:$BM$734,38,0),#REF!)</f>
        <v>5747990668290</v>
      </c>
      <c r="M94" s="37">
        <f>IFERROR(VLOOKUP(B94,[1]BaseData!$B$4:$BM$734,39,0)*10^9,#REF!)</f>
        <v>695146941142</v>
      </c>
      <c r="N94" s="37">
        <f>IFERROR(VLOOKUP(B94,[1]BaseData!$B$4:$BM$734,40,0)*10^9,#REF!)</f>
        <v>730874972184</v>
      </c>
      <c r="O94" s="37">
        <f>IFERROR(VLOOKUP(B94,[1]BaseData!$B$4:$BM$734,42,0),#REF!)</f>
        <v>2789</v>
      </c>
      <c r="P94" s="37">
        <f>IFERROR(VLOOKUP(B94,[1]BaseData!$B$4:$BM$734,43,0),#REF!)</f>
        <v>32911</v>
      </c>
      <c r="Q94" s="35">
        <f>IFERROR(VLOOKUP(B94,[1]BaseData!$B$4:$BM$734,44,0),#REF!)</f>
        <v>4.63</v>
      </c>
      <c r="R94" s="35">
        <f>IFERROR(VLOOKUP(B94,[1]BaseData!$B$4:$BM$734,45,0),#REF!)</f>
        <v>0.39</v>
      </c>
      <c r="S94" s="35">
        <f>IFERROR(VLOOKUP(B94,[1]BaseData!$B$4:$BM$734,46,0),#REF!)</f>
        <v>2.34</v>
      </c>
      <c r="T94" s="35">
        <f>IFERROR(VLOOKUP(B94,[1]BaseData!$B$4:$BM$734,47,0),#REF!)</f>
        <v>8.34</v>
      </c>
    </row>
    <row r="95" spans="1:20" ht="35.25" customHeight="1">
      <c r="A95" s="31">
        <v>90</v>
      </c>
      <c r="B95" s="32" t="s">
        <v>226</v>
      </c>
      <c r="C95" s="33" t="str">
        <f>VLOOKUP(B95,[1]BaseData!$B$4:$BM$734,2,0)</f>
        <v>HNX</v>
      </c>
      <c r="D95" s="33" t="str">
        <f>VLOOKUP(B95,[1]BaseData!$B$4:$BM$734,3,0)</f>
        <v>CTCP Cơ điện Miền Trung</v>
      </c>
      <c r="E95" s="34">
        <f>VLOOKUP(B95,[1]BaseData!$B$4:$BM$734,25,0)</f>
        <v>97571951219.5121</v>
      </c>
      <c r="F95" s="34">
        <f>VLOOKUP(B95,[1]BaseData!$B$4:$BM$734,26,0)</f>
        <v>1667006.0975599999</v>
      </c>
      <c r="G95" s="35">
        <f>VLOOKUP(B95,[1]BaseData!$B$4:$BM$734,27,0)</f>
        <v>1.4628810000000001</v>
      </c>
      <c r="H95" s="36" t="str">
        <f>VLOOKUP(B95,[1]BaseData!$B$4:$BM$734,28,0)</f>
        <v>Small&amp;Micro Cap</v>
      </c>
      <c r="I95" s="36" t="s">
        <v>28</v>
      </c>
      <c r="J95" s="37">
        <f>IFERROR(VLOOKUP(B95,[1]BaseData!$B$4:$BM$734,36,0),#REF!)</f>
        <v>216096515977</v>
      </c>
      <c r="K95" s="37">
        <f>IFERROR(VLOOKUP(B95,[1]BaseData!$B$4:$BM$734,37,0),#REF!)</f>
        <v>42252492306</v>
      </c>
      <c r="L95" s="37">
        <f>IFERROR(VLOOKUP(B95,[1]BaseData!$B$4:$BM$734,38,0),#REF!)</f>
        <v>240232029321</v>
      </c>
      <c r="M95" s="37">
        <f>IFERROR(VLOOKUP(B95,[1]BaseData!$B$4:$BM$734,39,0)*10^9,#REF!)</f>
        <v>1828615244</v>
      </c>
      <c r="N95" s="37">
        <f>IFERROR(VLOOKUP(B95,[1]BaseData!$B$4:$BM$734,40,0)*10^9,#REF!)</f>
        <v>1826741496</v>
      </c>
      <c r="O95" s="37">
        <f>IFERROR(VLOOKUP(B95,[1]BaseData!$B$4:$BM$734,42,0),#REF!)</f>
        <v>457</v>
      </c>
      <c r="P95" s="37">
        <f>IFERROR(VLOOKUP(B95,[1]BaseData!$B$4:$BM$734,43,0),#REF!)</f>
        <v>10563</v>
      </c>
      <c r="Q95" s="35">
        <f>IFERROR(VLOOKUP(B95,[1]BaseData!$B$4:$BM$734,44,0),#REF!)</f>
        <v>65.62</v>
      </c>
      <c r="R95" s="35">
        <f>IFERROR(VLOOKUP(B95,[1]BaseData!$B$4:$BM$734,45,0),#REF!)</f>
        <v>2.84</v>
      </c>
      <c r="S95" s="35">
        <f>IFERROR(VLOOKUP(B95,[1]BaseData!$B$4:$BM$734,46,0),#REF!)</f>
        <v>1.06</v>
      </c>
      <c r="T95" s="35">
        <f>IFERROR(VLOOKUP(B95,[1]BaseData!$B$4:$BM$734,47,0),#REF!)</f>
        <v>4.42</v>
      </c>
    </row>
    <row r="96" spans="1:20" ht="35.25" customHeight="1">
      <c r="A96" s="31">
        <v>91</v>
      </c>
      <c r="B96" s="32" t="s">
        <v>229</v>
      </c>
      <c r="C96" s="33" t="str">
        <f>VLOOKUP(B96,[1]BaseData!$B$4:$BM$734,2,0)</f>
        <v>HOSE</v>
      </c>
      <c r="D96" s="33" t="str">
        <f>VLOOKUP(B96,[1]BaseData!$B$4:$BM$734,3,0)</f>
        <v>CTCP Tập đoàn Tư vấn Đầu tư Xây dựng Kiên Giang</v>
      </c>
      <c r="E96" s="34">
        <f>VLOOKUP(B96,[1]BaseData!$B$4:$BM$734,25,0)</f>
        <v>2087140468273.9299</v>
      </c>
      <c r="F96" s="34">
        <f>VLOOKUP(B96,[1]BaseData!$B$4:$BM$734,26,0)</f>
        <v>23609405487.804798</v>
      </c>
      <c r="G96" s="35">
        <f>VLOOKUP(B96,[1]BaseData!$B$4:$BM$734,27,0)</f>
        <v>5.3795999999999997E-2</v>
      </c>
      <c r="H96" s="36" t="str">
        <f>VLOOKUP(B96,[1]BaseData!$B$4:$BM$734,28,0)</f>
        <v>Mid Cap</v>
      </c>
      <c r="I96" s="36" t="s">
        <v>77</v>
      </c>
      <c r="J96" s="37">
        <f>IFERROR(VLOOKUP(B96,[1]BaseData!$B$4:$BM$734,36,0),#REF!)</f>
        <v>4748181444995</v>
      </c>
      <c r="K96" s="37">
        <f>IFERROR(VLOOKUP(B96,[1]BaseData!$B$4:$BM$734,37,0),#REF!)</f>
        <v>1138979527419</v>
      </c>
      <c r="L96" s="37">
        <f>IFERROR(VLOOKUP(B96,[1]BaseData!$B$4:$BM$734,38,0),#REF!)</f>
        <v>1445812531925</v>
      </c>
      <c r="M96" s="37">
        <f>IFERROR(VLOOKUP(B96,[1]BaseData!$B$4:$BM$734,39,0)*10^9,#REF!)</f>
        <v>167108087656</v>
      </c>
      <c r="N96" s="37">
        <f>IFERROR(VLOOKUP(B96,[1]BaseData!$B$4:$BM$734,40,0)*10^9,#REF!)</f>
        <v>166605300754</v>
      </c>
      <c r="O96" s="37">
        <f>IFERROR(VLOOKUP(B96,[1]BaseData!$B$4:$BM$734,42,0),#REF!)</f>
        <v>1907</v>
      </c>
      <c r="P96" s="37">
        <f>IFERROR(VLOOKUP(B96,[1]BaseData!$B$4:$BM$734,43,0),#REF!)</f>
        <v>11957</v>
      </c>
      <c r="Q96" s="35">
        <f>IFERROR(VLOOKUP(B96,[1]BaseData!$B$4:$BM$734,44,0),#REF!)</f>
        <v>10.49</v>
      </c>
      <c r="R96" s="35">
        <f>IFERROR(VLOOKUP(B96,[1]BaseData!$B$4:$BM$734,45,0),#REF!)</f>
        <v>1.67</v>
      </c>
      <c r="S96" s="35">
        <f>IFERROR(VLOOKUP(B96,[1]BaseData!$B$4:$BM$734,46,0),#REF!)</f>
        <v>3.54</v>
      </c>
      <c r="T96" s="35">
        <f>IFERROR(VLOOKUP(B96,[1]BaseData!$B$4:$BM$734,47,0),#REF!)</f>
        <v>15.87</v>
      </c>
    </row>
    <row r="97" spans="1:20" ht="35.25" customHeight="1">
      <c r="A97" s="31">
        <v>92</v>
      </c>
      <c r="B97" s="32" t="s">
        <v>231</v>
      </c>
      <c r="C97" s="33" t="str">
        <f>VLOOKUP(B97,[1]BaseData!$B$4:$BM$734,2,0)</f>
        <v>HNX</v>
      </c>
      <c r="D97" s="33" t="str">
        <f>VLOOKUP(B97,[1]BaseData!$B$4:$BM$734,3,0)</f>
        <v>CTCP COKYVINA</v>
      </c>
      <c r="E97" s="34">
        <f>VLOOKUP(B97,[1]BaseData!$B$4:$BM$734,25,0)</f>
        <v>78000374390.243896</v>
      </c>
      <c r="F97" s="34">
        <f>VLOOKUP(B97,[1]BaseData!$B$4:$BM$734,26,0)</f>
        <v>15591266.768292001</v>
      </c>
      <c r="G97" s="35">
        <f>VLOOKUP(B97,[1]BaseData!$B$4:$BM$734,27,0)</f>
        <v>0.29442099999999999</v>
      </c>
      <c r="H97" s="36" t="str">
        <f>VLOOKUP(B97,[1]BaseData!$B$4:$BM$734,28,0)</f>
        <v>Small&amp;Micro Cap</v>
      </c>
      <c r="I97" s="36" t="s">
        <v>58</v>
      </c>
      <c r="J97" s="37">
        <f>IFERROR(VLOOKUP(B97,[1]BaseData!$B$4:$BM$734,36,0),#REF!)</f>
        <v>154406151843</v>
      </c>
      <c r="K97" s="37">
        <f>IFERROR(VLOOKUP(B97,[1]BaseData!$B$4:$BM$734,37,0),#REF!)</f>
        <v>81451509573</v>
      </c>
      <c r="L97" s="37">
        <f>IFERROR(VLOOKUP(B97,[1]BaseData!$B$4:$BM$734,38,0),#REF!)</f>
        <v>555279207586</v>
      </c>
      <c r="M97" s="37">
        <f>IFERROR(VLOOKUP(B97,[1]BaseData!$B$4:$BM$734,39,0)*10^9,#REF!)</f>
        <v>2156096638</v>
      </c>
      <c r="N97" s="37">
        <f>IFERROR(VLOOKUP(B97,[1]BaseData!$B$4:$BM$734,40,0)*10^9,#REF!)</f>
        <v>2129648294</v>
      </c>
      <c r="O97" s="37">
        <f>IFERROR(VLOOKUP(B97,[1]BaseData!$B$4:$BM$734,42,0),#REF!)</f>
        <v>537</v>
      </c>
      <c r="P97" s="37">
        <f>IFERROR(VLOOKUP(B97,[1]BaseData!$B$4:$BM$734,43,0),#REF!)</f>
        <v>20302</v>
      </c>
      <c r="Q97" s="35">
        <f>IFERROR(VLOOKUP(B97,[1]BaseData!$B$4:$BM$734,44,0),#REF!)</f>
        <v>36.1</v>
      </c>
      <c r="R97" s="35">
        <f>IFERROR(VLOOKUP(B97,[1]BaseData!$B$4:$BM$734,45,0),#REF!)</f>
        <v>0.96</v>
      </c>
      <c r="S97" s="35">
        <f>IFERROR(VLOOKUP(B97,[1]BaseData!$B$4:$BM$734,46,0),#REF!)</f>
        <v>1.33</v>
      </c>
      <c r="T97" s="35">
        <f>IFERROR(VLOOKUP(B97,[1]BaseData!$B$4:$BM$734,47,0),#REF!)</f>
        <v>2.65</v>
      </c>
    </row>
    <row r="98" spans="1:20" ht="35.25" customHeight="1">
      <c r="A98" s="31">
        <v>93</v>
      </c>
      <c r="B98" s="32" t="s">
        <v>233</v>
      </c>
      <c r="C98" s="33" t="str">
        <f>VLOOKUP(B98,[1]BaseData!$B$4:$BM$734,2,0)</f>
        <v>HOSE</v>
      </c>
      <c r="D98" s="33" t="str">
        <f>VLOOKUP(B98,[1]BaseData!$B$4:$BM$734,3,0)</f>
        <v>CTCP Cát Lợi</v>
      </c>
      <c r="E98" s="34">
        <f>VLOOKUP(B98,[1]BaseData!$B$4:$BM$734,25,0)</f>
        <v>941287691063.87097</v>
      </c>
      <c r="F98" s="34">
        <f>VLOOKUP(B98,[1]BaseData!$B$4:$BM$734,26,0)</f>
        <v>382533536.585365</v>
      </c>
      <c r="G98" s="35">
        <f>VLOOKUP(B98,[1]BaseData!$B$4:$BM$734,27,0)</f>
        <v>2.220672</v>
      </c>
      <c r="H98" s="36" t="str">
        <f>VLOOKUP(B98,[1]BaseData!$B$4:$BM$734,28,0)</f>
        <v>Small&amp;Micro Cap</v>
      </c>
      <c r="I98" s="36" t="s">
        <v>42</v>
      </c>
      <c r="J98" s="37">
        <f>IFERROR(VLOOKUP(B98,[1]BaseData!$B$4:$BM$734,36,0),#REF!)</f>
        <v>1385113013339</v>
      </c>
      <c r="K98" s="37">
        <f>IFERROR(VLOOKUP(B98,[1]BaseData!$B$4:$BM$734,37,0),#REF!)</f>
        <v>841640609364</v>
      </c>
      <c r="L98" s="37">
        <f>IFERROR(VLOOKUP(B98,[1]BaseData!$B$4:$BM$734,38,0),#REF!)</f>
        <v>2304869186924</v>
      </c>
      <c r="M98" s="37">
        <f>IFERROR(VLOOKUP(B98,[1]BaseData!$B$4:$BM$734,39,0)*10^9,#REF!)</f>
        <v>140450356519</v>
      </c>
      <c r="N98" s="37">
        <f>IFERROR(VLOOKUP(B98,[1]BaseData!$B$4:$BM$734,40,0)*10^9,#REF!)</f>
        <v>140450356519</v>
      </c>
      <c r="O98" s="37">
        <f>IFERROR(VLOOKUP(B98,[1]BaseData!$B$4:$BM$734,42,0),#REF!)</f>
        <v>5359</v>
      </c>
      <c r="P98" s="37">
        <f>IFERROR(VLOOKUP(B98,[1]BaseData!$B$4:$BM$734,43,0),#REF!)</f>
        <v>32114</v>
      </c>
      <c r="Q98" s="35">
        <f>IFERROR(VLOOKUP(B98,[1]BaseData!$B$4:$BM$734,44,0),#REF!)</f>
        <v>5.97</v>
      </c>
      <c r="R98" s="35">
        <f>IFERROR(VLOOKUP(B98,[1]BaseData!$B$4:$BM$734,45,0),#REF!)</f>
        <v>1</v>
      </c>
      <c r="S98" s="35">
        <f>IFERROR(VLOOKUP(B98,[1]BaseData!$B$4:$BM$734,46,0),#REF!)</f>
        <v>11.53</v>
      </c>
      <c r="T98" s="35">
        <f>IFERROR(VLOOKUP(B98,[1]BaseData!$B$4:$BM$734,47,0),#REF!)</f>
        <v>17.39</v>
      </c>
    </row>
    <row r="99" spans="1:20" ht="35.25" customHeight="1">
      <c r="A99" s="31">
        <v>94</v>
      </c>
      <c r="B99" s="32" t="s">
        <v>235</v>
      </c>
      <c r="C99" s="33" t="str">
        <f>VLOOKUP(B99,[1]BaseData!$B$4:$BM$734,2,0)</f>
        <v>HNX</v>
      </c>
      <c r="D99" s="33" t="str">
        <f>VLOOKUP(B99,[1]BaseData!$B$4:$BM$734,3,0)</f>
        <v>CTCP Xi măng La Hiên VVMI</v>
      </c>
      <c r="E99" s="34">
        <f>VLOOKUP(B99,[1]BaseData!$B$4:$BM$734,25,0)</f>
        <v>378212195121.95099</v>
      </c>
      <c r="F99" s="34">
        <f>VLOOKUP(B99,[1]BaseData!$B$4:$BM$734,26,0)</f>
        <v>272454123.17073101</v>
      </c>
      <c r="G99" s="35">
        <f>VLOOKUP(B99,[1]BaseData!$B$4:$BM$734,27,0)</f>
        <v>2.506481</v>
      </c>
      <c r="H99" s="36" t="str">
        <f>VLOOKUP(B99,[1]BaseData!$B$4:$BM$734,28,0)</f>
        <v>Small&amp;Micro Cap</v>
      </c>
      <c r="I99" s="36" t="s">
        <v>58</v>
      </c>
      <c r="J99" s="37">
        <f>IFERROR(VLOOKUP(B99,[1]BaseData!$B$4:$BM$734,36,0),#REF!)</f>
        <v>265728670258</v>
      </c>
      <c r="K99" s="37">
        <f>IFERROR(VLOOKUP(B99,[1]BaseData!$B$4:$BM$734,37,0),#REF!)</f>
        <v>172367657132</v>
      </c>
      <c r="L99" s="37">
        <f>IFERROR(VLOOKUP(B99,[1]BaseData!$B$4:$BM$734,38,0),#REF!)</f>
        <v>306722085350</v>
      </c>
      <c r="M99" s="37">
        <f>IFERROR(VLOOKUP(B99,[1]BaseData!$B$4:$BM$734,39,0)*10^9,#REF!)</f>
        <v>15513863708</v>
      </c>
      <c r="N99" s="37">
        <f>IFERROR(VLOOKUP(B99,[1]BaseData!$B$4:$BM$734,40,0)*10^9,#REF!)</f>
        <v>56034838069</v>
      </c>
      <c r="O99" s="37">
        <f>IFERROR(VLOOKUP(B99,[1]BaseData!$B$4:$BM$734,42,0),#REF!)</f>
        <v>1293</v>
      </c>
      <c r="P99" s="37">
        <f>IFERROR(VLOOKUP(B99,[1]BaseData!$B$4:$BM$734,43,0),#REF!)</f>
        <v>14364</v>
      </c>
      <c r="Q99" s="35">
        <f>IFERROR(VLOOKUP(B99,[1]BaseData!$B$4:$BM$734,44,0),#REF!)</f>
        <v>22.59</v>
      </c>
      <c r="R99" s="35">
        <f>IFERROR(VLOOKUP(B99,[1]BaseData!$B$4:$BM$734,45,0),#REF!)</f>
        <v>2.0299999999999998</v>
      </c>
      <c r="S99" s="35">
        <f>IFERROR(VLOOKUP(B99,[1]BaseData!$B$4:$BM$734,46,0),#REF!)</f>
        <v>5.41</v>
      </c>
      <c r="T99" s="35">
        <f>IFERROR(VLOOKUP(B99,[1]BaseData!$B$4:$BM$734,47,0),#REF!)</f>
        <v>8.25</v>
      </c>
    </row>
    <row r="100" spans="1:20" ht="35.25" customHeight="1">
      <c r="A100" s="31">
        <v>95</v>
      </c>
      <c r="B100" s="32" t="s">
        <v>237</v>
      </c>
      <c r="C100" s="33" t="str">
        <f>VLOOKUP(B100,[1]BaseData!$B$4:$BM$734,2,0)</f>
        <v>HOSE</v>
      </c>
      <c r="D100" s="33" t="str">
        <f>VLOOKUP(B100,[1]BaseData!$B$4:$BM$734,3,0)</f>
        <v>CTCP Cảng Cát Lái</v>
      </c>
      <c r="E100" s="34">
        <f>VLOOKUP(B100,[1]BaseData!$B$4:$BM$734,25,0)</f>
        <v>984600609756.09705</v>
      </c>
      <c r="F100" s="34">
        <f>VLOOKUP(B100,[1]BaseData!$B$4:$BM$734,26,0)</f>
        <v>672329268.29268205</v>
      </c>
      <c r="G100" s="35">
        <f>VLOOKUP(B100,[1]BaseData!$B$4:$BM$734,27,0)</f>
        <v>7.1067010000000002</v>
      </c>
      <c r="H100" s="36" t="str">
        <f>VLOOKUP(B100,[1]BaseData!$B$4:$BM$734,28,0)</f>
        <v>Small&amp;Micro Cap</v>
      </c>
      <c r="I100" s="36" t="s">
        <v>61</v>
      </c>
      <c r="J100" s="37">
        <f>IFERROR(VLOOKUP(B100,[1]BaseData!$B$4:$BM$734,36,0),#REF!)</f>
        <v>703998424827</v>
      </c>
      <c r="K100" s="37">
        <f>IFERROR(VLOOKUP(B100,[1]BaseData!$B$4:$BM$734,37,0),#REF!)</f>
        <v>650374737780</v>
      </c>
      <c r="L100" s="37">
        <f>IFERROR(VLOOKUP(B100,[1]BaseData!$B$4:$BM$734,38,0),#REF!)</f>
        <v>263727304688</v>
      </c>
      <c r="M100" s="37">
        <f>IFERROR(VLOOKUP(B100,[1]BaseData!$B$4:$BM$734,39,0)*10^9,#REF!)</f>
        <v>90625958086</v>
      </c>
      <c r="N100" s="37">
        <f>IFERROR(VLOOKUP(B100,[1]BaseData!$B$4:$BM$734,40,0)*10^9,#REF!)</f>
        <v>95518354081</v>
      </c>
      <c r="O100" s="37">
        <f>IFERROR(VLOOKUP(B100,[1]BaseData!$B$4:$BM$734,42,0),#REF!)</f>
        <v>2665</v>
      </c>
      <c r="P100" s="37">
        <f>IFERROR(VLOOKUP(B100,[1]BaseData!$B$4:$BM$734,43,0),#REF!)</f>
        <v>19129</v>
      </c>
      <c r="Q100" s="35">
        <f>IFERROR(VLOOKUP(B100,[1]BaseData!$B$4:$BM$734,44,0),#REF!)</f>
        <v>9.42</v>
      </c>
      <c r="R100" s="35">
        <f>IFERROR(VLOOKUP(B100,[1]BaseData!$B$4:$BM$734,45,0),#REF!)</f>
        <v>1.31</v>
      </c>
      <c r="S100" s="35">
        <f>IFERROR(VLOOKUP(B100,[1]BaseData!$B$4:$BM$734,46,0),#REF!)</f>
        <v>13.11</v>
      </c>
      <c r="T100" s="35">
        <f>IFERROR(VLOOKUP(B100,[1]BaseData!$B$4:$BM$734,47,0),#REF!)</f>
        <v>13.96</v>
      </c>
    </row>
    <row r="101" spans="1:20" ht="35.25" customHeight="1">
      <c r="A101" s="31">
        <v>96</v>
      </c>
      <c r="B101" s="32" t="s">
        <v>239</v>
      </c>
      <c r="C101" s="33" t="str">
        <f>VLOOKUP(B101,[1]BaseData!$B$4:$BM$734,2,0)</f>
        <v>HNX</v>
      </c>
      <c r="D101" s="33" t="str">
        <f>VLOOKUP(B101,[1]BaseData!$B$4:$BM$734,3,0)</f>
        <v>CTCP Xuất nhập khẩu Than - Vinacomin</v>
      </c>
      <c r="E101" s="34">
        <f>VLOOKUP(B101,[1]BaseData!$B$4:$BM$734,25,0)</f>
        <v>609460365853.65796</v>
      </c>
      <c r="F101" s="34">
        <f>VLOOKUP(B101,[1]BaseData!$B$4:$BM$734,26,0)</f>
        <v>79964115.853658006</v>
      </c>
      <c r="G101" s="35">
        <f>VLOOKUP(B101,[1]BaseData!$B$4:$BM$734,27,0)</f>
        <v>0</v>
      </c>
      <c r="H101" s="36" t="str">
        <f>VLOOKUP(B101,[1]BaseData!$B$4:$BM$734,28,0)</f>
        <v>Small&amp;Micro Cap</v>
      </c>
      <c r="I101" s="36" t="s">
        <v>112</v>
      </c>
      <c r="J101" s="37">
        <f>IFERROR(VLOOKUP(B101,[1]BaseData!$B$4:$BM$734,36,0),#REF!)</f>
        <v>955775738367</v>
      </c>
      <c r="K101" s="37">
        <f>IFERROR(VLOOKUP(B101,[1]BaseData!$B$4:$BM$734,37,0),#REF!)</f>
        <v>509252810077</v>
      </c>
      <c r="L101" s="37">
        <f>IFERROR(VLOOKUP(B101,[1]BaseData!$B$4:$BM$734,38,0),#REF!)</f>
        <v>13227263649453</v>
      </c>
      <c r="M101" s="37">
        <f>IFERROR(VLOOKUP(B101,[1]BaseData!$B$4:$BM$734,39,0)*10^9,#REF!)</f>
        <v>338834241090</v>
      </c>
      <c r="N101" s="37">
        <f>IFERROR(VLOOKUP(B101,[1]BaseData!$B$4:$BM$734,40,0)*10^9,#REF!)</f>
        <v>337389515810</v>
      </c>
      <c r="O101" s="37">
        <f>IFERROR(VLOOKUP(B101,[1]BaseData!$B$4:$BM$734,42,0),#REF!)</f>
        <v>30803</v>
      </c>
      <c r="P101" s="37">
        <f>IFERROR(VLOOKUP(B101,[1]BaseData!$B$4:$BM$734,43,0),#REF!)</f>
        <v>46296</v>
      </c>
      <c r="Q101" s="35">
        <f>IFERROR(VLOOKUP(B101,[1]BaseData!$B$4:$BM$734,44,0),#REF!)</f>
        <v>1.6</v>
      </c>
      <c r="R101" s="35">
        <f>IFERROR(VLOOKUP(B101,[1]BaseData!$B$4:$BM$734,45,0),#REF!)</f>
        <v>1.06</v>
      </c>
      <c r="S101" s="35">
        <f>IFERROR(VLOOKUP(B101,[1]BaseData!$B$4:$BM$734,46,0),#REF!)</f>
        <v>38.880000000000003</v>
      </c>
      <c r="T101" s="35">
        <f>IFERROR(VLOOKUP(B101,[1]BaseData!$B$4:$BM$734,47,0),#REF!)</f>
        <v>96.24</v>
      </c>
    </row>
    <row r="102" spans="1:20" ht="35.25" customHeight="1">
      <c r="A102" s="31">
        <v>97</v>
      </c>
      <c r="B102" s="32" t="s">
        <v>241</v>
      </c>
      <c r="C102" s="33" t="str">
        <f>VLOOKUP(B102,[1]BaseData!$B$4:$BM$734,2,0)</f>
        <v>HOSE</v>
      </c>
      <c r="D102" s="33" t="str">
        <f>VLOOKUP(B102,[1]BaseData!$B$4:$BM$734,3,0)</f>
        <v>CTCP Cấp nước Chợ Lớn</v>
      </c>
      <c r="E102" s="34">
        <f>VLOOKUP(B102,[1]BaseData!$B$4:$BM$734,25,0)</f>
        <v>412232774390.24298</v>
      </c>
      <c r="F102" s="34">
        <f>VLOOKUP(B102,[1]BaseData!$B$4:$BM$734,26,0)</f>
        <v>28948170.731706999</v>
      </c>
      <c r="G102" s="35">
        <f>VLOOKUP(B102,[1]BaseData!$B$4:$BM$734,27,0)</f>
        <v>4.8404449999999999</v>
      </c>
      <c r="H102" s="36" t="str">
        <f>VLOOKUP(B102,[1]BaseData!$B$4:$BM$734,28,0)</f>
        <v>Small&amp;Micro Cap</v>
      </c>
      <c r="I102" s="36" t="s">
        <v>24</v>
      </c>
      <c r="J102" s="37">
        <f>IFERROR(VLOOKUP(B102,[1]BaseData!$B$4:$BM$734,36,0),#REF!)</f>
        <v>505946584764</v>
      </c>
      <c r="K102" s="37">
        <f>IFERROR(VLOOKUP(B102,[1]BaseData!$B$4:$BM$734,37,0),#REF!)</f>
        <v>244383033001</v>
      </c>
      <c r="L102" s="37">
        <f>IFERROR(VLOOKUP(B102,[1]BaseData!$B$4:$BM$734,38,0),#REF!)</f>
        <v>1253105616048</v>
      </c>
      <c r="M102" s="37">
        <f>IFERROR(VLOOKUP(B102,[1]BaseData!$B$4:$BM$734,39,0)*10^9,#REF!)</f>
        <v>30122538065</v>
      </c>
      <c r="N102" s="37">
        <f>IFERROR(VLOOKUP(B102,[1]BaseData!$B$4:$BM$734,40,0)*10^9,#REF!)</f>
        <v>30150908073</v>
      </c>
      <c r="O102" s="37">
        <f>IFERROR(VLOOKUP(B102,[1]BaseData!$B$4:$BM$734,42,0),#REF!)</f>
        <v>2317</v>
      </c>
      <c r="P102" s="37">
        <f>IFERROR(VLOOKUP(B102,[1]BaseData!$B$4:$BM$734,43,0),#REF!)</f>
        <v>18799</v>
      </c>
      <c r="Q102" s="35">
        <f>IFERROR(VLOOKUP(B102,[1]BaseData!$B$4:$BM$734,44,0),#REF!)</f>
        <v>10.38</v>
      </c>
      <c r="R102" s="35">
        <f>IFERROR(VLOOKUP(B102,[1]BaseData!$B$4:$BM$734,45,0),#REF!)</f>
        <v>1.28</v>
      </c>
      <c r="S102" s="35">
        <f>IFERROR(VLOOKUP(B102,[1]BaseData!$B$4:$BM$734,46,0),#REF!)</f>
        <v>6.25</v>
      </c>
      <c r="T102" s="35">
        <f>IFERROR(VLOOKUP(B102,[1]BaseData!$B$4:$BM$734,47,0),#REF!)</f>
        <v>12.81</v>
      </c>
    </row>
    <row r="103" spans="1:20" ht="35.25" customHeight="1">
      <c r="A103" s="31">
        <v>98</v>
      </c>
      <c r="B103" s="32" t="s">
        <v>243</v>
      </c>
      <c r="C103" s="33" t="str">
        <f>VLOOKUP(B103,[1]BaseData!$B$4:$BM$734,2,0)</f>
        <v>HNX</v>
      </c>
      <c r="D103" s="33" t="str">
        <f>VLOOKUP(B103,[1]BaseData!$B$4:$BM$734,3,0)</f>
        <v>CTCP Đầu tư CMC</v>
      </c>
      <c r="E103" s="34">
        <f>VLOOKUP(B103,[1]BaseData!$B$4:$BM$734,25,0)</f>
        <v>36432777439.0243</v>
      </c>
      <c r="F103" s="34">
        <f>VLOOKUP(B103,[1]BaseData!$B$4:$BM$734,26,0)</f>
        <v>47897274.390243001</v>
      </c>
      <c r="G103" s="35">
        <f>VLOOKUP(B103,[1]BaseData!$B$4:$BM$734,27,0)</f>
        <v>0.43506299999999998</v>
      </c>
      <c r="H103" s="36" t="str">
        <f>VLOOKUP(B103,[1]BaseData!$B$4:$BM$734,28,0)</f>
        <v>Small&amp;Micro Cap</v>
      </c>
      <c r="I103" s="36" t="s">
        <v>53</v>
      </c>
      <c r="J103" s="37">
        <f>IFERROR(VLOOKUP(B103,[1]BaseData!$B$4:$BM$734,36,0),#REF!)</f>
        <v>158498450224</v>
      </c>
      <c r="K103" s="37">
        <f>IFERROR(VLOOKUP(B103,[1]BaseData!$B$4:$BM$734,37,0),#REF!)</f>
        <v>59997081231</v>
      </c>
      <c r="L103" s="37">
        <f>IFERROR(VLOOKUP(B103,[1]BaseData!$B$4:$BM$734,38,0),#REF!)</f>
        <v>49304198513</v>
      </c>
      <c r="M103" s="37">
        <f>IFERROR(VLOOKUP(B103,[1]BaseData!$B$4:$BM$734,39,0)*10^9,#REF!)</f>
        <v>-1752113602</v>
      </c>
      <c r="N103" s="37">
        <f>IFERROR(VLOOKUP(B103,[1]BaseData!$B$4:$BM$734,40,0)*10^9,#REF!)</f>
        <v>-2167517192</v>
      </c>
      <c r="O103" s="37">
        <f>IFERROR(VLOOKUP(B103,[1]BaseData!$B$4:$BM$734,42,0),#REF!)</f>
        <v>-384</v>
      </c>
      <c r="P103" s="37">
        <f>IFERROR(VLOOKUP(B103,[1]BaseData!$B$4:$BM$734,43,0),#REF!)</f>
        <v>13154</v>
      </c>
      <c r="Q103" s="35">
        <f>IFERROR(VLOOKUP(B103,[1]BaseData!$B$4:$BM$734,44,0),#REF!)</f>
        <v>-14.06</v>
      </c>
      <c r="R103" s="35">
        <f>IFERROR(VLOOKUP(B103,[1]BaseData!$B$4:$BM$734,45,0),#REF!)</f>
        <v>0.41</v>
      </c>
      <c r="S103" s="35">
        <f>IFERROR(VLOOKUP(B103,[1]BaseData!$B$4:$BM$734,46,0),#REF!)</f>
        <v>-1.18</v>
      </c>
      <c r="T103" s="35">
        <f>IFERROR(VLOOKUP(B103,[1]BaseData!$B$4:$BM$734,47,0),#REF!)</f>
        <v>-2.88</v>
      </c>
    </row>
    <row r="104" spans="1:20" ht="35.25" customHeight="1">
      <c r="A104" s="31">
        <v>99</v>
      </c>
      <c r="B104" s="32" t="s">
        <v>245</v>
      </c>
      <c r="C104" s="33" t="str">
        <f>VLOOKUP(B104,[1]BaseData!$B$4:$BM$734,2,0)</f>
        <v>HOSE</v>
      </c>
      <c r="D104" s="33" t="str">
        <f>VLOOKUP(B104,[1]BaseData!$B$4:$BM$734,3,0)</f>
        <v>CTCP Tập đoàn Công nghệ CMC</v>
      </c>
      <c r="E104" s="34">
        <f>VLOOKUP(B104,[1]BaseData!$B$4:$BM$734,25,0)</f>
        <v>6096067621615.8496</v>
      </c>
      <c r="F104" s="34">
        <f>VLOOKUP(B104,[1]BaseData!$B$4:$BM$734,26,0)</f>
        <v>4101396341.4634099</v>
      </c>
      <c r="G104" s="35">
        <f>VLOOKUP(B104,[1]BaseData!$B$4:$BM$734,27,0)</f>
        <v>41.184626000000002</v>
      </c>
      <c r="H104" s="36" t="str">
        <f>VLOOKUP(B104,[1]BaseData!$B$4:$BM$734,28,0)</f>
        <v>Mid Cap</v>
      </c>
      <c r="I104" s="36" t="s">
        <v>61</v>
      </c>
      <c r="J104" s="37">
        <f>IFERROR(VLOOKUP(B104,[1]BaseData!$B$4:$BM$734,36,0),#REF!)</f>
        <v>6641662045232</v>
      </c>
      <c r="K104" s="37">
        <f>IFERROR(VLOOKUP(B104,[1]BaseData!$B$4:$BM$734,37,0),#REF!)</f>
        <v>3135052053815</v>
      </c>
      <c r="L104" s="37">
        <f>IFERROR(VLOOKUP(B104,[1]BaseData!$B$4:$BM$734,38,0),#REF!)</f>
        <v>7663850625649</v>
      </c>
      <c r="M104" s="37">
        <f>IFERROR(VLOOKUP(B104,[1]BaseData!$B$4:$BM$734,39,0)*10^9,#REF!)</f>
        <v>311995158690</v>
      </c>
      <c r="N104" s="37">
        <f>IFERROR(VLOOKUP(B104,[1]BaseData!$B$4:$BM$734,40,0)*10^9,#REF!)</f>
        <v>311995158690</v>
      </c>
      <c r="O104" s="37">
        <f>IFERROR(VLOOKUP(B104,[1]BaseData!$B$4:$BM$734,42,0),#REF!)</f>
        <v>2693</v>
      </c>
      <c r="P104" s="37">
        <f>IFERROR(VLOOKUP(B104,[1]BaseData!$B$4:$BM$734,43,0),#REF!)</f>
        <v>20818</v>
      </c>
      <c r="Q104" s="35">
        <f>IFERROR(VLOOKUP(B104,[1]BaseData!$B$4:$BM$734,44,0),#REF!)</f>
        <v>14.85</v>
      </c>
      <c r="R104" s="35">
        <f>IFERROR(VLOOKUP(B104,[1]BaseData!$B$4:$BM$734,45,0),#REF!)</f>
        <v>1.92</v>
      </c>
      <c r="S104" s="35">
        <f>IFERROR(VLOOKUP(B104,[1]BaseData!$B$4:$BM$734,46,0),#REF!)</f>
        <v>4.84</v>
      </c>
      <c r="T104" s="35">
        <f>IFERROR(VLOOKUP(B104,[1]BaseData!$B$4:$BM$734,47,0),#REF!)</f>
        <v>12.3</v>
      </c>
    </row>
    <row r="105" spans="1:20" ht="35.25" customHeight="1">
      <c r="A105" s="31">
        <v>100</v>
      </c>
      <c r="B105" s="32" t="s">
        <v>247</v>
      </c>
      <c r="C105" s="33" t="str">
        <f>VLOOKUP(B105,[1]BaseData!$B$4:$BM$734,2,0)</f>
        <v>HNX</v>
      </c>
      <c r="D105" s="33" t="str">
        <f>VLOOKUP(B105,[1]BaseData!$B$4:$BM$734,3,0)</f>
        <v>CTCP Tập Đoàn CMH Việt Nam</v>
      </c>
      <c r="E105" s="34">
        <f>VLOOKUP(B105,[1]BaseData!$B$4:$BM$734,25,0)</f>
        <v>295944607469.51202</v>
      </c>
      <c r="F105" s="34">
        <f>VLOOKUP(B105,[1]BaseData!$B$4:$BM$734,26,0)</f>
        <v>1014233252.43902</v>
      </c>
      <c r="G105" s="35">
        <f>VLOOKUP(B105,[1]BaseData!$B$4:$BM$734,27,0)</f>
        <v>0.91212800000000005</v>
      </c>
      <c r="H105" s="36" t="str">
        <f>VLOOKUP(B105,[1]BaseData!$B$4:$BM$734,28,0)</f>
        <v>Small&amp;Micro Cap</v>
      </c>
      <c r="I105" s="36" t="s">
        <v>61</v>
      </c>
      <c r="J105" s="37">
        <f>IFERROR(VLOOKUP(B105,[1]BaseData!$B$4:$BM$734,36,0),#REF!)</f>
        <v>498045289668</v>
      </c>
      <c r="K105" s="37">
        <f>IFERROR(VLOOKUP(B105,[1]BaseData!$B$4:$BM$734,37,0),#REF!)</f>
        <v>308766076511</v>
      </c>
      <c r="L105" s="37">
        <f>IFERROR(VLOOKUP(B105,[1]BaseData!$B$4:$BM$734,38,0),#REF!)</f>
        <v>160239540091</v>
      </c>
      <c r="M105" s="37">
        <f>IFERROR(VLOOKUP(B105,[1]BaseData!$B$4:$BM$734,39,0)*10^9,#REF!)</f>
        <v>312672209</v>
      </c>
      <c r="N105" s="37">
        <f>IFERROR(VLOOKUP(B105,[1]BaseData!$B$4:$BM$734,40,0)*10^9,#REF!)</f>
        <v>2052180164.9999998</v>
      </c>
      <c r="O105" s="37">
        <f>IFERROR(VLOOKUP(B105,[1]BaseData!$B$4:$BM$734,42,0),#REF!)</f>
        <v>15</v>
      </c>
      <c r="P105" s="37">
        <f>IFERROR(VLOOKUP(B105,[1]BaseData!$B$4:$BM$734,43,0),#REF!)</f>
        <v>12131</v>
      </c>
      <c r="Q105" s="35">
        <f>IFERROR(VLOOKUP(B105,[1]BaseData!$B$4:$BM$734,44,0),#REF!)</f>
        <v>444.22</v>
      </c>
      <c r="R105" s="35">
        <f>IFERROR(VLOOKUP(B105,[1]BaseData!$B$4:$BM$734,45,0),#REF!)</f>
        <v>0.54</v>
      </c>
      <c r="S105" s="35">
        <f>IFERROR(VLOOKUP(B105,[1]BaseData!$B$4:$BM$734,46,0),#REF!)</f>
        <v>7.0000000000000007E-2</v>
      </c>
      <c r="T105" s="35">
        <f>IFERROR(VLOOKUP(B105,[1]BaseData!$B$4:$BM$734,47,0),#REF!)</f>
        <v>0.12</v>
      </c>
    </row>
    <row r="106" spans="1:20" ht="35.25" customHeight="1">
      <c r="A106" s="31">
        <v>101</v>
      </c>
      <c r="B106" s="32" t="s">
        <v>249</v>
      </c>
      <c r="C106" s="33" t="str">
        <f>VLOOKUP(B106,[1]BaseData!$B$4:$BM$734,2,0)</f>
        <v>HOSE</v>
      </c>
      <c r="D106" s="33" t="str">
        <f>VLOOKUP(B106,[1]BaseData!$B$4:$BM$734,3,0)</f>
        <v>CTCP Thương nghiệp Cà Mau</v>
      </c>
      <c r="E106" s="34">
        <f>VLOOKUP(B106,[1]BaseData!$B$4:$BM$734,25,0)</f>
        <v>221843119190.121</v>
      </c>
      <c r="F106" s="34">
        <f>VLOOKUP(B106,[1]BaseData!$B$4:$BM$734,26,0)</f>
        <v>36548780.487804003</v>
      </c>
      <c r="G106" s="35">
        <f>VLOOKUP(B106,[1]BaseData!$B$4:$BM$734,27,0)</f>
        <v>0.211171</v>
      </c>
      <c r="H106" s="36" t="str">
        <f>VLOOKUP(B106,[1]BaseData!$B$4:$BM$734,28,0)</f>
        <v>Small&amp;Micro Cap</v>
      </c>
      <c r="I106" s="36" t="s">
        <v>77</v>
      </c>
      <c r="J106" s="37">
        <f>IFERROR(VLOOKUP(B106,[1]BaseData!$B$4:$BM$734,36,0),#REF!)</f>
        <v>488642888563</v>
      </c>
      <c r="K106" s="37">
        <f>IFERROR(VLOOKUP(B106,[1]BaseData!$B$4:$BM$734,37,0),#REF!)</f>
        <v>250475194209</v>
      </c>
      <c r="L106" s="37">
        <f>IFERROR(VLOOKUP(B106,[1]BaseData!$B$4:$BM$734,38,0),#REF!)</f>
        <v>4524481686298</v>
      </c>
      <c r="M106" s="37">
        <f>IFERROR(VLOOKUP(B106,[1]BaseData!$B$4:$BM$734,39,0)*10^9,#REF!)</f>
        <v>23417696822</v>
      </c>
      <c r="N106" s="37">
        <f>IFERROR(VLOOKUP(B106,[1]BaseData!$B$4:$BM$734,40,0)*10^9,#REF!)</f>
        <v>23810001760</v>
      </c>
      <c r="O106" s="37">
        <f>IFERROR(VLOOKUP(B106,[1]BaseData!$B$4:$BM$734,42,0),#REF!)</f>
        <v>1290</v>
      </c>
      <c r="P106" s="37">
        <f>IFERROR(VLOOKUP(B106,[1]BaseData!$B$4:$BM$734,43,0),#REF!)</f>
        <v>13796</v>
      </c>
      <c r="Q106" s="35">
        <f>IFERROR(VLOOKUP(B106,[1]BaseData!$B$4:$BM$734,44,0),#REF!)</f>
        <v>8.3699999999999992</v>
      </c>
      <c r="R106" s="35">
        <f>IFERROR(VLOOKUP(B106,[1]BaseData!$B$4:$BM$734,45,0),#REF!)</f>
        <v>0.78</v>
      </c>
      <c r="S106" s="35">
        <f>IFERROR(VLOOKUP(B106,[1]BaseData!$B$4:$BM$734,46,0),#REF!)</f>
        <v>4.87</v>
      </c>
      <c r="T106" s="35">
        <f>IFERROR(VLOOKUP(B106,[1]BaseData!$B$4:$BM$734,47,0),#REF!)</f>
        <v>9.34</v>
      </c>
    </row>
    <row r="107" spans="1:20" ht="35.25" customHeight="1">
      <c r="A107" s="31">
        <v>102</v>
      </c>
      <c r="B107" s="32" t="s">
        <v>251</v>
      </c>
      <c r="C107" s="33" t="str">
        <f>VLOOKUP(B107,[1]BaseData!$B$4:$BM$734,2,0)</f>
        <v>HOSE</v>
      </c>
      <c r="D107" s="33" t="str">
        <f>VLOOKUP(B107,[1]BaseData!$B$4:$BM$734,3,0)</f>
        <v>CTCP Camimex Group</v>
      </c>
      <c r="E107" s="34">
        <f>VLOOKUP(B107,[1]BaseData!$B$4:$BM$734,25,0)</f>
        <v>1301300927800.6001</v>
      </c>
      <c r="F107" s="34">
        <f>VLOOKUP(B107,[1]BaseData!$B$4:$BM$734,26,0)</f>
        <v>21526597560.975601</v>
      </c>
      <c r="G107" s="35">
        <f>VLOOKUP(B107,[1]BaseData!$B$4:$BM$734,27,0)</f>
        <v>8.8502749999999999</v>
      </c>
      <c r="H107" s="36" t="str">
        <f>VLOOKUP(B107,[1]BaseData!$B$4:$BM$734,28,0)</f>
        <v>Mid Cap</v>
      </c>
      <c r="I107" s="36" t="s">
        <v>50</v>
      </c>
      <c r="J107" s="37">
        <f>IFERROR(VLOOKUP(B107,[1]BaseData!$B$4:$BM$734,36,0),#REF!)</f>
        <v>2914031558965</v>
      </c>
      <c r="K107" s="37">
        <f>IFERROR(VLOOKUP(B107,[1]BaseData!$B$4:$BM$734,37,0),#REF!)</f>
        <v>1395050404849</v>
      </c>
      <c r="L107" s="37">
        <f>IFERROR(VLOOKUP(B107,[1]BaseData!$B$4:$BM$734,38,0),#REF!)</f>
        <v>2900107663090</v>
      </c>
      <c r="M107" s="37">
        <f>IFERROR(VLOOKUP(B107,[1]BaseData!$B$4:$BM$734,39,0)*10^9,#REF!)</f>
        <v>65845613553.000008</v>
      </c>
      <c r="N107" s="37">
        <f>IFERROR(VLOOKUP(B107,[1]BaseData!$B$4:$BM$734,40,0)*10^9,#REF!)</f>
        <v>72185869759</v>
      </c>
      <c r="O107" s="37">
        <f>IFERROR(VLOOKUP(B107,[1]BaseData!$B$4:$BM$734,42,0),#REF!)</f>
        <v>690</v>
      </c>
      <c r="P107" s="37">
        <f>IFERROR(VLOOKUP(B107,[1]BaseData!$B$4:$BM$734,43,0),#REF!)</f>
        <v>13691</v>
      </c>
      <c r="Q107" s="35">
        <f>IFERROR(VLOOKUP(B107,[1]BaseData!$B$4:$BM$734,44,0),#REF!)</f>
        <v>11.02</v>
      </c>
      <c r="R107" s="35">
        <f>IFERROR(VLOOKUP(B107,[1]BaseData!$B$4:$BM$734,45,0),#REF!)</f>
        <v>0.56000000000000005</v>
      </c>
      <c r="S107" s="35">
        <f>IFERROR(VLOOKUP(B107,[1]BaseData!$B$4:$BM$734,46,0),#REF!)</f>
        <v>2.4700000000000002</v>
      </c>
      <c r="T107" s="35">
        <f>IFERROR(VLOOKUP(B107,[1]BaseData!$B$4:$BM$734,47,0),#REF!)</f>
        <v>4.8899999999999997</v>
      </c>
    </row>
    <row r="108" spans="1:20" ht="35.25" customHeight="1">
      <c r="A108" s="31">
        <v>103</v>
      </c>
      <c r="B108" s="32" t="s">
        <v>253</v>
      </c>
      <c r="C108" s="33" t="str">
        <f>VLOOKUP(B108,[1]BaseData!$B$4:$BM$734,2,0)</f>
        <v>HOSE</v>
      </c>
      <c r="D108" s="33" t="str">
        <f>VLOOKUP(B108,[1]BaseData!$B$4:$BM$734,3,0)</f>
        <v>CTCP CNG Việt Nam</v>
      </c>
      <c r="E108" s="34">
        <f>VLOOKUP(B108,[1]BaseData!$B$4:$BM$734,25,0)</f>
        <v>868113571418.59705</v>
      </c>
      <c r="F108" s="34">
        <f>VLOOKUP(B108,[1]BaseData!$B$4:$BM$734,26,0)</f>
        <v>7696344512.1951199</v>
      </c>
      <c r="G108" s="35">
        <f>VLOOKUP(B108,[1]BaseData!$B$4:$BM$734,27,0)</f>
        <v>5.6463859999999997</v>
      </c>
      <c r="H108" s="36" t="str">
        <f>VLOOKUP(B108,[1]BaseData!$B$4:$BM$734,28,0)</f>
        <v>Small&amp;Micro Cap</v>
      </c>
      <c r="I108" s="36" t="s">
        <v>31</v>
      </c>
      <c r="J108" s="37">
        <f>IFERROR(VLOOKUP(B108,[1]BaseData!$B$4:$BM$734,36,0),#REF!)</f>
        <v>1273280117629</v>
      </c>
      <c r="K108" s="37">
        <f>IFERROR(VLOOKUP(B108,[1]BaseData!$B$4:$BM$734,37,0),#REF!)</f>
        <v>567377178765</v>
      </c>
      <c r="L108" s="37">
        <f>IFERROR(VLOOKUP(B108,[1]BaseData!$B$4:$BM$734,38,0),#REF!)</f>
        <v>4185416899775</v>
      </c>
      <c r="M108" s="37">
        <f>IFERROR(VLOOKUP(B108,[1]BaseData!$B$4:$BM$734,39,0)*10^9,#REF!)</f>
        <v>117610813558</v>
      </c>
      <c r="N108" s="37">
        <f>IFERROR(VLOOKUP(B108,[1]BaseData!$B$4:$BM$734,40,0)*10^9,#REF!)</f>
        <v>126808331136</v>
      </c>
      <c r="O108" s="37">
        <f>IFERROR(VLOOKUP(B108,[1]BaseData!$B$4:$BM$734,42,0),#REF!)</f>
        <v>4356</v>
      </c>
      <c r="P108" s="37">
        <f>IFERROR(VLOOKUP(B108,[1]BaseData!$B$4:$BM$734,43,0),#REF!)</f>
        <v>21014</v>
      </c>
      <c r="Q108" s="35">
        <f>IFERROR(VLOOKUP(B108,[1]BaseData!$B$4:$BM$734,44,0),#REF!)</f>
        <v>5.49</v>
      </c>
      <c r="R108" s="35">
        <f>IFERROR(VLOOKUP(B108,[1]BaseData!$B$4:$BM$734,45,0),#REF!)</f>
        <v>1.1399999999999999</v>
      </c>
      <c r="S108" s="35">
        <f>IFERROR(VLOOKUP(B108,[1]BaseData!$B$4:$BM$734,46,0),#REF!)</f>
        <v>9.82</v>
      </c>
      <c r="T108" s="35">
        <f>IFERROR(VLOOKUP(B108,[1]BaseData!$B$4:$BM$734,47,0),#REF!)</f>
        <v>21.6</v>
      </c>
    </row>
    <row r="109" spans="1:20" ht="35.25" customHeight="1">
      <c r="A109" s="31">
        <v>104</v>
      </c>
      <c r="B109" s="32" t="s">
        <v>255</v>
      </c>
      <c r="C109" s="33" t="str">
        <f>VLOOKUP(B109,[1]BaseData!$B$4:$BM$734,2,0)</f>
        <v>HOSE</v>
      </c>
      <c r="D109" s="33" t="str">
        <f>VLOOKUP(B109,[1]BaseData!$B$4:$BM$734,3,0)</f>
        <v>CTCP Vật tư Xăng Dầu</v>
      </c>
      <c r="E109" s="34">
        <f>VLOOKUP(B109,[1]BaseData!$B$4:$BM$734,25,0)</f>
        <v>592935071379.87805</v>
      </c>
      <c r="F109" s="34">
        <f>VLOOKUP(B109,[1]BaseData!$B$4:$BM$734,26,0)</f>
        <v>109155487.804878</v>
      </c>
      <c r="G109" s="35">
        <f>VLOOKUP(B109,[1]BaseData!$B$4:$BM$734,27,0)</f>
        <v>0.35880699999999999</v>
      </c>
      <c r="H109" s="36" t="str">
        <f>VLOOKUP(B109,[1]BaseData!$B$4:$BM$734,28,0)</f>
        <v>Small&amp;Micro Cap</v>
      </c>
      <c r="I109" s="36" t="s">
        <v>102</v>
      </c>
      <c r="J109" s="37">
        <f>IFERROR(VLOOKUP(B109,[1]BaseData!$B$4:$BM$734,36,0),#REF!)</f>
        <v>526039922156</v>
      </c>
      <c r="K109" s="37">
        <f>IFERROR(VLOOKUP(B109,[1]BaseData!$B$4:$BM$734,37,0),#REF!)</f>
        <v>434737251962</v>
      </c>
      <c r="L109" s="37">
        <f>IFERROR(VLOOKUP(B109,[1]BaseData!$B$4:$BM$734,38,0),#REF!)</f>
        <v>4815630390535</v>
      </c>
      <c r="M109" s="37">
        <f>IFERROR(VLOOKUP(B109,[1]BaseData!$B$4:$BM$734,39,0)*10^9,#REF!)</f>
        <v>1278494699</v>
      </c>
      <c r="N109" s="37">
        <f>IFERROR(VLOOKUP(B109,[1]BaseData!$B$4:$BM$734,40,0)*10^9,#REF!)</f>
        <v>1278488518</v>
      </c>
      <c r="O109" s="37">
        <f>IFERROR(VLOOKUP(B109,[1]BaseData!$B$4:$BM$734,42,0),#REF!)</f>
        <v>91</v>
      </c>
      <c r="P109" s="37">
        <f>IFERROR(VLOOKUP(B109,[1]BaseData!$B$4:$BM$734,43,0),#REF!)</f>
        <v>30787</v>
      </c>
      <c r="Q109" s="35">
        <f>IFERROR(VLOOKUP(B109,[1]BaseData!$B$4:$BM$734,44,0),#REF!)</f>
        <v>314.77</v>
      </c>
      <c r="R109" s="35">
        <f>IFERROR(VLOOKUP(B109,[1]BaseData!$B$4:$BM$734,45,0),#REF!)</f>
        <v>0.93</v>
      </c>
      <c r="S109" s="35">
        <f>IFERROR(VLOOKUP(B109,[1]BaseData!$B$4:$BM$734,46,0),#REF!)</f>
        <v>0.24</v>
      </c>
      <c r="T109" s="35">
        <f>IFERROR(VLOOKUP(B109,[1]BaseData!$B$4:$BM$734,47,0),#REF!)</f>
        <v>0.28000000000000003</v>
      </c>
    </row>
    <row r="110" spans="1:20" ht="35.25" customHeight="1">
      <c r="A110" s="31">
        <v>105</v>
      </c>
      <c r="B110" s="32" t="s">
        <v>257</v>
      </c>
      <c r="C110" s="33" t="str">
        <f>VLOOKUP(B110,[1]BaseData!$B$4:$BM$734,2,0)</f>
        <v>HNX</v>
      </c>
      <c r="D110" s="33" t="str">
        <f>VLOOKUP(B110,[1]BaseData!$B$4:$BM$734,3,0)</f>
        <v>CTCP Thuốc sát trùng Cần Thơ</v>
      </c>
      <c r="E110" s="34">
        <f>VLOOKUP(B110,[1]BaseData!$B$4:$BM$734,25,0)</f>
        <v>74928204801.829193</v>
      </c>
      <c r="F110" s="34">
        <f>VLOOKUP(B110,[1]BaseData!$B$4:$BM$734,26,0)</f>
        <v>13402947.865853</v>
      </c>
      <c r="G110" s="35">
        <f>VLOOKUP(B110,[1]BaseData!$B$4:$BM$734,27,0)</f>
        <v>6.9932670000000003</v>
      </c>
      <c r="H110" s="36" t="str">
        <f>VLOOKUP(B110,[1]BaseData!$B$4:$BM$734,28,0)</f>
        <v>Small&amp;Micro Cap</v>
      </c>
      <c r="I110" s="36" t="s">
        <v>61</v>
      </c>
      <c r="J110" s="37">
        <f>IFERROR(VLOOKUP(B110,[1]BaseData!$B$4:$BM$734,36,0),#REF!)</f>
        <v>123750792248</v>
      </c>
      <c r="K110" s="37">
        <f>IFERROR(VLOOKUP(B110,[1]BaseData!$B$4:$BM$734,37,0),#REF!)</f>
        <v>83355523655</v>
      </c>
      <c r="L110" s="37">
        <f>IFERROR(VLOOKUP(B110,[1]BaseData!$B$4:$BM$734,38,0),#REF!)</f>
        <v>188606084368</v>
      </c>
      <c r="M110" s="37">
        <f>IFERROR(VLOOKUP(B110,[1]BaseData!$B$4:$BM$734,39,0)*10^9,#REF!)</f>
        <v>9560043460</v>
      </c>
      <c r="N110" s="37">
        <f>IFERROR(VLOOKUP(B110,[1]BaseData!$B$4:$BM$734,40,0)*10^9,#REF!)</f>
        <v>9221888796</v>
      </c>
      <c r="O110" s="37">
        <f>IFERROR(VLOOKUP(B110,[1]BaseData!$B$4:$BM$734,42,0),#REF!)</f>
        <v>2342</v>
      </c>
      <c r="P110" s="37">
        <f>IFERROR(VLOOKUP(B110,[1]BaseData!$B$4:$BM$734,43,0),#REF!)</f>
        <v>20423</v>
      </c>
      <c r="Q110" s="35">
        <f>IFERROR(VLOOKUP(B110,[1]BaseData!$B$4:$BM$734,44,0),#REF!)</f>
        <v>6.4</v>
      </c>
      <c r="R110" s="35">
        <f>IFERROR(VLOOKUP(B110,[1]BaseData!$B$4:$BM$734,45,0),#REF!)</f>
        <v>0.73</v>
      </c>
      <c r="S110" s="35">
        <f>IFERROR(VLOOKUP(B110,[1]BaseData!$B$4:$BM$734,46,0),#REF!)</f>
        <v>7.79</v>
      </c>
      <c r="T110" s="35">
        <f>IFERROR(VLOOKUP(B110,[1]BaseData!$B$4:$BM$734,47,0),#REF!)</f>
        <v>11.48</v>
      </c>
    </row>
    <row r="111" spans="1:20" ht="35.25" customHeight="1">
      <c r="A111" s="31">
        <v>106</v>
      </c>
      <c r="B111" s="32" t="s">
        <v>259</v>
      </c>
      <c r="C111" s="33" t="str">
        <f>VLOOKUP(B111,[1]BaseData!$B$4:$BM$734,2,0)</f>
        <v>HOSE</v>
      </c>
      <c r="D111" s="33" t="str">
        <f>VLOOKUP(B111,[1]BaseData!$B$4:$BM$734,3,0)</f>
        <v>CTCP Create Capital Việt Nam</v>
      </c>
      <c r="E111" s="34">
        <f>VLOOKUP(B111,[1]BaseData!$B$4:$BM$734,25,0)</f>
        <v>214810975609.75601</v>
      </c>
      <c r="F111" s="34">
        <f>VLOOKUP(B111,[1]BaseData!$B$4:$BM$734,26,0)</f>
        <v>1282606707.31707</v>
      </c>
      <c r="G111" s="35">
        <f>VLOOKUP(B111,[1]BaseData!$B$4:$BM$734,27,0)</f>
        <v>0.34183999999999998</v>
      </c>
      <c r="H111" s="36" t="str">
        <f>VLOOKUP(B111,[1]BaseData!$B$4:$BM$734,28,0)</f>
        <v>Small&amp;Micro Cap</v>
      </c>
      <c r="I111" s="36" t="s">
        <v>31</v>
      </c>
      <c r="J111" s="37">
        <f>IFERROR(VLOOKUP(B111,[1]BaseData!$B$4:$BM$734,36,0),#REF!)</f>
        <v>645977863259</v>
      </c>
      <c r="K111" s="37">
        <f>IFERROR(VLOOKUP(B111,[1]BaseData!$B$4:$BM$734,37,0),#REF!)</f>
        <v>373491760239</v>
      </c>
      <c r="L111" s="37">
        <f>IFERROR(VLOOKUP(B111,[1]BaseData!$B$4:$BM$734,38,0),#REF!)</f>
        <v>421735616888</v>
      </c>
      <c r="M111" s="37">
        <f>IFERROR(VLOOKUP(B111,[1]BaseData!$B$4:$BM$734,39,0)*10^9,#REF!)</f>
        <v>24019101087</v>
      </c>
      <c r="N111" s="37">
        <f>IFERROR(VLOOKUP(B111,[1]BaseData!$B$4:$BM$734,40,0)*10^9,#REF!)</f>
        <v>26105164350</v>
      </c>
      <c r="O111" s="37">
        <f>IFERROR(VLOOKUP(B111,[1]BaseData!$B$4:$BM$734,42,0),#REF!)</f>
        <v>801</v>
      </c>
      <c r="P111" s="37">
        <f>IFERROR(VLOOKUP(B111,[1]BaseData!$B$4:$BM$734,43,0),#REF!)</f>
        <v>12450</v>
      </c>
      <c r="Q111" s="35">
        <f>IFERROR(VLOOKUP(B111,[1]BaseData!$B$4:$BM$734,44,0),#REF!)</f>
        <v>7.48</v>
      </c>
      <c r="R111" s="35">
        <f>IFERROR(VLOOKUP(B111,[1]BaseData!$B$4:$BM$734,45,0),#REF!)</f>
        <v>0.48</v>
      </c>
      <c r="S111" s="35">
        <f>IFERROR(VLOOKUP(B111,[1]BaseData!$B$4:$BM$734,46,0),#REF!)</f>
        <v>3.73</v>
      </c>
      <c r="T111" s="35">
        <f>IFERROR(VLOOKUP(B111,[1]BaseData!$B$4:$BM$734,47,0),#REF!)</f>
        <v>6.64</v>
      </c>
    </row>
    <row r="112" spans="1:20" ht="35.25" customHeight="1">
      <c r="A112" s="31">
        <v>107</v>
      </c>
      <c r="B112" s="32" t="s">
        <v>261</v>
      </c>
      <c r="C112" s="33" t="str">
        <f>VLOOKUP(B112,[1]BaseData!$B$4:$BM$734,2,0)</f>
        <v>HOSE</v>
      </c>
      <c r="D112" s="33" t="str">
        <f>VLOOKUP(B112,[1]BaseData!$B$4:$BM$734,3,0)</f>
        <v>CTCP Bất động sản Thế Kỷ</v>
      </c>
      <c r="E112" s="34">
        <f>VLOOKUP(B112,[1]BaseData!$B$4:$BM$734,25,0)</f>
        <v>5006230180139.2305</v>
      </c>
      <c r="F112" s="34">
        <f>VLOOKUP(B112,[1]BaseData!$B$4:$BM$734,26,0)</f>
        <v>11156756097.5609</v>
      </c>
      <c r="G112" s="35">
        <f>VLOOKUP(B112,[1]BaseData!$B$4:$BM$734,27,0)</f>
        <v>1.746173</v>
      </c>
      <c r="H112" s="36" t="str">
        <f>VLOOKUP(B112,[1]BaseData!$B$4:$BM$734,28,0)</f>
        <v>Mid Cap</v>
      </c>
      <c r="I112" s="36" t="s">
        <v>58</v>
      </c>
      <c r="J112" s="37">
        <f>IFERROR(VLOOKUP(B112,[1]BaseData!$B$4:$BM$734,36,0),#REF!)</f>
        <v>7617072451214</v>
      </c>
      <c r="K112" s="37">
        <f>IFERROR(VLOOKUP(B112,[1]BaseData!$B$4:$BM$734,37,0),#REF!)</f>
        <v>5614893144107</v>
      </c>
      <c r="L112" s="37">
        <f>IFERROR(VLOOKUP(B112,[1]BaseData!$B$4:$BM$734,38,0),#REF!)</f>
        <v>3475714221927</v>
      </c>
      <c r="M112" s="37">
        <f>IFERROR(VLOOKUP(B112,[1]BaseData!$B$4:$BM$734,39,0)*10^9,#REF!)</f>
        <v>190887249745</v>
      </c>
      <c r="N112" s="37">
        <f>IFERROR(VLOOKUP(B112,[1]BaseData!$B$4:$BM$734,40,0)*10^9,#REF!)</f>
        <v>196496546915</v>
      </c>
      <c r="O112" s="37">
        <f>IFERROR(VLOOKUP(B112,[1]BaseData!$B$4:$BM$734,42,0),#REF!)</f>
        <v>757</v>
      </c>
      <c r="P112" s="37">
        <f>IFERROR(VLOOKUP(B112,[1]BaseData!$B$4:$BM$734,43,0),#REF!)</f>
        <v>12109</v>
      </c>
      <c r="Q112" s="35">
        <f>IFERROR(VLOOKUP(B112,[1]BaseData!$B$4:$BM$734,44,0),#REF!)</f>
        <v>13.6</v>
      </c>
      <c r="R112" s="35">
        <f>IFERROR(VLOOKUP(B112,[1]BaseData!$B$4:$BM$734,45,0),#REF!)</f>
        <v>0.85</v>
      </c>
      <c r="S112" s="35">
        <f>IFERROR(VLOOKUP(B112,[1]BaseData!$B$4:$BM$734,46,0),#REF!)</f>
        <v>2.75</v>
      </c>
      <c r="T112" s="35">
        <f>IFERROR(VLOOKUP(B112,[1]BaseData!$B$4:$BM$734,47,0),#REF!)</f>
        <v>4.3</v>
      </c>
    </row>
    <row r="113" spans="1:20" ht="35.25" customHeight="1">
      <c r="A113" s="31">
        <v>108</v>
      </c>
      <c r="B113" s="32" t="s">
        <v>263</v>
      </c>
      <c r="C113" s="33" t="str">
        <f>VLOOKUP(B113,[1]BaseData!$B$4:$BM$734,2,0)</f>
        <v>HNX</v>
      </c>
      <c r="D113" s="33" t="str">
        <f>VLOOKUP(B113,[1]BaseData!$B$4:$BM$734,3,0)</f>
        <v>CTCP Tập đoàn COTANA</v>
      </c>
      <c r="E113" s="34">
        <f>VLOOKUP(B113,[1]BaseData!$B$4:$BM$734,25,0)</f>
        <v>1524833790813.4099</v>
      </c>
      <c r="F113" s="34">
        <f>VLOOKUP(B113,[1]BaseData!$B$4:$BM$734,26,0)</f>
        <v>4771463665.8536501</v>
      </c>
      <c r="G113" s="35">
        <f>VLOOKUP(B113,[1]BaseData!$B$4:$BM$734,27,0)</f>
        <v>1.0975E-2</v>
      </c>
      <c r="H113" s="36" t="str">
        <f>VLOOKUP(B113,[1]BaseData!$B$4:$BM$734,28,0)</f>
        <v>Mid Cap</v>
      </c>
      <c r="I113" s="36" t="s">
        <v>45</v>
      </c>
      <c r="J113" s="37">
        <f>IFERROR(VLOOKUP(B113,[1]BaseData!$B$4:$BM$734,36,0),#REF!)</f>
        <v>2393078684464</v>
      </c>
      <c r="K113" s="37">
        <f>IFERROR(VLOOKUP(B113,[1]BaseData!$B$4:$BM$734,37,0),#REF!)</f>
        <v>798019303455</v>
      </c>
      <c r="L113" s="37">
        <f>IFERROR(VLOOKUP(B113,[1]BaseData!$B$4:$BM$734,38,0),#REF!)</f>
        <v>1731390396210</v>
      </c>
      <c r="M113" s="37">
        <f>IFERROR(VLOOKUP(B113,[1]BaseData!$B$4:$BM$734,39,0)*10^9,#REF!)</f>
        <v>262892266953.99997</v>
      </c>
      <c r="N113" s="37">
        <f>IFERROR(VLOOKUP(B113,[1]BaseData!$B$4:$BM$734,40,0)*10^9,#REF!)</f>
        <v>264457813768.99997</v>
      </c>
      <c r="O113" s="37">
        <f>IFERROR(VLOOKUP(B113,[1]BaseData!$B$4:$BM$734,42,0),#REF!)</f>
        <v>10878</v>
      </c>
      <c r="P113" s="37">
        <f>IFERROR(VLOOKUP(B113,[1]BaseData!$B$4:$BM$734,43,0),#REF!)</f>
        <v>31229</v>
      </c>
      <c r="Q113" s="35">
        <f>IFERROR(VLOOKUP(B113,[1]BaseData!$B$4:$BM$734,44,0),#REF!)</f>
        <v>3.36</v>
      </c>
      <c r="R113" s="35">
        <f>IFERROR(VLOOKUP(B113,[1]BaseData!$B$4:$BM$734,45,0),#REF!)</f>
        <v>1.17</v>
      </c>
      <c r="S113" s="35">
        <f>IFERROR(VLOOKUP(B113,[1]BaseData!$B$4:$BM$734,46,0),#REF!)</f>
        <v>11.07</v>
      </c>
      <c r="T113" s="35">
        <f>IFERROR(VLOOKUP(B113,[1]BaseData!$B$4:$BM$734,47,0),#REF!)</f>
        <v>43.04</v>
      </c>
    </row>
    <row r="114" spans="1:20" ht="35.25" customHeight="1">
      <c r="A114" s="31">
        <v>109</v>
      </c>
      <c r="B114" s="32" t="s">
        <v>265</v>
      </c>
      <c r="C114" s="33" t="str">
        <f>VLOOKUP(B114,[1]BaseData!$B$4:$BM$734,2,0)</f>
        <v>HOSE</v>
      </c>
      <c r="D114" s="33" t="str">
        <f>VLOOKUP(B114,[1]BaseData!$B$4:$BM$734,3,0)</f>
        <v>CTCP Công nghiệp Cao su Miền Nam</v>
      </c>
      <c r="E114" s="34">
        <f>VLOOKUP(B114,[1]BaseData!$B$4:$BM$734,25,0)</f>
        <v>1687780658291.1499</v>
      </c>
      <c r="F114" s="34">
        <f>VLOOKUP(B114,[1]BaseData!$B$4:$BM$734,26,0)</f>
        <v>628756097.56097496</v>
      </c>
      <c r="G114" s="35">
        <f>VLOOKUP(B114,[1]BaseData!$B$4:$BM$734,27,0)</f>
        <v>0.762849</v>
      </c>
      <c r="H114" s="36" t="str">
        <f>VLOOKUP(B114,[1]BaseData!$B$4:$BM$734,28,0)</f>
        <v>Mid Cap</v>
      </c>
      <c r="I114" s="36" t="s">
        <v>24</v>
      </c>
      <c r="J114" s="37">
        <f>IFERROR(VLOOKUP(B114,[1]BaseData!$B$4:$BM$734,36,0),#REF!)</f>
        <v>4204237007261</v>
      </c>
      <c r="K114" s="37">
        <f>IFERROR(VLOOKUP(B114,[1]BaseData!$B$4:$BM$734,37,0),#REF!)</f>
        <v>1301434199207</v>
      </c>
      <c r="L114" s="37">
        <f>IFERROR(VLOOKUP(B114,[1]BaseData!$B$4:$BM$734,38,0),#REF!)</f>
        <v>5320632082488</v>
      </c>
      <c r="M114" s="37">
        <f>IFERROR(VLOOKUP(B114,[1]BaseData!$B$4:$BM$734,39,0)*10^9,#REF!)</f>
        <v>79184939323</v>
      </c>
      <c r="N114" s="37">
        <f>IFERROR(VLOOKUP(B114,[1]BaseData!$B$4:$BM$734,40,0)*10^9,#REF!)</f>
        <v>79135875808</v>
      </c>
      <c r="O114" s="37">
        <f>IFERROR(VLOOKUP(B114,[1]BaseData!$B$4:$BM$734,42,0),#REF!)</f>
        <v>764</v>
      </c>
      <c r="P114" s="37">
        <f>IFERROR(VLOOKUP(B114,[1]BaseData!$B$4:$BM$734,43,0),#REF!)</f>
        <v>12559</v>
      </c>
      <c r="Q114" s="35">
        <f>IFERROR(VLOOKUP(B114,[1]BaseData!$B$4:$BM$734,44,0),#REF!)</f>
        <v>18.84</v>
      </c>
      <c r="R114" s="35">
        <f>IFERROR(VLOOKUP(B114,[1]BaseData!$B$4:$BM$734,45,0),#REF!)</f>
        <v>1.1499999999999999</v>
      </c>
      <c r="S114" s="35">
        <f>IFERROR(VLOOKUP(B114,[1]BaseData!$B$4:$BM$734,46,0),#REF!)</f>
        <v>1.89</v>
      </c>
      <c r="T114" s="35">
        <f>IFERROR(VLOOKUP(B114,[1]BaseData!$B$4:$BM$734,47,0),#REF!)</f>
        <v>6.19</v>
      </c>
    </row>
    <row r="115" spans="1:20" ht="35.25" customHeight="1">
      <c r="A115" s="31">
        <v>110</v>
      </c>
      <c r="B115" s="32" t="s">
        <v>267</v>
      </c>
      <c r="C115" s="33" t="str">
        <f>VLOOKUP(B115,[1]BaseData!$B$4:$BM$734,2,0)</f>
        <v>HOSE</v>
      </c>
      <c r="D115" s="33" t="str">
        <f>VLOOKUP(B115,[1]BaseData!$B$4:$BM$734,3,0)</f>
        <v>CTCP Hóa chất Cơ bản Miền Nam</v>
      </c>
      <c r="E115" s="34">
        <f>VLOOKUP(B115,[1]BaseData!$B$4:$BM$734,25,0)</f>
        <v>1798758079268.29</v>
      </c>
      <c r="F115" s="34">
        <f>VLOOKUP(B115,[1]BaseData!$B$4:$BM$734,26,0)</f>
        <v>24194780487.804798</v>
      </c>
      <c r="G115" s="35">
        <f>VLOOKUP(B115,[1]BaseData!$B$4:$BM$734,27,0)</f>
        <v>3.0258970000000001</v>
      </c>
      <c r="H115" s="36" t="str">
        <f>VLOOKUP(B115,[1]BaseData!$B$4:$BM$734,28,0)</f>
        <v>Mid Cap</v>
      </c>
      <c r="I115" s="36" t="s">
        <v>24</v>
      </c>
      <c r="J115" s="37">
        <f>IFERROR(VLOOKUP(B115,[1]BaseData!$B$4:$BM$734,36,0),#REF!)</f>
        <v>1718419083128</v>
      </c>
      <c r="K115" s="37">
        <f>IFERROR(VLOOKUP(B115,[1]BaseData!$B$4:$BM$734,37,0),#REF!)</f>
        <v>1428917209872</v>
      </c>
      <c r="L115" s="37">
        <f>IFERROR(VLOOKUP(B115,[1]BaseData!$B$4:$BM$734,38,0),#REF!)</f>
        <v>2104251714560</v>
      </c>
      <c r="M115" s="37">
        <f>IFERROR(VLOOKUP(B115,[1]BaseData!$B$4:$BM$734,39,0)*10^9,#REF!)</f>
        <v>354438553738</v>
      </c>
      <c r="N115" s="37">
        <f>IFERROR(VLOOKUP(B115,[1]BaseData!$B$4:$BM$734,40,0)*10^9,#REF!)</f>
        <v>353208526694</v>
      </c>
      <c r="O115" s="37">
        <f>IFERROR(VLOOKUP(B115,[1]BaseData!$B$4:$BM$734,42,0),#REF!)</f>
        <v>8019</v>
      </c>
      <c r="P115" s="37">
        <f>IFERROR(VLOOKUP(B115,[1]BaseData!$B$4:$BM$734,43,0),#REF!)</f>
        <v>32328</v>
      </c>
      <c r="Q115" s="35">
        <f>IFERROR(VLOOKUP(B115,[1]BaseData!$B$4:$BM$734,44,0),#REF!)</f>
        <v>3.78</v>
      </c>
      <c r="R115" s="35">
        <f>IFERROR(VLOOKUP(B115,[1]BaseData!$B$4:$BM$734,45,0),#REF!)</f>
        <v>0.94</v>
      </c>
      <c r="S115" s="35">
        <f>IFERROR(VLOOKUP(B115,[1]BaseData!$B$4:$BM$734,46,0),#REF!)</f>
        <v>22.33</v>
      </c>
      <c r="T115" s="35">
        <f>IFERROR(VLOOKUP(B115,[1]BaseData!$B$4:$BM$734,47,0),#REF!)</f>
        <v>27.38</v>
      </c>
    </row>
    <row r="116" spans="1:20" ht="35.25" customHeight="1">
      <c r="A116" s="31">
        <v>111</v>
      </c>
      <c r="B116" s="32" t="s">
        <v>269</v>
      </c>
      <c r="C116" s="33" t="str">
        <f>VLOOKUP(B116,[1]BaseData!$B$4:$BM$734,2,0)</f>
        <v>HNX</v>
      </c>
      <c r="D116" s="33" t="str">
        <f>VLOOKUP(B116,[1]BaseData!$B$4:$BM$734,3,0)</f>
        <v>CTCP Chế tạo Bơm Hải Dương</v>
      </c>
      <c r="E116" s="34">
        <f>VLOOKUP(B116,[1]BaseData!$B$4:$BM$734,25,0)</f>
        <v>299483560975.60901</v>
      </c>
      <c r="F116" s="34">
        <f>VLOOKUP(B116,[1]BaseData!$B$4:$BM$734,26,0)</f>
        <v>246443701.82926801</v>
      </c>
      <c r="G116" s="35">
        <f>VLOOKUP(B116,[1]BaseData!$B$4:$BM$734,27,0)</f>
        <v>0.43681700000000001</v>
      </c>
      <c r="H116" s="36" t="str">
        <f>VLOOKUP(B116,[1]BaseData!$B$4:$BM$734,28,0)</f>
        <v>Small&amp;Micro Cap</v>
      </c>
      <c r="I116" s="36" t="s">
        <v>107</v>
      </c>
      <c r="J116" s="37">
        <f>IFERROR(VLOOKUP(B116,[1]BaseData!$B$4:$BM$734,36,0),#REF!)</f>
        <v>880789581952</v>
      </c>
      <c r="K116" s="37">
        <f>IFERROR(VLOOKUP(B116,[1]BaseData!$B$4:$BM$734,37,0),#REF!)</f>
        <v>258175379335</v>
      </c>
      <c r="L116" s="37">
        <f>IFERROR(VLOOKUP(B116,[1]BaseData!$B$4:$BM$734,38,0),#REF!)</f>
        <v>1020944526711</v>
      </c>
      <c r="M116" s="37">
        <f>IFERROR(VLOOKUP(B116,[1]BaseData!$B$4:$BM$734,39,0)*10^9,#REF!)</f>
        <v>49788062320</v>
      </c>
      <c r="N116" s="37">
        <f>IFERROR(VLOOKUP(B116,[1]BaseData!$B$4:$BM$734,40,0)*10^9,#REF!)</f>
        <v>49788062320</v>
      </c>
      <c r="O116" s="37">
        <f>IFERROR(VLOOKUP(B116,[1]BaseData!$B$4:$BM$734,42,0),#REF!)</f>
        <v>3639</v>
      </c>
      <c r="P116" s="37">
        <f>IFERROR(VLOOKUP(B116,[1]BaseData!$B$4:$BM$734,43,0),#REF!)</f>
        <v>18872</v>
      </c>
      <c r="Q116" s="35">
        <f>IFERROR(VLOOKUP(B116,[1]BaseData!$B$4:$BM$734,44,0),#REF!)</f>
        <v>3.87</v>
      </c>
      <c r="R116" s="35">
        <f>IFERROR(VLOOKUP(B116,[1]BaseData!$B$4:$BM$734,45,0),#REF!)</f>
        <v>0.75</v>
      </c>
      <c r="S116" s="35">
        <f>IFERROR(VLOOKUP(B116,[1]BaseData!$B$4:$BM$734,46,0),#REF!)</f>
        <v>6.19</v>
      </c>
      <c r="T116" s="35">
        <f>IFERROR(VLOOKUP(B116,[1]BaseData!$B$4:$BM$734,47,0),#REF!)</f>
        <v>20.239999999999998</v>
      </c>
    </row>
    <row r="117" spans="1:20" ht="35.25" customHeight="1">
      <c r="A117" s="31">
        <v>112</v>
      </c>
      <c r="B117" s="32" t="s">
        <v>271</v>
      </c>
      <c r="C117" s="33" t="str">
        <f>VLOOKUP(B117,[1]BaseData!$B$4:$BM$734,2,0)</f>
        <v>HNX</v>
      </c>
      <c r="D117" s="33" t="str">
        <f>VLOOKUP(B117,[1]BaseData!$B$4:$BM$734,3,0)</f>
        <v>CTCP Tập đoàn Hoàng Kim Tây Nguyên</v>
      </c>
      <c r="E117" s="34">
        <f>VLOOKUP(B117,[1]BaseData!$B$4:$BM$734,25,0)</f>
        <v>71716249478.048706</v>
      </c>
      <c r="F117" s="34">
        <f>VLOOKUP(B117,[1]BaseData!$B$4:$BM$734,26,0)</f>
        <v>1627233959.45121</v>
      </c>
      <c r="G117" s="35">
        <f>VLOOKUP(B117,[1]BaseData!$B$4:$BM$734,27,0)</f>
        <v>1.29251</v>
      </c>
      <c r="H117" s="36" t="str">
        <f>VLOOKUP(B117,[1]BaseData!$B$4:$BM$734,28,0)</f>
        <v>Small&amp;Micro Cap</v>
      </c>
      <c r="I117" s="36" t="s">
        <v>77</v>
      </c>
      <c r="J117" s="37">
        <f>IFERROR(VLOOKUP(B117,[1]BaseData!$B$4:$BM$734,36,0),#REF!)</f>
        <v>307803000905</v>
      </c>
      <c r="K117" s="37">
        <f>IFERROR(VLOOKUP(B117,[1]BaseData!$B$4:$BM$734,37,0),#REF!)</f>
        <v>124124896386</v>
      </c>
      <c r="L117" s="37">
        <f>IFERROR(VLOOKUP(B117,[1]BaseData!$B$4:$BM$734,38,0),#REF!)</f>
        <v>39310386046</v>
      </c>
      <c r="M117" s="37">
        <f>IFERROR(VLOOKUP(B117,[1]BaseData!$B$4:$BM$734,39,0)*10^9,#REF!)</f>
        <v>-9138472155</v>
      </c>
      <c r="N117" s="37">
        <f>IFERROR(VLOOKUP(B117,[1]BaseData!$B$4:$BM$734,40,0)*10^9,#REF!)</f>
        <v>-8892567646</v>
      </c>
      <c r="O117" s="37">
        <f>IFERROR(VLOOKUP(B117,[1]BaseData!$B$4:$BM$734,42,0),#REF!)</f>
        <v>-578</v>
      </c>
      <c r="P117" s="37">
        <f>IFERROR(VLOOKUP(B117,[1]BaseData!$B$4:$BM$734,43,0),#REF!)</f>
        <v>7856</v>
      </c>
      <c r="Q117" s="35">
        <f>IFERROR(VLOOKUP(B117,[1]BaseData!$B$4:$BM$734,44,0),#REF!)</f>
        <v>-3.46</v>
      </c>
      <c r="R117" s="35">
        <f>IFERROR(VLOOKUP(B117,[1]BaseData!$B$4:$BM$734,45,0),#REF!)</f>
        <v>0.25</v>
      </c>
      <c r="S117" s="35">
        <f>IFERROR(VLOOKUP(B117,[1]BaseData!$B$4:$BM$734,46,0),#REF!)</f>
        <v>-2.94</v>
      </c>
      <c r="T117" s="35">
        <f>IFERROR(VLOOKUP(B117,[1]BaseData!$B$4:$BM$734,47,0),#REF!)</f>
        <v>-7.1</v>
      </c>
    </row>
    <row r="118" spans="1:20" ht="35.25" customHeight="1">
      <c r="A118" s="31">
        <v>113</v>
      </c>
      <c r="B118" s="32" t="s">
        <v>273</v>
      </c>
      <c r="C118" s="33" t="str">
        <f>VLOOKUP(B118,[1]BaseData!$B$4:$BM$734,2,0)</f>
        <v>HOSE</v>
      </c>
      <c r="D118" s="33" t="str">
        <f>VLOOKUP(B118,[1]BaseData!$B$4:$BM$734,3,0)</f>
        <v>CTCP Xây dựng Coteccons</v>
      </c>
      <c r="E118" s="34">
        <f>VLOOKUP(B118,[1]BaseData!$B$4:$BM$734,25,0)</f>
        <v>4283362916013.1001</v>
      </c>
      <c r="F118" s="34">
        <f>VLOOKUP(B118,[1]BaseData!$B$4:$BM$734,26,0)</f>
        <v>39708310975.609703</v>
      </c>
      <c r="G118" s="35">
        <f>VLOOKUP(B118,[1]BaseData!$B$4:$BM$734,27,0)</f>
        <v>48.027116999999997</v>
      </c>
      <c r="H118" s="36" t="str">
        <f>VLOOKUP(B118,[1]BaseData!$B$4:$BM$734,28,0)</f>
        <v>Mid Cap</v>
      </c>
      <c r="I118" s="36" t="s">
        <v>31</v>
      </c>
      <c r="J118" s="37">
        <f>IFERROR(VLOOKUP(B118,[1]BaseData!$B$4:$BM$734,36,0),#REF!)</f>
        <v>18967071946667</v>
      </c>
      <c r="K118" s="37">
        <f>IFERROR(VLOOKUP(B118,[1]BaseData!$B$4:$BM$734,37,0),#REF!)</f>
        <v>8213962257245</v>
      </c>
      <c r="L118" s="37">
        <f>IFERROR(VLOOKUP(B118,[1]BaseData!$B$4:$BM$734,38,0),#REF!)</f>
        <v>14536948503110</v>
      </c>
      <c r="M118" s="37">
        <f>IFERROR(VLOOKUP(B118,[1]BaseData!$B$4:$BM$734,39,0)*10^9,#REF!)</f>
        <v>20712200279</v>
      </c>
      <c r="N118" s="37">
        <f>IFERROR(VLOOKUP(B118,[1]BaseData!$B$4:$BM$734,40,0)*10^9,#REF!)</f>
        <v>20712200279</v>
      </c>
      <c r="O118" s="37">
        <f>IFERROR(VLOOKUP(B118,[1]BaseData!$B$4:$BM$734,42,0),#REF!)</f>
        <v>280</v>
      </c>
      <c r="P118" s="37">
        <f>IFERROR(VLOOKUP(B118,[1]BaseData!$B$4:$BM$734,43,0),#REF!)</f>
        <v>111211</v>
      </c>
      <c r="Q118" s="35">
        <f>IFERROR(VLOOKUP(B118,[1]BaseData!$B$4:$BM$734,44,0),#REF!)</f>
        <v>117.38</v>
      </c>
      <c r="R118" s="35">
        <f>IFERROR(VLOOKUP(B118,[1]BaseData!$B$4:$BM$734,45,0),#REF!)</f>
        <v>0.3</v>
      </c>
      <c r="S118" s="35">
        <f>IFERROR(VLOOKUP(B118,[1]BaseData!$B$4:$BM$734,46,0),#REF!)</f>
        <v>0.13</v>
      </c>
      <c r="T118" s="35">
        <f>IFERROR(VLOOKUP(B118,[1]BaseData!$B$4:$BM$734,47,0),#REF!)</f>
        <v>0.25</v>
      </c>
    </row>
    <row r="119" spans="1:20" ht="35.25" customHeight="1">
      <c r="A119" s="31">
        <v>114</v>
      </c>
      <c r="B119" s="32" t="s">
        <v>275</v>
      </c>
      <c r="C119" s="33" t="str">
        <f>VLOOKUP(B119,[1]BaseData!$B$4:$BM$734,2,0)</f>
        <v>HOSE</v>
      </c>
      <c r="D119" s="33" t="str">
        <f>VLOOKUP(B119,[1]BaseData!$B$4:$BM$734,3,0)</f>
        <v>CTCP City Auto</v>
      </c>
      <c r="E119" s="34">
        <f>VLOOKUP(B119,[1]BaseData!$B$4:$BM$734,25,0)</f>
        <v>1978764347316.76</v>
      </c>
      <c r="F119" s="34">
        <f>VLOOKUP(B119,[1]BaseData!$B$4:$BM$734,26,0)</f>
        <v>14595756097.5609</v>
      </c>
      <c r="G119" s="35">
        <f>VLOOKUP(B119,[1]BaseData!$B$4:$BM$734,27,0)</f>
        <v>0.50798500000000002</v>
      </c>
      <c r="H119" s="36" t="str">
        <f>VLOOKUP(B119,[1]BaseData!$B$4:$BM$734,28,0)</f>
        <v>Mid Cap</v>
      </c>
      <c r="I119" s="36" t="s">
        <v>67</v>
      </c>
      <c r="J119" s="37">
        <f>IFERROR(VLOOKUP(B119,[1]BaseData!$B$4:$BM$734,36,0),#REF!)</f>
        <v>2526696305277</v>
      </c>
      <c r="K119" s="37">
        <f>IFERROR(VLOOKUP(B119,[1]BaseData!$B$4:$BM$734,37,0),#REF!)</f>
        <v>924645232720</v>
      </c>
      <c r="L119" s="37">
        <f>IFERROR(VLOOKUP(B119,[1]BaseData!$B$4:$BM$734,38,0),#REF!)</f>
        <v>6306535903335</v>
      </c>
      <c r="M119" s="37">
        <f>IFERROR(VLOOKUP(B119,[1]BaseData!$B$4:$BM$734,39,0)*10^9,#REF!)</f>
        <v>111714765882</v>
      </c>
      <c r="N119" s="37">
        <f>IFERROR(VLOOKUP(B119,[1]BaseData!$B$4:$BM$734,40,0)*10^9,#REF!)</f>
        <v>108864819468</v>
      </c>
      <c r="O119" s="37">
        <f>IFERROR(VLOOKUP(B119,[1]BaseData!$B$4:$BM$734,42,0),#REF!)</f>
        <v>1508</v>
      </c>
      <c r="P119" s="37">
        <f>IFERROR(VLOOKUP(B119,[1]BaseData!$B$4:$BM$734,43,0),#REF!)</f>
        <v>12164</v>
      </c>
      <c r="Q119" s="35">
        <f>IFERROR(VLOOKUP(B119,[1]BaseData!$B$4:$BM$734,44,0),#REF!)</f>
        <v>21.82</v>
      </c>
      <c r="R119" s="35">
        <f>IFERROR(VLOOKUP(B119,[1]BaseData!$B$4:$BM$734,45,0),#REF!)</f>
        <v>2.7</v>
      </c>
      <c r="S119" s="35">
        <f>IFERROR(VLOOKUP(B119,[1]BaseData!$B$4:$BM$734,46,0),#REF!)</f>
        <v>5.21</v>
      </c>
      <c r="T119" s="35">
        <f>IFERROR(VLOOKUP(B119,[1]BaseData!$B$4:$BM$734,47,0),#REF!)</f>
        <v>12.87</v>
      </c>
    </row>
    <row r="120" spans="1:20" ht="35.25" customHeight="1">
      <c r="A120" s="31">
        <v>115</v>
      </c>
      <c r="B120" s="32" t="s">
        <v>277</v>
      </c>
      <c r="C120" s="33" t="str">
        <f>VLOOKUP(B120,[1]BaseData!$B$4:$BM$734,2,0)</f>
        <v>HOSE</v>
      </c>
      <c r="D120" s="33" t="str">
        <f>VLOOKUP(B120,[1]BaseData!$B$4:$BM$734,3,0)</f>
        <v>Ngân hàng TMCP Công Thương Việt Nam</v>
      </c>
      <c r="E120" s="34">
        <f>VLOOKUP(B120,[1]BaseData!$B$4:$BM$734,25,0)</f>
        <v>136415186989710</v>
      </c>
      <c r="F120" s="34">
        <f>VLOOKUP(B120,[1]BaseData!$B$4:$BM$734,26,0)</f>
        <v>155994030487.80399</v>
      </c>
      <c r="G120" s="35">
        <f>VLOOKUP(B120,[1]BaseData!$B$4:$BM$734,27,0)</f>
        <v>26.854177</v>
      </c>
      <c r="H120" s="36" t="str">
        <f>VLOOKUP(B120,[1]BaseData!$B$4:$BM$734,28,0)</f>
        <v>Large Cap</v>
      </c>
      <c r="I120" s="36" t="s">
        <v>74</v>
      </c>
      <c r="J120" s="37">
        <f>IFERROR(VLOOKUP(B120,[1]BaseData!$B$4:$BM$734,36,0),#REF!)</f>
        <v>1808429764000000</v>
      </c>
      <c r="K120" s="37">
        <f>IFERROR(VLOOKUP(B120,[1]BaseData!$B$4:$BM$734,37,0),#REF!)</f>
        <v>108167657000000</v>
      </c>
      <c r="L120" s="37">
        <f>IFERROR(VLOOKUP(B120,[1]BaseData!$B$4:$BM$734,38,0),#REF!)</f>
        <v>47791955000000</v>
      </c>
      <c r="M120" s="37">
        <f>IFERROR(VLOOKUP(B120,[1]BaseData!$B$4:$BM$734,39,0)*10^9,#REF!)</f>
        <v>16775074000000</v>
      </c>
      <c r="N120" s="37">
        <f>IFERROR(VLOOKUP(B120,[1]BaseData!$B$4:$BM$734,40,0)*10^9,#REF!)</f>
        <v>16908059000000.002</v>
      </c>
      <c r="O120" s="37">
        <f>IFERROR(VLOOKUP(B120,[1]BaseData!$B$4:$BM$734,42,0),#REF!)</f>
        <v>3491</v>
      </c>
      <c r="P120" s="37">
        <f>IFERROR(VLOOKUP(B120,[1]BaseData!$B$4:$BM$734,43,0),#REF!)</f>
        <v>22508</v>
      </c>
      <c r="Q120" s="35">
        <f>IFERROR(VLOOKUP(B120,[1]BaseData!$B$4:$BM$734,44,0),#REF!)</f>
        <v>7.81</v>
      </c>
      <c r="R120" s="35">
        <f>IFERROR(VLOOKUP(B120,[1]BaseData!$B$4:$BM$734,45,0),#REF!)</f>
        <v>1.21</v>
      </c>
      <c r="S120" s="35">
        <f>IFERROR(VLOOKUP(B120,[1]BaseData!$B$4:$BM$734,46,0),#REF!)</f>
        <v>1</v>
      </c>
      <c r="T120" s="35">
        <f>IFERROR(VLOOKUP(B120,[1]BaseData!$B$4:$BM$734,47,0),#REF!)</f>
        <v>16.62</v>
      </c>
    </row>
    <row r="121" spans="1:20" ht="35.25" customHeight="1">
      <c r="A121" s="31">
        <v>116</v>
      </c>
      <c r="B121" s="32" t="s">
        <v>279</v>
      </c>
      <c r="C121" s="33" t="str">
        <f>VLOOKUP(B121,[1]BaseData!$B$4:$BM$734,2,0)</f>
        <v>HOSE</v>
      </c>
      <c r="D121" s="33" t="str">
        <f>VLOOKUP(B121,[1]BaseData!$B$4:$BM$734,3,0)</f>
        <v>CTCP Đầu tư Phát triển Cường Thuận IDICO</v>
      </c>
      <c r="E121" s="34">
        <f>VLOOKUP(B121,[1]BaseData!$B$4:$BM$734,25,0)</f>
        <v>848055014549.23706</v>
      </c>
      <c r="F121" s="34">
        <f>VLOOKUP(B121,[1]BaseData!$B$4:$BM$734,26,0)</f>
        <v>9970018292.6829205</v>
      </c>
      <c r="G121" s="35">
        <f>VLOOKUP(B121,[1]BaseData!$B$4:$BM$734,27,0)</f>
        <v>0.78563000000000005</v>
      </c>
      <c r="H121" s="36" t="str">
        <f>VLOOKUP(B121,[1]BaseData!$B$4:$BM$734,28,0)</f>
        <v>Small&amp;Micro Cap</v>
      </c>
      <c r="I121" s="36" t="s">
        <v>600</v>
      </c>
      <c r="J121" s="37">
        <f>IFERROR(VLOOKUP(B121,[1]BaseData!$B$4:$BM$734,36,0),#REF!)</f>
        <v>4496412953809</v>
      </c>
      <c r="K121" s="37">
        <f>IFERROR(VLOOKUP(B121,[1]BaseData!$B$4:$BM$734,37,0),#REF!)</f>
        <v>1343997195565</v>
      </c>
      <c r="L121" s="37">
        <f>IFERROR(VLOOKUP(B121,[1]BaseData!$B$4:$BM$734,38,0),#REF!)</f>
        <v>893963558126</v>
      </c>
      <c r="M121" s="37">
        <f>IFERROR(VLOOKUP(B121,[1]BaseData!$B$4:$BM$734,39,0)*10^9,#REF!)</f>
        <v>92449762260</v>
      </c>
      <c r="N121" s="37">
        <f>IFERROR(VLOOKUP(B121,[1]BaseData!$B$4:$BM$734,40,0)*10^9,#REF!)</f>
        <v>87839449299</v>
      </c>
      <c r="O121" s="37">
        <f>IFERROR(VLOOKUP(B121,[1]BaseData!$B$4:$BM$734,42,0),#REF!)</f>
        <v>1687</v>
      </c>
      <c r="P121" s="37">
        <f>IFERROR(VLOOKUP(B121,[1]BaseData!$B$4:$BM$734,43,0),#REF!)</f>
        <v>24526</v>
      </c>
      <c r="Q121" s="35">
        <f>IFERROR(VLOOKUP(B121,[1]BaseData!$B$4:$BM$734,44,0),#REF!)</f>
        <v>7.53</v>
      </c>
      <c r="R121" s="35">
        <f>IFERROR(VLOOKUP(B121,[1]BaseData!$B$4:$BM$734,45,0),#REF!)</f>
        <v>0.52</v>
      </c>
      <c r="S121" s="35">
        <f>IFERROR(VLOOKUP(B121,[1]BaseData!$B$4:$BM$734,46,0),#REF!)</f>
        <v>2</v>
      </c>
      <c r="T121" s="35">
        <f>IFERROR(VLOOKUP(B121,[1]BaseData!$B$4:$BM$734,47,0),#REF!)</f>
        <v>7.45</v>
      </c>
    </row>
    <row r="122" spans="1:20" ht="35.25" customHeight="1">
      <c r="A122" s="31">
        <v>117</v>
      </c>
      <c r="B122" s="32" t="s">
        <v>281</v>
      </c>
      <c r="C122" s="33" t="str">
        <f>VLOOKUP(B122,[1]BaseData!$B$4:$BM$734,2,0)</f>
        <v>HNX</v>
      </c>
      <c r="D122" s="33" t="str">
        <f>VLOOKUP(B122,[1]BaseData!$B$4:$BM$734,3,0)</f>
        <v>CTCP Minh Khang Capital Trading Public</v>
      </c>
      <c r="E122" s="34">
        <f>VLOOKUP(B122,[1]BaseData!$B$4:$BM$734,25,0)</f>
        <v>65830596719.5121</v>
      </c>
      <c r="F122" s="34">
        <f>VLOOKUP(B122,[1]BaseData!$B$4:$BM$734,26,0)</f>
        <v>153691042.378048</v>
      </c>
      <c r="G122" s="35">
        <f>VLOOKUP(B122,[1]BaseData!$B$4:$BM$734,27,0)</f>
        <v>1.01698</v>
      </c>
      <c r="H122" s="36" t="str">
        <f>VLOOKUP(B122,[1]BaseData!$B$4:$BM$734,28,0)</f>
        <v>Small&amp;Micro Cap</v>
      </c>
      <c r="I122" s="36" t="s">
        <v>93</v>
      </c>
      <c r="J122" s="37">
        <f>IFERROR(VLOOKUP(B122,[1]BaseData!$B$4:$BM$734,36,0),#REF!)</f>
        <v>175120252288</v>
      </c>
      <c r="K122" s="37">
        <f>IFERROR(VLOOKUP(B122,[1]BaseData!$B$4:$BM$734,37,0),#REF!)</f>
        <v>147995708648</v>
      </c>
      <c r="L122" s="37">
        <f>IFERROR(VLOOKUP(B122,[1]BaseData!$B$4:$BM$734,38,0),#REF!)</f>
        <v>117727247775</v>
      </c>
      <c r="M122" s="37">
        <f>IFERROR(VLOOKUP(B122,[1]BaseData!$B$4:$BM$734,39,0)*10^9,#REF!)</f>
        <v>713774736</v>
      </c>
      <c r="N122" s="37">
        <f>IFERROR(VLOOKUP(B122,[1]BaseData!$B$4:$BM$734,40,0)*10^9,#REF!)</f>
        <v>745029176</v>
      </c>
      <c r="O122" s="37">
        <f>IFERROR(VLOOKUP(B122,[1]BaseData!$B$4:$BM$734,42,0),#REF!)</f>
        <v>59</v>
      </c>
      <c r="P122" s="37">
        <f>IFERROR(VLOOKUP(B122,[1]BaseData!$B$4:$BM$734,43,0),#REF!)</f>
        <v>12231</v>
      </c>
      <c r="Q122" s="35">
        <f>IFERROR(VLOOKUP(B122,[1]BaseData!$B$4:$BM$734,44,0),#REF!)</f>
        <v>66.11</v>
      </c>
      <c r="R122" s="35">
        <f>IFERROR(VLOOKUP(B122,[1]BaseData!$B$4:$BM$734,45,0),#REF!)</f>
        <v>0.32</v>
      </c>
      <c r="S122" s="35">
        <f>IFERROR(VLOOKUP(B122,[1]BaseData!$B$4:$BM$734,46,0),#REF!)</f>
        <v>0.42</v>
      </c>
      <c r="T122" s="35">
        <f>IFERROR(VLOOKUP(B122,[1]BaseData!$B$4:$BM$734,47,0),#REF!)</f>
        <v>0.48</v>
      </c>
    </row>
    <row r="123" spans="1:20" ht="35.25" customHeight="1">
      <c r="A123" s="31">
        <v>118</v>
      </c>
      <c r="B123" s="32" t="s">
        <v>1551</v>
      </c>
      <c r="C123" s="33" t="str">
        <f>VLOOKUP(B123,[1]BaseData!$B$4:$BM$734,2,0)</f>
        <v>HOSE</v>
      </c>
      <c r="D123" s="33" t="str">
        <f>VLOOKUP(B123,[1]BaseData!$B$4:$BM$734,3,0)</f>
        <v>Tổng Công ty cổ phần Công trình Viettel</v>
      </c>
      <c r="E123" s="34">
        <f>VLOOKUP(B123,[1]BaseData!$B$4:$BM$734,25,0)</f>
        <v>7311754660650.9297</v>
      </c>
      <c r="F123" s="34">
        <f>VLOOKUP(B123,[1]BaseData!$B$4:$BM$734,26,0)</f>
        <v>34433640597.825996</v>
      </c>
      <c r="G123" s="35">
        <f>VLOOKUP(B123,[1]BaseData!$B$4:$BM$734,27,0)</f>
        <v>8.8651710000000001</v>
      </c>
      <c r="H123" s="36" t="str">
        <f>VLOOKUP(B123,[1]BaseData!$B$4:$BM$734,28,0)</f>
        <v>Mid Cap</v>
      </c>
      <c r="I123" s="36" t="s">
        <v>42</v>
      </c>
      <c r="J123" s="37">
        <f>IFERROR(VLOOKUP(B123,[1]BaseData!$B$4:$BM$734,36,0),#REF!)</f>
        <v>6040964527680</v>
      </c>
      <c r="K123" s="37">
        <f>IFERROR(VLOOKUP(B123,[1]BaseData!$B$4:$BM$734,37,0),#REF!)</f>
        <v>1624831569070</v>
      </c>
      <c r="L123" s="37">
        <f>IFERROR(VLOOKUP(B123,[1]BaseData!$B$4:$BM$734,38,0),#REF!)</f>
        <v>9369884426812</v>
      </c>
      <c r="M123" s="37">
        <f>IFERROR(VLOOKUP(B123,[1]BaseData!$B$4:$BM$734,39,0)*10^9,#REF!)</f>
        <v>442895770274</v>
      </c>
      <c r="N123" s="37">
        <f>IFERROR(VLOOKUP(B123,[1]BaseData!$B$4:$BM$734,40,0)*10^9,#REF!)</f>
        <v>444316437926</v>
      </c>
      <c r="O123" s="37">
        <f>IFERROR(VLOOKUP(B123,[1]BaseData!$B$4:$BM$734,42,0),#REF!)</f>
        <v>4246</v>
      </c>
      <c r="P123" s="37">
        <f>IFERROR(VLOOKUP(B123,[1]BaseData!$B$4:$BM$734,43,0),#REF!)</f>
        <v>14205</v>
      </c>
      <c r="Q123" s="35">
        <f>IFERROR(VLOOKUP(B123,[1]BaseData!$B$4:$BM$734,44,0),#REF!)</f>
        <v>11.87</v>
      </c>
      <c r="R123" s="35">
        <f>IFERROR(VLOOKUP(B123,[1]BaseData!$B$4:$BM$734,45,0),#REF!)</f>
        <v>3.55</v>
      </c>
      <c r="S123" s="35">
        <f>IFERROR(VLOOKUP(B123,[1]BaseData!$B$4:$BM$734,46,0),#REF!)</f>
        <v>8.85</v>
      </c>
      <c r="T123" s="35">
        <f>IFERROR(VLOOKUP(B123,[1]BaseData!$B$4:$BM$734,47,0),#REF!)</f>
        <v>30.16</v>
      </c>
    </row>
    <row r="124" spans="1:20" ht="35.25" customHeight="1">
      <c r="A124" s="31">
        <v>119</v>
      </c>
      <c r="B124" s="32" t="s">
        <v>283</v>
      </c>
      <c r="C124" s="33" t="str">
        <f>VLOOKUP(B124,[1]BaseData!$B$4:$BM$734,2,0)</f>
        <v>HOSE</v>
      </c>
      <c r="D124" s="33" t="str">
        <f>VLOOKUP(B124,[1]BaseData!$B$4:$BM$734,3,0)</f>
        <v>CTCP Chứng khoán Ngân hàng Công thương Việt Nam</v>
      </c>
      <c r="E124" s="34">
        <f>VLOOKUP(B124,[1]BaseData!$B$4:$BM$734,25,0)</f>
        <v>2547276393091.6401</v>
      </c>
      <c r="F124" s="34">
        <f>VLOOKUP(B124,[1]BaseData!$B$4:$BM$734,26,0)</f>
        <v>21984817073.1707</v>
      </c>
      <c r="G124" s="35">
        <f>VLOOKUP(B124,[1]BaseData!$B$4:$BM$734,27,0)</f>
        <v>1.8316170000000001</v>
      </c>
      <c r="H124" s="36" t="str">
        <f>VLOOKUP(B124,[1]BaseData!$B$4:$BM$734,28,0)</f>
        <v>Mid Cap</v>
      </c>
      <c r="I124" s="36" t="s">
        <v>77</v>
      </c>
      <c r="J124" s="37">
        <f>IFERROR(VLOOKUP(B124,[1]BaseData!$B$4:$BM$734,36,0),#REF!)</f>
        <v>5036970412985</v>
      </c>
      <c r="K124" s="37">
        <f>IFERROR(VLOOKUP(B124,[1]BaseData!$B$4:$BM$734,37,0),#REF!)</f>
        <v>1854319844096</v>
      </c>
      <c r="L124" s="37">
        <f>IFERROR(VLOOKUP(B124,[1]BaseData!$B$4:$BM$734,38,0),#REF!)</f>
        <v>872155112633</v>
      </c>
      <c r="M124" s="37">
        <f>IFERROR(VLOOKUP(B124,[1]BaseData!$B$4:$BM$734,39,0)*10^9,#REF!)</f>
        <v>71067936264</v>
      </c>
      <c r="N124" s="37">
        <f>IFERROR(VLOOKUP(B124,[1]BaseData!$B$4:$BM$734,40,0)*10^9,#REF!)</f>
        <v>71067936264</v>
      </c>
      <c r="O124" s="37">
        <f>IFERROR(VLOOKUP(B124,[1]BaseData!$B$4:$BM$734,42,0),#REF!)</f>
        <v>574</v>
      </c>
      <c r="P124" s="37">
        <f>IFERROR(VLOOKUP(B124,[1]BaseData!$B$4:$BM$734,43,0),#REF!)</f>
        <v>12470</v>
      </c>
      <c r="Q124" s="35">
        <f>IFERROR(VLOOKUP(B124,[1]BaseData!$B$4:$BM$734,44,0),#REF!)</f>
        <v>22.03</v>
      </c>
      <c r="R124" s="35">
        <f>IFERROR(VLOOKUP(B124,[1]BaseData!$B$4:$BM$734,45,0),#REF!)</f>
        <v>1.01</v>
      </c>
      <c r="S124" s="35">
        <f>IFERROR(VLOOKUP(B124,[1]BaseData!$B$4:$BM$734,46,0),#REF!)</f>
        <v>1.21</v>
      </c>
      <c r="T124" s="35">
        <f>IFERROR(VLOOKUP(B124,[1]BaseData!$B$4:$BM$734,47,0),#REF!)</f>
        <v>3.88</v>
      </c>
    </row>
    <row r="125" spans="1:20" ht="35.25" customHeight="1">
      <c r="A125" s="31">
        <v>120</v>
      </c>
      <c r="B125" s="32" t="s">
        <v>285</v>
      </c>
      <c r="C125" s="33" t="str">
        <f>VLOOKUP(B125,[1]BaseData!$B$4:$BM$734,2,0)</f>
        <v>HNX</v>
      </c>
      <c r="D125" s="33" t="str">
        <f>VLOOKUP(B125,[1]BaseData!$B$4:$BM$734,3,0)</f>
        <v>CTCP Chế tạo Máy - Vinacomin</v>
      </c>
      <c r="E125" s="34">
        <f>VLOOKUP(B125,[1]BaseData!$B$4:$BM$734,25,0)</f>
        <v>70087914006.097504</v>
      </c>
      <c r="F125" s="34">
        <f>VLOOKUP(B125,[1]BaseData!$B$4:$BM$734,26,0)</f>
        <v>46901083.231706999</v>
      </c>
      <c r="G125" s="35">
        <f>VLOOKUP(B125,[1]BaseData!$B$4:$BM$734,27,0)</f>
        <v>0.29968400000000001</v>
      </c>
      <c r="H125" s="36" t="str">
        <f>VLOOKUP(B125,[1]BaseData!$B$4:$BM$734,28,0)</f>
        <v>Small&amp;Micro Cap</v>
      </c>
      <c r="I125" s="36" t="s">
        <v>58</v>
      </c>
      <c r="J125" s="37">
        <f>IFERROR(VLOOKUP(B125,[1]BaseData!$B$4:$BM$734,36,0),#REF!)</f>
        <v>667599214995</v>
      </c>
      <c r="K125" s="37">
        <f>IFERROR(VLOOKUP(B125,[1]BaseData!$B$4:$BM$734,37,0),#REF!)</f>
        <v>63448017499</v>
      </c>
      <c r="L125" s="37">
        <f>IFERROR(VLOOKUP(B125,[1]BaseData!$B$4:$BM$734,38,0),#REF!)</f>
        <v>2260356590915</v>
      </c>
      <c r="M125" s="37">
        <f>IFERROR(VLOOKUP(B125,[1]BaseData!$B$4:$BM$734,39,0)*10^9,#REF!)</f>
        <v>10608821267</v>
      </c>
      <c r="N125" s="37">
        <f>IFERROR(VLOOKUP(B125,[1]BaseData!$B$4:$BM$734,40,0)*10^9,#REF!)</f>
        <v>10832612610</v>
      </c>
      <c r="O125" s="37">
        <f>IFERROR(VLOOKUP(B125,[1]BaseData!$B$4:$BM$734,42,0),#REF!)</f>
        <v>2258</v>
      </c>
      <c r="P125" s="37">
        <f>IFERROR(VLOOKUP(B125,[1]BaseData!$B$4:$BM$734,43,0),#REF!)</f>
        <v>13507</v>
      </c>
      <c r="Q125" s="35">
        <f>IFERROR(VLOOKUP(B125,[1]BaseData!$B$4:$BM$734,44,0),#REF!)</f>
        <v>6.82</v>
      </c>
      <c r="R125" s="35">
        <f>IFERROR(VLOOKUP(B125,[1]BaseData!$B$4:$BM$734,45,0),#REF!)</f>
        <v>1.1399999999999999</v>
      </c>
      <c r="S125" s="35">
        <f>IFERROR(VLOOKUP(B125,[1]BaseData!$B$4:$BM$734,46,0),#REF!)</f>
        <v>1.75</v>
      </c>
      <c r="T125" s="35">
        <f>IFERROR(VLOOKUP(B125,[1]BaseData!$B$4:$BM$734,47,0),#REF!)</f>
        <v>16.41</v>
      </c>
    </row>
    <row r="126" spans="1:20" ht="35.25" customHeight="1">
      <c r="A126" s="31">
        <v>121</v>
      </c>
      <c r="B126" s="32" t="s">
        <v>287</v>
      </c>
      <c r="C126" s="33" t="str">
        <f>VLOOKUP(B126,[1]BaseData!$B$4:$BM$734,2,0)</f>
        <v>HNX</v>
      </c>
      <c r="D126" s="33" t="str">
        <f>VLOOKUP(B126,[1]BaseData!$B$4:$BM$734,3,0)</f>
        <v>Tổng Công ty cổ phần Đầu tư Xây dựng và Thương mại Việt Nam</v>
      </c>
      <c r="E126" s="34">
        <f>VLOOKUP(B126,[1]BaseData!$B$4:$BM$734,25,0)</f>
        <v>654521420162.19495</v>
      </c>
      <c r="F126" s="34">
        <f>VLOOKUP(B126,[1]BaseData!$B$4:$BM$734,26,0)</f>
        <v>47545148.170731001</v>
      </c>
      <c r="G126" s="35">
        <f>VLOOKUP(B126,[1]BaseData!$B$4:$BM$734,27,0)</f>
        <v>1.2331E-2</v>
      </c>
      <c r="H126" s="36" t="str">
        <f>VLOOKUP(B126,[1]BaseData!$B$4:$BM$734,28,0)</f>
        <v>Small&amp;Micro Cap</v>
      </c>
      <c r="I126" s="36" t="s">
        <v>93</v>
      </c>
      <c r="J126" s="37">
        <f>IFERROR(VLOOKUP(B126,[1]BaseData!$B$4:$BM$734,36,0),#REF!)</f>
        <v>2230856071427</v>
      </c>
      <c r="K126" s="37">
        <f>IFERROR(VLOOKUP(B126,[1]BaseData!$B$4:$BM$734,37,0),#REF!)</f>
        <v>981474293139</v>
      </c>
      <c r="L126" s="37">
        <f>IFERROR(VLOOKUP(B126,[1]BaseData!$B$4:$BM$734,38,0),#REF!)</f>
        <v>183933333337</v>
      </c>
      <c r="M126" s="37">
        <f>IFERROR(VLOOKUP(B126,[1]BaseData!$B$4:$BM$734,39,0)*10^9,#REF!)</f>
        <v>6103803951</v>
      </c>
      <c r="N126" s="37">
        <f>IFERROR(VLOOKUP(B126,[1]BaseData!$B$4:$BM$734,40,0)*10^9,#REF!)</f>
        <v>-4403885949</v>
      </c>
      <c r="O126" s="37">
        <f>IFERROR(VLOOKUP(B126,[1]BaseData!$B$4:$BM$734,42,0),#REF!)</f>
        <v>77</v>
      </c>
      <c r="P126" s="37">
        <f>IFERROR(VLOOKUP(B126,[1]BaseData!$B$4:$BM$734,43,0),#REF!)</f>
        <v>12438</v>
      </c>
      <c r="Q126" s="35">
        <f>IFERROR(VLOOKUP(B126,[1]BaseData!$B$4:$BM$734,44,0),#REF!)</f>
        <v>98.25</v>
      </c>
      <c r="R126" s="35">
        <f>IFERROR(VLOOKUP(B126,[1]BaseData!$B$4:$BM$734,45,0),#REF!)</f>
        <v>0.61</v>
      </c>
      <c r="S126" s="35">
        <f>IFERROR(VLOOKUP(B126,[1]BaseData!$B$4:$BM$734,46,0),#REF!)</f>
        <v>0.28000000000000003</v>
      </c>
      <c r="T126" s="35">
        <f>IFERROR(VLOOKUP(B126,[1]BaseData!$B$4:$BM$734,47,0),#REF!)</f>
        <v>0.57999999999999996</v>
      </c>
    </row>
    <row r="127" spans="1:20" ht="35.25" customHeight="1">
      <c r="A127" s="31">
        <v>122</v>
      </c>
      <c r="B127" s="32" t="s">
        <v>289</v>
      </c>
      <c r="C127" s="33" t="str">
        <f>VLOOKUP(B127,[1]BaseData!$B$4:$BM$734,2,0)</f>
        <v>HNX</v>
      </c>
      <c r="D127" s="33" t="str">
        <f>VLOOKUP(B127,[1]BaseData!$B$4:$BM$734,3,0)</f>
        <v>CTCP Vinam</v>
      </c>
      <c r="E127" s="34">
        <f>VLOOKUP(B127,[1]BaseData!$B$4:$BM$734,25,0)</f>
        <v>141207243785.97501</v>
      </c>
      <c r="F127" s="34">
        <f>VLOOKUP(B127,[1]BaseData!$B$4:$BM$734,26,0)</f>
        <v>1504785661.89024</v>
      </c>
      <c r="G127" s="35">
        <f>VLOOKUP(B127,[1]BaseData!$B$4:$BM$734,27,0)</f>
        <v>4.3899999999999998E-3</v>
      </c>
      <c r="H127" s="36" t="str">
        <f>VLOOKUP(B127,[1]BaseData!$B$4:$BM$734,28,0)</f>
        <v>Small&amp;Micro Cap</v>
      </c>
      <c r="I127" s="36" t="s">
        <v>228</v>
      </c>
      <c r="J127" s="37">
        <f>IFERROR(VLOOKUP(B127,[1]BaseData!$B$4:$BM$734,36,0),#REF!)</f>
        <v>401145541241</v>
      </c>
      <c r="K127" s="37">
        <f>IFERROR(VLOOKUP(B127,[1]BaseData!$B$4:$BM$734,37,0),#REF!)</f>
        <v>392466604580</v>
      </c>
      <c r="L127" s="37">
        <f>IFERROR(VLOOKUP(B127,[1]BaseData!$B$4:$BM$734,38,0),#REF!)</f>
        <v>107929118945</v>
      </c>
      <c r="M127" s="37">
        <f>IFERROR(VLOOKUP(B127,[1]BaseData!$B$4:$BM$734,39,0)*10^9,#REF!)</f>
        <v>6991409315</v>
      </c>
      <c r="N127" s="37">
        <f>IFERROR(VLOOKUP(B127,[1]BaseData!$B$4:$BM$734,40,0)*10^9,#REF!)</f>
        <v>9041636778</v>
      </c>
      <c r="O127" s="37">
        <f>IFERROR(VLOOKUP(B127,[1]BaseData!$B$4:$BM$734,42,0),#REF!)</f>
        <v>297</v>
      </c>
      <c r="P127" s="37">
        <f>IFERROR(VLOOKUP(B127,[1]BaseData!$B$4:$BM$734,43,0),#REF!)</f>
        <v>13214</v>
      </c>
      <c r="Q127" s="35">
        <f>IFERROR(VLOOKUP(B127,[1]BaseData!$B$4:$BM$734,44,0),#REF!)</f>
        <v>10.119999999999999</v>
      </c>
      <c r="R127" s="35">
        <f>IFERROR(VLOOKUP(B127,[1]BaseData!$B$4:$BM$734,45,0),#REF!)</f>
        <v>0.23</v>
      </c>
      <c r="S127" s="35">
        <f>IFERROR(VLOOKUP(B127,[1]BaseData!$B$4:$BM$734,46,0),#REF!)</f>
        <v>2.02</v>
      </c>
      <c r="T127" s="35">
        <f>IFERROR(VLOOKUP(B127,[1]BaseData!$B$4:$BM$734,47,0),#REF!)</f>
        <v>2.06</v>
      </c>
    </row>
    <row r="128" spans="1:20" ht="35.25" customHeight="1">
      <c r="A128" s="31">
        <v>123</v>
      </c>
      <c r="B128" s="32" t="s">
        <v>291</v>
      </c>
      <c r="C128" s="33" t="str">
        <f>VLOOKUP(B128,[1]BaseData!$B$4:$BM$734,2,0)</f>
        <v>HOSE</v>
      </c>
      <c r="D128" s="33" t="str">
        <f>VLOOKUP(B128,[1]BaseData!$B$4:$BM$734,3,0)</f>
        <v>CTCP CMC</v>
      </c>
      <c r="E128" s="34">
        <f>VLOOKUP(B128,[1]BaseData!$B$4:$BM$734,25,0)</f>
        <v>1563893127144.8101</v>
      </c>
      <c r="F128" s="34">
        <f>VLOOKUP(B128,[1]BaseData!$B$4:$BM$734,26,0)</f>
        <v>105871951.219512</v>
      </c>
      <c r="G128" s="35">
        <f>VLOOKUP(B128,[1]BaseData!$B$4:$BM$734,27,0)</f>
        <v>0.47879100000000002</v>
      </c>
      <c r="H128" s="36" t="str">
        <f>VLOOKUP(B128,[1]BaseData!$B$4:$BM$734,28,0)</f>
        <v>Mid Cap</v>
      </c>
      <c r="I128" s="36" t="s">
        <v>77</v>
      </c>
      <c r="J128" s="37">
        <f>IFERROR(VLOOKUP(B128,[1]BaseData!$B$4:$BM$734,36,0),#REF!)</f>
        <v>3372478210996</v>
      </c>
      <c r="K128" s="37">
        <f>IFERROR(VLOOKUP(B128,[1]BaseData!$B$4:$BM$734,37,0),#REF!)</f>
        <v>866453029796</v>
      </c>
      <c r="L128" s="37">
        <f>IFERROR(VLOOKUP(B128,[1]BaseData!$B$4:$BM$734,38,0),#REF!)</f>
        <v>2021541459020</v>
      </c>
      <c r="M128" s="37">
        <f>IFERROR(VLOOKUP(B128,[1]BaseData!$B$4:$BM$734,39,0)*10^9,#REF!)</f>
        <v>94937904086</v>
      </c>
      <c r="N128" s="37">
        <f>IFERROR(VLOOKUP(B128,[1]BaseData!$B$4:$BM$734,40,0)*10^9,#REF!)</f>
        <v>98772588359</v>
      </c>
      <c r="O128" s="37">
        <f>IFERROR(VLOOKUP(B128,[1]BaseData!$B$4:$BM$734,42,0),#REF!)</f>
        <v>2588</v>
      </c>
      <c r="P128" s="37">
        <f>IFERROR(VLOOKUP(B128,[1]BaseData!$B$4:$BM$734,43,0),#REF!)</f>
        <v>23615</v>
      </c>
      <c r="Q128" s="35">
        <f>IFERROR(VLOOKUP(B128,[1]BaseData!$B$4:$BM$734,44,0),#REF!)</f>
        <v>16.02</v>
      </c>
      <c r="R128" s="35">
        <f>IFERROR(VLOOKUP(B128,[1]BaseData!$B$4:$BM$734,45,0),#REF!)</f>
        <v>1.76</v>
      </c>
      <c r="S128" s="35">
        <f>IFERROR(VLOOKUP(B128,[1]BaseData!$B$4:$BM$734,46,0),#REF!)</f>
        <v>3.27</v>
      </c>
      <c r="T128" s="35">
        <f>IFERROR(VLOOKUP(B128,[1]BaseData!$B$4:$BM$734,47,0),#REF!)</f>
        <v>11.51</v>
      </c>
    </row>
    <row r="129" spans="1:20" ht="35.25" customHeight="1">
      <c r="A129" s="31">
        <v>124</v>
      </c>
      <c r="B129" s="32" t="s">
        <v>293</v>
      </c>
      <c r="C129" s="33" t="str">
        <f>VLOOKUP(B129,[1]BaseData!$B$4:$BM$734,2,0)</f>
        <v>HNX</v>
      </c>
      <c r="D129" s="33" t="str">
        <f>VLOOKUP(B129,[1]BaseData!$B$4:$BM$734,3,0)</f>
        <v>CTCP Đầu tư và Xây lắp Constrexim Số 8</v>
      </c>
      <c r="E129" s="34">
        <f>VLOOKUP(B129,[1]BaseData!$B$4:$BM$734,25,0)</f>
        <v>16297914559.756001</v>
      </c>
      <c r="F129" s="34">
        <f>VLOOKUP(B129,[1]BaseData!$B$4:$BM$734,26,0)</f>
        <v>5538239.3292680001</v>
      </c>
      <c r="G129" s="35">
        <f>VLOOKUP(B129,[1]BaseData!$B$4:$BM$734,27,0)</f>
        <v>0.36187200000000003</v>
      </c>
      <c r="H129" s="36" t="str">
        <f>VLOOKUP(B129,[1]BaseData!$B$4:$BM$734,28,0)</f>
        <v>Small&amp;Micro Cap</v>
      </c>
      <c r="I129" s="36" t="s">
        <v>77</v>
      </c>
      <c r="J129" s="37">
        <f>IFERROR(VLOOKUP(B129,[1]BaseData!$B$4:$BM$734,36,0),#REF!)</f>
        <v>111379967906</v>
      </c>
      <c r="K129" s="37">
        <f>IFERROR(VLOOKUP(B129,[1]BaseData!$B$4:$BM$734,37,0),#REF!)</f>
        <v>28053606894</v>
      </c>
      <c r="L129" s="37">
        <f>IFERROR(VLOOKUP(B129,[1]BaseData!$B$4:$BM$734,38,0),#REF!)</f>
        <v>92571504437</v>
      </c>
      <c r="M129" s="37">
        <f>IFERROR(VLOOKUP(B129,[1]BaseData!$B$4:$BM$734,39,0)*10^9,#REF!)</f>
        <v>469526300</v>
      </c>
      <c r="N129" s="37">
        <f>IFERROR(VLOOKUP(B129,[1]BaseData!$B$4:$BM$734,40,0)*10^9,#REF!)</f>
        <v>603902203</v>
      </c>
      <c r="O129" s="37">
        <f>IFERROR(VLOOKUP(B129,[1]BaseData!$B$4:$BM$734,42,0),#REF!)</f>
        <v>213</v>
      </c>
      <c r="P129" s="37">
        <f>IFERROR(VLOOKUP(B129,[1]BaseData!$B$4:$BM$734,43,0),#REF!)</f>
        <v>12703</v>
      </c>
      <c r="Q129" s="35">
        <f>IFERROR(VLOOKUP(B129,[1]BaseData!$B$4:$BM$734,44,0),#REF!)</f>
        <v>31.51</v>
      </c>
      <c r="R129" s="35">
        <f>IFERROR(VLOOKUP(B129,[1]BaseData!$B$4:$BM$734,45,0),#REF!)</f>
        <v>0.53</v>
      </c>
      <c r="S129" s="35">
        <f>IFERROR(VLOOKUP(B129,[1]BaseData!$B$4:$BM$734,46,0),#REF!)</f>
        <v>0.49</v>
      </c>
      <c r="T129" s="35">
        <f>IFERROR(VLOOKUP(B129,[1]BaseData!$B$4:$BM$734,47,0),#REF!)</f>
        <v>1.69</v>
      </c>
    </row>
    <row r="130" spans="1:20" ht="35.25" customHeight="1">
      <c r="A130" s="31">
        <v>125</v>
      </c>
      <c r="B130" s="32" t="s">
        <v>295</v>
      </c>
      <c r="C130" s="33" t="str">
        <f>VLOOKUP(B130,[1]BaseData!$B$4:$BM$734,2,0)</f>
        <v>HNX</v>
      </c>
      <c r="D130" s="33" t="str">
        <f>VLOOKUP(B130,[1]BaseData!$B$4:$BM$734,3,0)</f>
        <v>CTCP Địa ốc 11</v>
      </c>
      <c r="E130" s="34">
        <f>VLOOKUP(B130,[1]BaseData!$B$4:$BM$734,25,0)</f>
        <v>122980685701.21899</v>
      </c>
      <c r="F130" s="34">
        <f>VLOOKUP(B130,[1]BaseData!$B$4:$BM$734,26,0)</f>
        <v>256588443.902439</v>
      </c>
      <c r="G130" s="35">
        <f>VLOOKUP(B130,[1]BaseData!$B$4:$BM$734,27,0)</f>
        <v>0.81228599999999995</v>
      </c>
      <c r="H130" s="36" t="str">
        <f>VLOOKUP(B130,[1]BaseData!$B$4:$BM$734,28,0)</f>
        <v>Small&amp;Micro Cap</v>
      </c>
      <c r="I130" s="36" t="s">
        <v>53</v>
      </c>
      <c r="J130" s="37">
        <f>IFERROR(VLOOKUP(B130,[1]BaseData!$B$4:$BM$734,36,0),#REF!)</f>
        <v>344972502285</v>
      </c>
      <c r="K130" s="37">
        <f>IFERROR(VLOOKUP(B130,[1]BaseData!$B$4:$BM$734,37,0),#REF!)</f>
        <v>183359786809</v>
      </c>
      <c r="L130" s="37">
        <f>IFERROR(VLOOKUP(B130,[1]BaseData!$B$4:$BM$734,38,0),#REF!)</f>
        <v>133912266117</v>
      </c>
      <c r="M130" s="37">
        <f>IFERROR(VLOOKUP(B130,[1]BaseData!$B$4:$BM$734,39,0)*10^9,#REF!)</f>
        <v>21812721930</v>
      </c>
      <c r="N130" s="37">
        <f>IFERROR(VLOOKUP(B130,[1]BaseData!$B$4:$BM$734,40,0)*10^9,#REF!)</f>
        <v>21812721930</v>
      </c>
      <c r="O130" s="37">
        <f>IFERROR(VLOOKUP(B130,[1]BaseData!$B$4:$BM$734,42,0),#REF!)</f>
        <v>3144</v>
      </c>
      <c r="P130" s="37">
        <f>IFERROR(VLOOKUP(B130,[1]BaseData!$B$4:$BM$734,43,0),#REF!)</f>
        <v>24987</v>
      </c>
      <c r="Q130" s="35">
        <f>IFERROR(VLOOKUP(B130,[1]BaseData!$B$4:$BM$734,44,0),#REF!)</f>
        <v>3.5</v>
      </c>
      <c r="R130" s="35">
        <f>IFERROR(VLOOKUP(B130,[1]BaseData!$B$4:$BM$734,45,0),#REF!)</f>
        <v>0.44</v>
      </c>
      <c r="S130" s="35">
        <f>IFERROR(VLOOKUP(B130,[1]BaseData!$B$4:$BM$734,46,0),#REF!)</f>
        <v>6.14</v>
      </c>
      <c r="T130" s="35">
        <f>IFERROR(VLOOKUP(B130,[1]BaseData!$B$4:$BM$734,47,0),#REF!)</f>
        <v>12.48</v>
      </c>
    </row>
    <row r="131" spans="1:20" ht="35.25" customHeight="1">
      <c r="A131" s="31">
        <v>126</v>
      </c>
      <c r="B131" s="32" t="s">
        <v>297</v>
      </c>
      <c r="C131" s="33" t="str">
        <f>VLOOKUP(B131,[1]BaseData!$B$4:$BM$734,2,0)</f>
        <v>HOSE</v>
      </c>
      <c r="D131" s="33" t="str">
        <f>VLOOKUP(B131,[1]BaseData!$B$4:$BM$734,3,0)</f>
        <v>CTCP Phát triển Đô thị Công nghiệp số 2</v>
      </c>
      <c r="E131" s="34">
        <f>VLOOKUP(B131,[1]BaseData!$B$4:$BM$734,25,0)</f>
        <v>1173017053523.78</v>
      </c>
      <c r="F131" s="34">
        <f>VLOOKUP(B131,[1]BaseData!$B$4:$BM$734,26,0)</f>
        <v>4996265243.9024296</v>
      </c>
      <c r="G131" s="35">
        <f>VLOOKUP(B131,[1]BaseData!$B$4:$BM$734,27,0)</f>
        <v>3.464302</v>
      </c>
      <c r="H131" s="36" t="str">
        <f>VLOOKUP(B131,[1]BaseData!$B$4:$BM$734,28,0)</f>
        <v>Mid Cap</v>
      </c>
      <c r="I131" s="36" t="s">
        <v>42</v>
      </c>
      <c r="J131" s="37">
        <f>IFERROR(VLOOKUP(B131,[1]BaseData!$B$4:$BM$734,36,0),#REF!)</f>
        <v>1663639967602</v>
      </c>
      <c r="K131" s="37">
        <f>IFERROR(VLOOKUP(B131,[1]BaseData!$B$4:$BM$734,37,0),#REF!)</f>
        <v>1004831775655</v>
      </c>
      <c r="L131" s="37">
        <f>IFERROR(VLOOKUP(B131,[1]BaseData!$B$4:$BM$734,38,0),#REF!)</f>
        <v>130948545474</v>
      </c>
      <c r="M131" s="37">
        <f>IFERROR(VLOOKUP(B131,[1]BaseData!$B$4:$BM$734,39,0)*10^9,#REF!)</f>
        <v>17181711324</v>
      </c>
      <c r="N131" s="37">
        <f>IFERROR(VLOOKUP(B131,[1]BaseData!$B$4:$BM$734,40,0)*10^9,#REF!)</f>
        <v>22992586967</v>
      </c>
      <c r="O131" s="37">
        <f>IFERROR(VLOOKUP(B131,[1]BaseData!$B$4:$BM$734,42,0),#REF!)</f>
        <v>568</v>
      </c>
      <c r="P131" s="37">
        <f>IFERROR(VLOOKUP(B131,[1]BaseData!$B$4:$BM$734,43,0),#REF!)</f>
        <v>33207</v>
      </c>
      <c r="Q131" s="35">
        <f>IFERROR(VLOOKUP(B131,[1]BaseData!$B$4:$BM$734,44,0),#REF!)</f>
        <v>40.07</v>
      </c>
      <c r="R131" s="35">
        <f>IFERROR(VLOOKUP(B131,[1]BaseData!$B$4:$BM$734,45,0),#REF!)</f>
        <v>0.69</v>
      </c>
      <c r="S131" s="35">
        <f>IFERROR(VLOOKUP(B131,[1]BaseData!$B$4:$BM$734,46,0),#REF!)</f>
        <v>1</v>
      </c>
      <c r="T131" s="35">
        <f>IFERROR(VLOOKUP(B131,[1]BaseData!$B$4:$BM$734,47,0),#REF!)</f>
        <v>1.63</v>
      </c>
    </row>
    <row r="132" spans="1:20" ht="35.25" customHeight="1">
      <c r="A132" s="31">
        <v>127</v>
      </c>
      <c r="B132" s="32" t="s">
        <v>299</v>
      </c>
      <c r="C132" s="33" t="str">
        <f>VLOOKUP(B132,[1]BaseData!$B$4:$BM$734,2,0)</f>
        <v>HNX</v>
      </c>
      <c r="D132" s="33" t="str">
        <f>VLOOKUP(B132,[1]BaseData!$B$4:$BM$734,3,0)</f>
        <v>CTCP Đầu tư và Phát triển Giáo dục Đà Nẵng</v>
      </c>
      <c r="E132" s="34">
        <f>VLOOKUP(B132,[1]BaseData!$B$4:$BM$734,25,0)</f>
        <v>101080491707.317</v>
      </c>
      <c r="F132" s="34">
        <f>VLOOKUP(B132,[1]BaseData!$B$4:$BM$734,26,0)</f>
        <v>21596627.743902002</v>
      </c>
      <c r="G132" s="35">
        <f>VLOOKUP(B132,[1]BaseData!$B$4:$BM$734,27,0)</f>
        <v>18.013694000000001</v>
      </c>
      <c r="H132" s="36" t="str">
        <f>VLOOKUP(B132,[1]BaseData!$B$4:$BM$734,28,0)</f>
        <v>Small&amp;Micro Cap</v>
      </c>
      <c r="I132" s="36" t="s">
        <v>102</v>
      </c>
      <c r="J132" s="37">
        <f>IFERROR(VLOOKUP(B132,[1]BaseData!$B$4:$BM$734,36,0),#REF!)</f>
        <v>167445201576</v>
      </c>
      <c r="K132" s="37">
        <f>IFERROR(VLOOKUP(B132,[1]BaseData!$B$4:$BM$734,37,0),#REF!)</f>
        <v>94455440163</v>
      </c>
      <c r="L132" s="37">
        <f>IFERROR(VLOOKUP(B132,[1]BaseData!$B$4:$BM$734,38,0),#REF!)</f>
        <v>366530993356</v>
      </c>
      <c r="M132" s="37">
        <f>IFERROR(VLOOKUP(B132,[1]BaseData!$B$4:$BM$734,39,0)*10^9,#REF!)</f>
        <v>14460749372</v>
      </c>
      <c r="N132" s="37">
        <f>IFERROR(VLOOKUP(B132,[1]BaseData!$B$4:$BM$734,40,0)*10^9,#REF!)</f>
        <v>14460192704</v>
      </c>
      <c r="O132" s="37">
        <f>IFERROR(VLOOKUP(B132,[1]BaseData!$B$4:$BM$734,42,0),#REF!)</f>
        <v>3104</v>
      </c>
      <c r="P132" s="37">
        <f>IFERROR(VLOOKUP(B132,[1]BaseData!$B$4:$BM$734,43,0),#REF!)</f>
        <v>20273</v>
      </c>
      <c r="Q132" s="35">
        <f>IFERROR(VLOOKUP(B132,[1]BaseData!$B$4:$BM$734,44,0),#REF!)</f>
        <v>5.83</v>
      </c>
      <c r="R132" s="35">
        <f>IFERROR(VLOOKUP(B132,[1]BaseData!$B$4:$BM$734,45,0),#REF!)</f>
        <v>0.89</v>
      </c>
      <c r="S132" s="35">
        <f>IFERROR(VLOOKUP(B132,[1]BaseData!$B$4:$BM$734,46,0),#REF!)</f>
        <v>9.74</v>
      </c>
      <c r="T132" s="35">
        <f>IFERROR(VLOOKUP(B132,[1]BaseData!$B$4:$BM$734,47,0),#REF!)</f>
        <v>15.57</v>
      </c>
    </row>
    <row r="133" spans="1:20" ht="35.25" customHeight="1">
      <c r="A133" s="31">
        <v>128</v>
      </c>
      <c r="B133" s="32" t="s">
        <v>301</v>
      </c>
      <c r="C133" s="33" t="str">
        <f>VLOOKUP(B133,[1]BaseData!$B$4:$BM$734,2,0)</f>
        <v>HNX</v>
      </c>
      <c r="D133" s="33" t="str">
        <f>VLOOKUP(B133,[1]BaseData!$B$4:$BM$734,3,0)</f>
        <v>CTCP Sách Giáo dục tại Thành phố Đà Nẵng</v>
      </c>
      <c r="E133" s="34">
        <f>VLOOKUP(B133,[1]BaseData!$B$4:$BM$734,25,0)</f>
        <v>32940346719.5121</v>
      </c>
      <c r="F133" s="34">
        <f>VLOOKUP(B133,[1]BaseData!$B$4:$BM$734,26,0)</f>
        <v>7489393.2926820004</v>
      </c>
      <c r="G133" s="35">
        <f>VLOOKUP(B133,[1]BaseData!$B$4:$BM$734,27,0)</f>
        <v>0.76877799999999996</v>
      </c>
      <c r="H133" s="36" t="str">
        <f>VLOOKUP(B133,[1]BaseData!$B$4:$BM$734,28,0)</f>
        <v>Small&amp;Micro Cap</v>
      </c>
      <c r="I133" s="36" t="s">
        <v>31</v>
      </c>
      <c r="J133" s="37">
        <f>IFERROR(VLOOKUP(B133,[1]BaseData!$B$4:$BM$734,36,0),#REF!)</f>
        <v>47178366033</v>
      </c>
      <c r="K133" s="37">
        <f>IFERROR(VLOOKUP(B133,[1]BaseData!$B$4:$BM$734,37,0),#REF!)</f>
        <v>39119529083</v>
      </c>
      <c r="L133" s="37">
        <f>IFERROR(VLOOKUP(B133,[1]BaseData!$B$4:$BM$734,38,0),#REF!)</f>
        <v>63598481116</v>
      </c>
      <c r="M133" s="37">
        <f>IFERROR(VLOOKUP(B133,[1]BaseData!$B$4:$BM$734,39,0)*10^9,#REF!)</f>
        <v>2868078249</v>
      </c>
      <c r="N133" s="37">
        <f>IFERROR(VLOOKUP(B133,[1]BaseData!$B$4:$BM$734,40,0)*10^9,#REF!)</f>
        <v>2835445293</v>
      </c>
      <c r="O133" s="37">
        <f>IFERROR(VLOOKUP(B133,[1]BaseData!$B$4:$BM$734,42,0),#REF!)</f>
        <v>1914</v>
      </c>
      <c r="P133" s="37">
        <f>IFERROR(VLOOKUP(B133,[1]BaseData!$B$4:$BM$734,43,0),#REF!)</f>
        <v>26103</v>
      </c>
      <c r="Q133" s="35">
        <f>IFERROR(VLOOKUP(B133,[1]BaseData!$B$4:$BM$734,44,0),#REF!)</f>
        <v>10.35</v>
      </c>
      <c r="R133" s="35">
        <f>IFERROR(VLOOKUP(B133,[1]BaseData!$B$4:$BM$734,45,0),#REF!)</f>
        <v>0.76</v>
      </c>
      <c r="S133" s="35">
        <f>IFERROR(VLOOKUP(B133,[1]BaseData!$B$4:$BM$734,46,0),#REF!)</f>
        <v>6.1</v>
      </c>
      <c r="T133" s="35">
        <f>IFERROR(VLOOKUP(B133,[1]BaseData!$B$4:$BM$734,47,0),#REF!)</f>
        <v>7.38</v>
      </c>
    </row>
    <row r="134" spans="1:20" ht="35.25" customHeight="1">
      <c r="A134" s="31">
        <v>129</v>
      </c>
      <c r="B134" s="32" t="s">
        <v>303</v>
      </c>
      <c r="C134" s="33" t="str">
        <f>VLOOKUP(B134,[1]BaseData!$B$4:$BM$734,2,0)</f>
        <v>HOSE</v>
      </c>
      <c r="D134" s="33" t="str">
        <f>VLOOKUP(B134,[1]BaseData!$B$4:$BM$734,3,0)</f>
        <v>CTCP Tập đoàn Nhựa Đông Á</v>
      </c>
      <c r="E134" s="34">
        <f>VLOOKUP(B134,[1]BaseData!$B$4:$BM$734,25,0)</f>
        <v>402750756310.73102</v>
      </c>
      <c r="F134" s="34">
        <f>VLOOKUP(B134,[1]BaseData!$B$4:$BM$734,26,0)</f>
        <v>4822472560.9756002</v>
      </c>
      <c r="G134" s="35">
        <f>VLOOKUP(B134,[1]BaseData!$B$4:$BM$734,27,0)</f>
        <v>0.62848199999999999</v>
      </c>
      <c r="H134" s="36" t="str">
        <f>VLOOKUP(B134,[1]BaseData!$B$4:$BM$734,28,0)</f>
        <v>Small&amp;Micro Cap</v>
      </c>
      <c r="I134" s="36" t="s">
        <v>53</v>
      </c>
      <c r="J134" s="37">
        <f>IFERROR(VLOOKUP(B134,[1]BaseData!$B$4:$BM$734,36,0),#REF!)</f>
        <v>2178529768895</v>
      </c>
      <c r="K134" s="37">
        <f>IFERROR(VLOOKUP(B134,[1]BaseData!$B$4:$BM$734,37,0),#REF!)</f>
        <v>686955209806</v>
      </c>
      <c r="L134" s="37">
        <f>IFERROR(VLOOKUP(B134,[1]BaseData!$B$4:$BM$734,38,0),#REF!)</f>
        <v>2242994029218</v>
      </c>
      <c r="M134" s="37">
        <f>IFERROR(VLOOKUP(B134,[1]BaseData!$B$4:$BM$734,39,0)*10^9,#REF!)</f>
        <v>7389285953</v>
      </c>
      <c r="N134" s="37">
        <f>IFERROR(VLOOKUP(B134,[1]BaseData!$B$4:$BM$734,40,0)*10^9,#REF!)</f>
        <v>7368945139</v>
      </c>
      <c r="O134" s="37">
        <f>IFERROR(VLOOKUP(B134,[1]BaseData!$B$4:$BM$734,42,0),#REF!)</f>
        <v>124</v>
      </c>
      <c r="P134" s="37">
        <f>IFERROR(VLOOKUP(B134,[1]BaseData!$B$4:$BM$734,43,0),#REF!)</f>
        <v>11533</v>
      </c>
      <c r="Q134" s="35">
        <f>IFERROR(VLOOKUP(B134,[1]BaseData!$B$4:$BM$734,44,0),#REF!)</f>
        <v>30.55</v>
      </c>
      <c r="R134" s="35">
        <f>IFERROR(VLOOKUP(B134,[1]BaseData!$B$4:$BM$734,45,0),#REF!)</f>
        <v>0.33</v>
      </c>
      <c r="S134" s="35">
        <f>IFERROR(VLOOKUP(B134,[1]BaseData!$B$4:$BM$734,46,0),#REF!)</f>
        <v>0.35</v>
      </c>
      <c r="T134" s="35">
        <f>IFERROR(VLOOKUP(B134,[1]BaseData!$B$4:$BM$734,47,0),#REF!)</f>
        <v>1.08</v>
      </c>
    </row>
    <row r="135" spans="1:20" ht="35.25" customHeight="1">
      <c r="A135" s="31">
        <v>130</v>
      </c>
      <c r="B135" s="32" t="s">
        <v>305</v>
      </c>
      <c r="C135" s="33" t="str">
        <f>VLOOKUP(B135,[1]BaseData!$B$4:$BM$734,2,0)</f>
        <v>HOSE</v>
      </c>
      <c r="D135" s="33" t="str">
        <f>VLOOKUP(B135,[1]BaseData!$B$4:$BM$734,3,0)</f>
        <v>CTCP Tập đoàn Khách sạn Đông Á</v>
      </c>
      <c r="E135" s="34">
        <f>VLOOKUP(B135,[1]BaseData!$B$4:$BM$734,25,0)</f>
        <v>621578262195.12097</v>
      </c>
      <c r="F135" s="34">
        <f>VLOOKUP(B135,[1]BaseData!$B$4:$BM$734,26,0)</f>
        <v>6841359756.0975599</v>
      </c>
      <c r="G135" s="35">
        <f>VLOOKUP(B135,[1]BaseData!$B$4:$BM$734,27,0)</f>
        <v>0.12557099999999999</v>
      </c>
      <c r="H135" s="36" t="str">
        <f>VLOOKUP(B135,[1]BaseData!$B$4:$BM$734,28,0)</f>
        <v>Small&amp;Micro Cap</v>
      </c>
      <c r="I135" s="36" t="s">
        <v>107</v>
      </c>
      <c r="J135" s="37">
        <f>IFERROR(VLOOKUP(B135,[1]BaseData!$B$4:$BM$734,36,0),#REF!)</f>
        <v>1162099467839</v>
      </c>
      <c r="K135" s="37">
        <f>IFERROR(VLOOKUP(B135,[1]BaseData!$B$4:$BM$734,37,0),#REF!)</f>
        <v>910755455406</v>
      </c>
      <c r="L135" s="37">
        <f>IFERROR(VLOOKUP(B135,[1]BaseData!$B$4:$BM$734,38,0),#REF!)</f>
        <v>25664871455</v>
      </c>
      <c r="M135" s="37">
        <f>IFERROR(VLOOKUP(B135,[1]BaseData!$B$4:$BM$734,39,0)*10^9,#REF!)</f>
        <v>43315814732</v>
      </c>
      <c r="N135" s="37">
        <f>IFERROR(VLOOKUP(B135,[1]BaseData!$B$4:$BM$734,40,0)*10^9,#REF!)</f>
        <v>45146426030</v>
      </c>
      <c r="O135" s="37">
        <f>IFERROR(VLOOKUP(B135,[1]BaseData!$B$4:$BM$734,42,0),#REF!)</f>
        <v>514</v>
      </c>
      <c r="P135" s="37">
        <f>IFERROR(VLOOKUP(B135,[1]BaseData!$B$4:$BM$734,43,0),#REF!)</f>
        <v>10817</v>
      </c>
      <c r="Q135" s="35">
        <f>IFERROR(VLOOKUP(B135,[1]BaseData!$B$4:$BM$734,44,0),#REF!)</f>
        <v>8.5299999999999994</v>
      </c>
      <c r="R135" s="35">
        <f>IFERROR(VLOOKUP(B135,[1]BaseData!$B$4:$BM$734,45,0),#REF!)</f>
        <v>0.41</v>
      </c>
      <c r="S135" s="35">
        <f>IFERROR(VLOOKUP(B135,[1]BaseData!$B$4:$BM$734,46,0),#REF!)</f>
        <v>3.78</v>
      </c>
      <c r="T135" s="35">
        <f>IFERROR(VLOOKUP(B135,[1]BaseData!$B$4:$BM$734,47,0),#REF!)</f>
        <v>4.88</v>
      </c>
    </row>
    <row r="136" spans="1:20" ht="35.25" customHeight="1">
      <c r="A136" s="31">
        <v>131</v>
      </c>
      <c r="B136" s="32" t="s">
        <v>307</v>
      </c>
      <c r="C136" s="33" t="str">
        <f>VLOOKUP(B136,[1]BaseData!$B$4:$BM$734,2,0)</f>
        <v>HOSE</v>
      </c>
      <c r="D136" s="33" t="str">
        <f>VLOOKUP(B136,[1]BaseData!$B$4:$BM$734,3,0)</f>
        <v>CTCP Đầu tư du lịch và Phát triển Thủy sản</v>
      </c>
      <c r="E136" s="34">
        <f>VLOOKUP(B136,[1]BaseData!$B$4:$BM$734,25,0)</f>
        <v>868463819109.78601</v>
      </c>
      <c r="F136" s="34">
        <f>VLOOKUP(B136,[1]BaseData!$B$4:$BM$734,26,0)</f>
        <v>109954268.29268201</v>
      </c>
      <c r="G136" s="35">
        <f>VLOOKUP(B136,[1]BaseData!$B$4:$BM$734,27,0)</f>
        <v>1.7055000000000001E-2</v>
      </c>
      <c r="H136" s="36" t="str">
        <f>VLOOKUP(B136,[1]BaseData!$B$4:$BM$734,28,0)</f>
        <v>Small&amp;Micro Cap</v>
      </c>
      <c r="I136" s="36" t="s">
        <v>93</v>
      </c>
      <c r="J136" s="37">
        <f>IFERROR(VLOOKUP(B136,[1]BaseData!$B$4:$BM$734,36,0),#REF!)</f>
        <v>1752664282963</v>
      </c>
      <c r="K136" s="37">
        <f>IFERROR(VLOOKUP(B136,[1]BaseData!$B$4:$BM$734,37,0),#REF!)</f>
        <v>756028651606</v>
      </c>
      <c r="L136" s="37">
        <f>IFERROR(VLOOKUP(B136,[1]BaseData!$B$4:$BM$734,38,0),#REF!)</f>
        <v>2994643716785</v>
      </c>
      <c r="M136" s="37">
        <f>IFERROR(VLOOKUP(B136,[1]BaseData!$B$4:$BM$734,39,0)*10^9,#REF!)</f>
        <v>80098959462</v>
      </c>
      <c r="N136" s="37">
        <f>IFERROR(VLOOKUP(B136,[1]BaseData!$B$4:$BM$734,40,0)*10^9,#REF!)</f>
        <v>80429473512</v>
      </c>
      <c r="O136" s="37">
        <f>IFERROR(VLOOKUP(B136,[1]BaseData!$B$4:$BM$734,42,0),#REF!)</f>
        <v>1391</v>
      </c>
      <c r="P136" s="37">
        <f>IFERROR(VLOOKUP(B136,[1]BaseData!$B$4:$BM$734,43,0),#REF!)</f>
        <v>12013</v>
      </c>
      <c r="Q136" s="35">
        <f>IFERROR(VLOOKUP(B136,[1]BaseData!$B$4:$BM$734,44,0),#REF!)</f>
        <v>7.3</v>
      </c>
      <c r="R136" s="35">
        <f>IFERROR(VLOOKUP(B136,[1]BaseData!$B$4:$BM$734,45,0),#REF!)</f>
        <v>0.84</v>
      </c>
      <c r="S136" s="35">
        <f>IFERROR(VLOOKUP(B136,[1]BaseData!$B$4:$BM$734,46,0),#REF!)</f>
        <v>4.74</v>
      </c>
      <c r="T136" s="35">
        <f>IFERROR(VLOOKUP(B136,[1]BaseData!$B$4:$BM$734,47,0),#REF!)</f>
        <v>11.05</v>
      </c>
    </row>
    <row r="137" spans="1:20" ht="35.25" customHeight="1">
      <c r="A137" s="31">
        <v>132</v>
      </c>
      <c r="B137" s="32" t="s">
        <v>309</v>
      </c>
      <c r="C137" s="33" t="str">
        <f>VLOOKUP(B137,[1]BaseData!$B$4:$BM$734,2,0)</f>
        <v>HOSE</v>
      </c>
      <c r="D137" s="33" t="str">
        <f>VLOOKUP(B137,[1]BaseData!$B$4:$BM$734,3,0)</f>
        <v>CTCP Tập đoàn Dabaco Việt Nam</v>
      </c>
      <c r="E137" s="34">
        <f>VLOOKUP(B137,[1]BaseData!$B$4:$BM$734,25,0)</f>
        <v>5427579894979.5703</v>
      </c>
      <c r="F137" s="34">
        <f>VLOOKUP(B137,[1]BaseData!$B$4:$BM$734,26,0)</f>
        <v>84170814024.390198</v>
      </c>
      <c r="G137" s="35">
        <f>VLOOKUP(B137,[1]BaseData!$B$4:$BM$734,27,0)</f>
        <v>3.9278200000000001</v>
      </c>
      <c r="H137" s="36" t="str">
        <f>VLOOKUP(B137,[1]BaseData!$B$4:$BM$734,28,0)</f>
        <v>Mid Cap</v>
      </c>
      <c r="I137" s="36" t="s">
        <v>848</v>
      </c>
      <c r="J137" s="37">
        <f>IFERROR(VLOOKUP(B137,[1]BaseData!$B$4:$BM$734,36,0),#REF!)</f>
        <v>12974103921350</v>
      </c>
      <c r="K137" s="37">
        <f>IFERROR(VLOOKUP(B137,[1]BaseData!$B$4:$BM$734,37,0),#REF!)</f>
        <v>4641227663231</v>
      </c>
      <c r="L137" s="37">
        <f>IFERROR(VLOOKUP(B137,[1]BaseData!$B$4:$BM$734,38,0),#REF!)</f>
        <v>11557594666247</v>
      </c>
      <c r="M137" s="37">
        <f>IFERROR(VLOOKUP(B137,[1]BaseData!$B$4:$BM$734,39,0)*10^9,#REF!)</f>
        <v>5194587097</v>
      </c>
      <c r="N137" s="37">
        <f>IFERROR(VLOOKUP(B137,[1]BaseData!$B$4:$BM$734,40,0)*10^9,#REF!)</f>
        <v>150096124916</v>
      </c>
      <c r="O137" s="37">
        <f>IFERROR(VLOOKUP(B137,[1]BaseData!$B$4:$BM$734,42,0),#REF!)</f>
        <v>25</v>
      </c>
      <c r="P137" s="37">
        <f>IFERROR(VLOOKUP(B137,[1]BaseData!$B$4:$BM$734,43,0),#REF!)</f>
        <v>19178</v>
      </c>
      <c r="Q137" s="35">
        <f>IFERROR(VLOOKUP(B137,[1]BaseData!$B$4:$BM$734,44,0),#REF!)</f>
        <v>560.28</v>
      </c>
      <c r="R137" s="35">
        <f>IFERROR(VLOOKUP(B137,[1]BaseData!$B$4:$BM$734,45,0),#REF!)</f>
        <v>0.74</v>
      </c>
      <c r="S137" s="35">
        <f>IFERROR(VLOOKUP(B137,[1]BaseData!$B$4:$BM$734,46,0),#REF!)</f>
        <v>0.04</v>
      </c>
      <c r="T137" s="35">
        <f>IFERROR(VLOOKUP(B137,[1]BaseData!$B$4:$BM$734,47,0),#REF!)</f>
        <v>0.11</v>
      </c>
    </row>
    <row r="138" spans="1:20" ht="35.25" customHeight="1">
      <c r="A138" s="31">
        <v>133</v>
      </c>
      <c r="B138" s="32" t="s">
        <v>311</v>
      </c>
      <c r="C138" s="33" t="str">
        <f>VLOOKUP(B138,[1]BaseData!$B$4:$BM$734,2,0)</f>
        <v>HOSE</v>
      </c>
      <c r="D138" s="33" t="str">
        <f>VLOOKUP(B138,[1]BaseData!$B$4:$BM$734,3,0)</f>
        <v>CTCP Dược - Trang thiết bị Y tế Bình Định (BIDIPHAR)</v>
      </c>
      <c r="E138" s="34">
        <f>VLOOKUP(B138,[1]BaseData!$B$4:$BM$734,25,0)</f>
        <v>3039753311946.1802</v>
      </c>
      <c r="F138" s="34">
        <f>VLOOKUP(B138,[1]BaseData!$B$4:$BM$734,26,0)</f>
        <v>3700542682.9268198</v>
      </c>
      <c r="G138" s="35">
        <f>VLOOKUP(B138,[1]BaseData!$B$4:$BM$734,27,0)</f>
        <v>6.8495679999999997</v>
      </c>
      <c r="H138" s="36" t="str">
        <f>VLOOKUP(B138,[1]BaseData!$B$4:$BM$734,28,0)</f>
        <v>Mid Cap</v>
      </c>
      <c r="I138" s="36" t="s">
        <v>45</v>
      </c>
      <c r="J138" s="37">
        <f>IFERROR(VLOOKUP(B138,[1]BaseData!$B$4:$BM$734,36,0),#REF!)</f>
        <v>1895717209447</v>
      </c>
      <c r="K138" s="37">
        <f>IFERROR(VLOOKUP(B138,[1]BaseData!$B$4:$BM$734,37,0),#REF!)</f>
        <v>1348954109596</v>
      </c>
      <c r="L138" s="37">
        <f>IFERROR(VLOOKUP(B138,[1]BaseData!$B$4:$BM$734,38,0),#REF!)</f>
        <v>1554821495216</v>
      </c>
      <c r="M138" s="37">
        <f>IFERROR(VLOOKUP(B138,[1]BaseData!$B$4:$BM$734,39,0)*10^9,#REF!)</f>
        <v>243555116974</v>
      </c>
      <c r="N138" s="37">
        <f>IFERROR(VLOOKUP(B138,[1]BaseData!$B$4:$BM$734,40,0)*10^9,#REF!)</f>
        <v>243894609470</v>
      </c>
      <c r="O138" s="37">
        <f>IFERROR(VLOOKUP(B138,[1]BaseData!$B$4:$BM$734,42,0),#REF!)</f>
        <v>3642</v>
      </c>
      <c r="P138" s="37">
        <f>IFERROR(VLOOKUP(B138,[1]BaseData!$B$4:$BM$734,43,0),#REF!)</f>
        <v>18024</v>
      </c>
      <c r="Q138" s="35">
        <f>IFERROR(VLOOKUP(B138,[1]BaseData!$B$4:$BM$734,44,0),#REF!)</f>
        <v>10.83</v>
      </c>
      <c r="R138" s="35">
        <f>IFERROR(VLOOKUP(B138,[1]BaseData!$B$4:$BM$734,45,0),#REF!)</f>
        <v>2.19</v>
      </c>
      <c r="S138" s="35">
        <f>IFERROR(VLOOKUP(B138,[1]BaseData!$B$4:$BM$734,46,0),#REF!)</f>
        <v>14.1</v>
      </c>
      <c r="T138" s="35">
        <f>IFERROR(VLOOKUP(B138,[1]BaseData!$B$4:$BM$734,47,0),#REF!)</f>
        <v>19.52</v>
      </c>
    </row>
    <row r="139" spans="1:20" ht="35.25" customHeight="1">
      <c r="A139" s="31">
        <v>134</v>
      </c>
      <c r="B139" s="32" t="s">
        <v>314</v>
      </c>
      <c r="C139" s="33" t="str">
        <f>VLOOKUP(B139,[1]BaseData!$B$4:$BM$734,2,0)</f>
        <v>HOSE</v>
      </c>
      <c r="D139" s="33" t="str">
        <f>VLOOKUP(B139,[1]BaseData!$B$4:$BM$734,3,0)</f>
        <v>CTCP Dược phẩm Bến Tre</v>
      </c>
      <c r="E139" s="34">
        <f>VLOOKUP(B139,[1]BaseData!$B$4:$BM$734,25,0)</f>
        <v>181455773747.25601</v>
      </c>
      <c r="F139" s="34">
        <f>VLOOKUP(B139,[1]BaseData!$B$4:$BM$734,26,0)</f>
        <v>379082317.07317001</v>
      </c>
      <c r="G139" s="35">
        <f>VLOOKUP(B139,[1]BaseData!$B$4:$BM$734,27,0)</f>
        <v>2.5716760000000001</v>
      </c>
      <c r="H139" s="36" t="str">
        <f>VLOOKUP(B139,[1]BaseData!$B$4:$BM$734,28,0)</f>
        <v>Small&amp;Micro Cap</v>
      </c>
      <c r="I139" s="36" t="s">
        <v>67</v>
      </c>
      <c r="J139" s="37">
        <f>IFERROR(VLOOKUP(B139,[1]BaseData!$B$4:$BM$734,36,0),#REF!)</f>
        <v>840719747340</v>
      </c>
      <c r="K139" s="37">
        <f>IFERROR(VLOOKUP(B139,[1]BaseData!$B$4:$BM$734,37,0),#REF!)</f>
        <v>224242889817</v>
      </c>
      <c r="L139" s="37">
        <f>IFERROR(VLOOKUP(B139,[1]BaseData!$B$4:$BM$734,38,0),#REF!)</f>
        <v>754618414804</v>
      </c>
      <c r="M139" s="37">
        <f>IFERROR(VLOOKUP(B139,[1]BaseData!$B$4:$BM$734,39,0)*10^9,#REF!)</f>
        <v>37990840748</v>
      </c>
      <c r="N139" s="37">
        <f>IFERROR(VLOOKUP(B139,[1]BaseData!$B$4:$BM$734,40,0)*10^9,#REF!)</f>
        <v>36648680229</v>
      </c>
      <c r="O139" s="37">
        <f>IFERROR(VLOOKUP(B139,[1]BaseData!$B$4:$BM$734,42,0),#REF!)</f>
        <v>2674</v>
      </c>
      <c r="P139" s="37">
        <f>IFERROR(VLOOKUP(B139,[1]BaseData!$B$4:$BM$734,43,0),#REF!)</f>
        <v>15786</v>
      </c>
      <c r="Q139" s="35">
        <f>IFERROR(VLOOKUP(B139,[1]BaseData!$B$4:$BM$734,44,0),#REF!)</f>
        <v>4.21</v>
      </c>
      <c r="R139" s="35">
        <f>IFERROR(VLOOKUP(B139,[1]BaseData!$B$4:$BM$734,45,0),#REF!)</f>
        <v>0.71</v>
      </c>
      <c r="S139" s="35">
        <f>IFERROR(VLOOKUP(B139,[1]BaseData!$B$4:$BM$734,46,0),#REF!)</f>
        <v>4.67</v>
      </c>
      <c r="T139" s="35">
        <f>IFERROR(VLOOKUP(B139,[1]BaseData!$B$4:$BM$734,47,0),#REF!)</f>
        <v>17.93</v>
      </c>
    </row>
    <row r="140" spans="1:20" ht="35.25" customHeight="1">
      <c r="A140" s="31">
        <v>135</v>
      </c>
      <c r="B140" s="32" t="s">
        <v>316</v>
      </c>
      <c r="C140" s="33" t="str">
        <f>VLOOKUP(B140,[1]BaseData!$B$4:$BM$734,2,0)</f>
        <v>HNX</v>
      </c>
      <c r="D140" s="33" t="str">
        <f>VLOOKUP(B140,[1]BaseData!$B$4:$BM$734,3,0)</f>
        <v>CTCP Đầu tư - Phát triển - Xây dựng (DIC) Số 2</v>
      </c>
      <c r="E140" s="34">
        <f>VLOOKUP(B140,[1]BaseData!$B$4:$BM$734,25,0)</f>
        <v>60505953776.219498</v>
      </c>
      <c r="F140" s="34">
        <f>VLOOKUP(B140,[1]BaseData!$B$4:$BM$734,26,0)</f>
        <v>165790720.12195101</v>
      </c>
      <c r="G140" s="35">
        <f>VLOOKUP(B140,[1]BaseData!$B$4:$BM$734,27,0)</f>
        <v>1.9919819999999999</v>
      </c>
      <c r="H140" s="36" t="str">
        <f>VLOOKUP(B140,[1]BaseData!$B$4:$BM$734,28,0)</f>
        <v>Small&amp;Micro Cap</v>
      </c>
      <c r="I140" s="36" t="s">
        <v>24</v>
      </c>
      <c r="J140" s="37">
        <f>IFERROR(VLOOKUP(B140,[1]BaseData!$B$4:$BM$734,36,0),#REF!)</f>
        <v>442456959283</v>
      </c>
      <c r="K140" s="37">
        <f>IFERROR(VLOOKUP(B140,[1]BaseData!$B$4:$BM$734,37,0),#REF!)</f>
        <v>79706320113</v>
      </c>
      <c r="L140" s="37">
        <f>IFERROR(VLOOKUP(B140,[1]BaseData!$B$4:$BM$734,38,0),#REF!)</f>
        <v>333088545644</v>
      </c>
      <c r="M140" s="37">
        <f>IFERROR(VLOOKUP(B140,[1]BaseData!$B$4:$BM$734,39,0)*10^9,#REF!)</f>
        <v>3491614415</v>
      </c>
      <c r="N140" s="37">
        <f>IFERROR(VLOOKUP(B140,[1]BaseData!$B$4:$BM$734,40,0)*10^9,#REF!)</f>
        <v>3814760384</v>
      </c>
      <c r="O140" s="37">
        <f>IFERROR(VLOOKUP(B140,[1]BaseData!$B$4:$BM$734,42,0),#REF!)</f>
        <v>512</v>
      </c>
      <c r="P140" s="37">
        <f>IFERROR(VLOOKUP(B140,[1]BaseData!$B$4:$BM$734,43,0),#REF!)</f>
        <v>11075</v>
      </c>
      <c r="Q140" s="35">
        <f>IFERROR(VLOOKUP(B140,[1]BaseData!$B$4:$BM$734,44,0),#REF!)</f>
        <v>11.33</v>
      </c>
      <c r="R140" s="35">
        <f>IFERROR(VLOOKUP(B140,[1]BaseData!$B$4:$BM$734,45,0),#REF!)</f>
        <v>0.52</v>
      </c>
      <c r="S140" s="35">
        <f>IFERROR(VLOOKUP(B140,[1]BaseData!$B$4:$BM$734,46,0),#REF!)</f>
        <v>0.99</v>
      </c>
      <c r="T140" s="35">
        <f>IFERROR(VLOOKUP(B140,[1]BaseData!$B$4:$BM$734,47,0),#REF!)</f>
        <v>4.53</v>
      </c>
    </row>
    <row r="141" spans="1:20" ht="35.25" customHeight="1">
      <c r="A141" s="31">
        <v>136</v>
      </c>
      <c r="B141" s="32" t="s">
        <v>318</v>
      </c>
      <c r="C141" s="33" t="str">
        <f>VLOOKUP(B141,[1]BaseData!$B$4:$BM$734,2,0)</f>
        <v>HOSE</v>
      </c>
      <c r="D141" s="33" t="str">
        <f>VLOOKUP(B141,[1]BaseData!$B$4:$BM$734,3,0)</f>
        <v>CTCP Xây dựng DIC Holdings</v>
      </c>
      <c r="E141" s="34">
        <f>VLOOKUP(B141,[1]BaseData!$B$4:$BM$734,25,0)</f>
        <v>626832676205.64001</v>
      </c>
      <c r="F141" s="34">
        <f>VLOOKUP(B141,[1]BaseData!$B$4:$BM$734,26,0)</f>
        <v>2187957317.0731702</v>
      </c>
      <c r="G141" s="35">
        <f>VLOOKUP(B141,[1]BaseData!$B$4:$BM$734,27,0)</f>
        <v>0.161079</v>
      </c>
      <c r="H141" s="36" t="str">
        <f>VLOOKUP(B141,[1]BaseData!$B$4:$BM$734,28,0)</f>
        <v>Small&amp;Micro Cap</v>
      </c>
      <c r="I141" s="36" t="s">
        <v>77</v>
      </c>
      <c r="J141" s="37">
        <f>IFERROR(VLOOKUP(B141,[1]BaseData!$B$4:$BM$734,36,0),#REF!)</f>
        <v>1177607414479</v>
      </c>
      <c r="K141" s="37">
        <f>IFERROR(VLOOKUP(B141,[1]BaseData!$B$4:$BM$734,37,0),#REF!)</f>
        <v>594964437266</v>
      </c>
      <c r="L141" s="37">
        <f>IFERROR(VLOOKUP(B141,[1]BaseData!$B$4:$BM$734,38,0),#REF!)</f>
        <v>263873337304</v>
      </c>
      <c r="M141" s="37">
        <f>IFERROR(VLOOKUP(B141,[1]BaseData!$B$4:$BM$734,39,0)*10^9,#REF!)</f>
        <v>-1853054431</v>
      </c>
      <c r="N141" s="37">
        <f>IFERROR(VLOOKUP(B141,[1]BaseData!$B$4:$BM$734,40,0)*10^9,#REF!)</f>
        <v>253097399.99999997</v>
      </c>
      <c r="O141" s="37">
        <f>IFERROR(VLOOKUP(B141,[1]BaseData!$B$4:$BM$734,42,0),#REF!)</f>
        <v>-36</v>
      </c>
      <c r="P141" s="37">
        <f>IFERROR(VLOOKUP(B141,[1]BaseData!$B$4:$BM$734,43,0),#REF!)</f>
        <v>11333</v>
      </c>
      <c r="Q141" s="35">
        <f>IFERROR(VLOOKUP(B141,[1]BaseData!$B$4:$BM$734,44,0),#REF!)</f>
        <v>-186.72</v>
      </c>
      <c r="R141" s="35">
        <f>IFERROR(VLOOKUP(B141,[1]BaseData!$B$4:$BM$734,45,0),#REF!)</f>
        <v>0.59</v>
      </c>
      <c r="S141" s="35">
        <f>IFERROR(VLOOKUP(B141,[1]BaseData!$B$4:$BM$734,46,0),#REF!)</f>
        <v>-0.17</v>
      </c>
      <c r="T141" s="35">
        <f>IFERROR(VLOOKUP(B141,[1]BaseData!$B$4:$BM$734,47,0),#REF!)</f>
        <v>-0.31</v>
      </c>
    </row>
    <row r="142" spans="1:20" ht="35.25" customHeight="1">
      <c r="A142" s="31">
        <v>137</v>
      </c>
      <c r="B142" s="32" t="s">
        <v>320</v>
      </c>
      <c r="C142" s="33" t="str">
        <f>VLOOKUP(B142,[1]BaseData!$B$4:$BM$734,2,0)</f>
        <v>HOSE</v>
      </c>
      <c r="D142" s="33" t="str">
        <f>VLOOKUP(B142,[1]BaseData!$B$4:$BM$734,3,0)</f>
        <v>CTCP Dược phẩm Cửu Long</v>
      </c>
      <c r="E142" s="34">
        <f>VLOOKUP(B142,[1]BaseData!$B$4:$BM$734,25,0)</f>
        <v>1929773779041.1499</v>
      </c>
      <c r="F142" s="34">
        <f>VLOOKUP(B142,[1]BaseData!$B$4:$BM$734,26,0)</f>
        <v>2642893292.68292</v>
      </c>
      <c r="G142" s="35">
        <f>VLOOKUP(B142,[1]BaseData!$B$4:$BM$734,27,0)</f>
        <v>1.287401</v>
      </c>
      <c r="H142" s="36" t="str">
        <f>VLOOKUP(B142,[1]BaseData!$B$4:$BM$734,28,0)</f>
        <v>Mid Cap</v>
      </c>
      <c r="I142" s="36" t="s">
        <v>61</v>
      </c>
      <c r="J142" s="37">
        <f>IFERROR(VLOOKUP(B142,[1]BaseData!$B$4:$BM$734,36,0),#REF!)</f>
        <v>2105322887503</v>
      </c>
      <c r="K142" s="37">
        <f>IFERROR(VLOOKUP(B142,[1]BaseData!$B$4:$BM$734,37,0),#REF!)</f>
        <v>1391657364152</v>
      </c>
      <c r="L142" s="37">
        <f>IFERROR(VLOOKUP(B142,[1]BaseData!$B$4:$BM$734,38,0),#REF!)</f>
        <v>1015685512758</v>
      </c>
      <c r="M142" s="37">
        <f>IFERROR(VLOOKUP(B142,[1]BaseData!$B$4:$BM$734,39,0)*10^9,#REF!)</f>
        <v>111640895900</v>
      </c>
      <c r="N142" s="37">
        <f>IFERROR(VLOOKUP(B142,[1]BaseData!$B$4:$BM$734,40,0)*10^9,#REF!)</f>
        <v>111640895900</v>
      </c>
      <c r="O142" s="37">
        <f>IFERROR(VLOOKUP(B142,[1]BaseData!$B$4:$BM$734,42,0),#REF!)</f>
        <v>1588</v>
      </c>
      <c r="P142" s="37">
        <f>IFERROR(VLOOKUP(B142,[1]BaseData!$B$4:$BM$734,43,0),#REF!)</f>
        <v>19053</v>
      </c>
      <c r="Q142" s="35">
        <f>IFERROR(VLOOKUP(B142,[1]BaseData!$B$4:$BM$734,44,0),#REF!)</f>
        <v>15.43</v>
      </c>
      <c r="R142" s="35">
        <f>IFERROR(VLOOKUP(B142,[1]BaseData!$B$4:$BM$734,45,0),#REF!)</f>
        <v>1.29</v>
      </c>
      <c r="S142" s="35">
        <f>IFERROR(VLOOKUP(B142,[1]BaseData!$B$4:$BM$734,46,0),#REF!)</f>
        <v>5.75</v>
      </c>
      <c r="T142" s="35">
        <f>IFERROR(VLOOKUP(B142,[1]BaseData!$B$4:$BM$734,47,0),#REF!)</f>
        <v>9.25</v>
      </c>
    </row>
    <row r="143" spans="1:20" ht="35.25" customHeight="1">
      <c r="A143" s="31">
        <v>138</v>
      </c>
      <c r="B143" s="32" t="s">
        <v>322</v>
      </c>
      <c r="C143" s="33" t="str">
        <f>VLOOKUP(B143,[1]BaseData!$B$4:$BM$734,2,0)</f>
        <v>HOSE</v>
      </c>
      <c r="D143" s="33" t="str">
        <f>VLOOKUP(B143,[1]BaseData!$B$4:$BM$734,3,0)</f>
        <v>CTCP Phân bón Dầu khí Cà Mau</v>
      </c>
      <c r="E143" s="34">
        <f>VLOOKUP(B143,[1]BaseData!$B$4:$BM$734,25,0)</f>
        <v>16697808628048.699</v>
      </c>
      <c r="F143" s="34">
        <f>VLOOKUP(B143,[1]BaseData!$B$4:$BM$734,26,0)</f>
        <v>165182201219.51199</v>
      </c>
      <c r="G143" s="35">
        <f>VLOOKUP(B143,[1]BaseData!$B$4:$BM$734,27,0)</f>
        <v>9.2612690000000004</v>
      </c>
      <c r="H143" s="36" t="str">
        <f>VLOOKUP(B143,[1]BaseData!$B$4:$BM$734,28,0)</f>
        <v>Large Cap</v>
      </c>
      <c r="I143" s="36" t="s">
        <v>112</v>
      </c>
      <c r="J143" s="37">
        <f>IFERROR(VLOOKUP(B143,[1]BaseData!$B$4:$BM$734,36,0),#REF!)</f>
        <v>14166860720016</v>
      </c>
      <c r="K143" s="37">
        <f>IFERROR(VLOOKUP(B143,[1]BaseData!$B$4:$BM$734,37,0),#REF!)</f>
        <v>10605448816520</v>
      </c>
      <c r="L143" s="37">
        <f>IFERROR(VLOOKUP(B143,[1]BaseData!$B$4:$BM$734,38,0),#REF!)</f>
        <v>15924526874399</v>
      </c>
      <c r="M143" s="37">
        <f>IFERROR(VLOOKUP(B143,[1]BaseData!$B$4:$BM$734,39,0)*10^9,#REF!)</f>
        <v>4315953289588.9995</v>
      </c>
      <c r="N143" s="37">
        <f>IFERROR(VLOOKUP(B143,[1]BaseData!$B$4:$BM$734,40,0)*10^9,#REF!)</f>
        <v>4275425822199.0005</v>
      </c>
      <c r="O143" s="37">
        <f>IFERROR(VLOOKUP(B143,[1]BaseData!$B$4:$BM$734,42,0),#REF!)</f>
        <v>8153</v>
      </c>
      <c r="P143" s="37">
        <f>IFERROR(VLOOKUP(B143,[1]BaseData!$B$4:$BM$734,43,0),#REF!)</f>
        <v>20033</v>
      </c>
      <c r="Q143" s="35">
        <f>IFERROR(VLOOKUP(B143,[1]BaseData!$B$4:$BM$734,44,0),#REF!)</f>
        <v>3.25</v>
      </c>
      <c r="R143" s="35">
        <f>IFERROR(VLOOKUP(B143,[1]BaseData!$B$4:$BM$734,45,0),#REF!)</f>
        <v>1.32</v>
      </c>
      <c r="S143" s="35">
        <f>IFERROR(VLOOKUP(B143,[1]BaseData!$B$4:$BM$734,46,0),#REF!)</f>
        <v>34.200000000000003</v>
      </c>
      <c r="T143" s="35">
        <f>IFERROR(VLOOKUP(B143,[1]BaseData!$B$4:$BM$734,47,0),#REF!)</f>
        <v>47.73</v>
      </c>
    </row>
    <row r="144" spans="1:20" ht="35.25" customHeight="1">
      <c r="A144" s="31">
        <v>139</v>
      </c>
      <c r="B144" s="32" t="s">
        <v>324</v>
      </c>
      <c r="C144" s="33" t="str">
        <f>VLOOKUP(B144,[1]BaseData!$B$4:$BM$734,2,0)</f>
        <v>HNX</v>
      </c>
      <c r="D144" s="33" t="str">
        <f>VLOOKUP(B144,[1]BaseData!$B$4:$BM$734,3,0)</f>
        <v>CTCP Đầu tư Công nghiệp Xuất nhập khẩu Đông Dương</v>
      </c>
      <c r="E144" s="34">
        <f>VLOOKUP(B144,[1]BaseData!$B$4:$BM$734,25,0)</f>
        <v>2218304402444.5098</v>
      </c>
      <c r="F144" s="34">
        <f>VLOOKUP(B144,[1]BaseData!$B$4:$BM$734,26,0)</f>
        <v>9715375155.1829205</v>
      </c>
      <c r="G144" s="35">
        <f>VLOOKUP(B144,[1]BaseData!$B$4:$BM$734,27,0)</f>
        <v>2.8771000000000001E-2</v>
      </c>
      <c r="H144" s="36" t="str">
        <f>VLOOKUP(B144,[1]BaseData!$B$4:$BM$734,28,0)</f>
        <v>Mid Cap</v>
      </c>
      <c r="I144" s="36" t="s">
        <v>313</v>
      </c>
      <c r="J144" s="37">
        <f>IFERROR(VLOOKUP(B144,[1]BaseData!$B$4:$BM$734,36,0),#REF!)</f>
        <v>1853268141981</v>
      </c>
      <c r="K144" s="37">
        <f>IFERROR(VLOOKUP(B144,[1]BaseData!$B$4:$BM$734,37,0),#REF!)</f>
        <v>779031477565</v>
      </c>
      <c r="L144" s="37">
        <f>IFERROR(VLOOKUP(B144,[1]BaseData!$B$4:$BM$734,38,0),#REF!)</f>
        <v>974516226646</v>
      </c>
      <c r="M144" s="37">
        <f>IFERROR(VLOOKUP(B144,[1]BaseData!$B$4:$BM$734,39,0)*10^9,#REF!)</f>
        <v>43836288173</v>
      </c>
      <c r="N144" s="37">
        <f>IFERROR(VLOOKUP(B144,[1]BaseData!$B$4:$BM$734,40,0)*10^9,#REF!)</f>
        <v>45365241948</v>
      </c>
      <c r="O144" s="37">
        <f>IFERROR(VLOOKUP(B144,[1]BaseData!$B$4:$BM$734,42,0),#REF!)</f>
        <v>762</v>
      </c>
      <c r="P144" s="37">
        <f>IFERROR(VLOOKUP(B144,[1]BaseData!$B$4:$BM$734,43,0),#REF!)</f>
        <v>13019</v>
      </c>
      <c r="Q144" s="35">
        <f>IFERROR(VLOOKUP(B144,[1]BaseData!$B$4:$BM$734,44,0),#REF!)</f>
        <v>52.74</v>
      </c>
      <c r="R144" s="35">
        <f>IFERROR(VLOOKUP(B144,[1]BaseData!$B$4:$BM$734,45,0),#REF!)</f>
        <v>3.09</v>
      </c>
      <c r="S144" s="35">
        <f>IFERROR(VLOOKUP(B144,[1]BaseData!$B$4:$BM$734,46,0),#REF!)</f>
        <v>2.57</v>
      </c>
      <c r="T144" s="35">
        <f>IFERROR(VLOOKUP(B144,[1]BaseData!$B$4:$BM$734,47,0),#REF!)</f>
        <v>6</v>
      </c>
    </row>
    <row r="145" spans="1:20" ht="35.25" customHeight="1">
      <c r="A145" s="31">
        <v>140</v>
      </c>
      <c r="B145" s="32" t="s">
        <v>326</v>
      </c>
      <c r="C145" s="33" t="str">
        <f>VLOOKUP(B145,[1]BaseData!$B$4:$BM$734,2,0)</f>
        <v>HOSE</v>
      </c>
      <c r="D145" s="33" t="str">
        <f>VLOOKUP(B145,[1]BaseData!$B$4:$BM$734,3,0)</f>
        <v>CTCP Tập đoàn Hóa chất Đức Giang</v>
      </c>
      <c r="E145" s="34">
        <f>VLOOKUP(B145,[1]BaseData!$B$4:$BM$734,25,0)</f>
        <v>29083239614394.801</v>
      </c>
      <c r="F145" s="34">
        <f>VLOOKUP(B145,[1]BaseData!$B$4:$BM$734,26,0)</f>
        <v>239428378048.78</v>
      </c>
      <c r="G145" s="35">
        <f>VLOOKUP(B145,[1]BaseData!$B$4:$BM$734,27,0)</f>
        <v>14.206491</v>
      </c>
      <c r="H145" s="36" t="str">
        <f>VLOOKUP(B145,[1]BaseData!$B$4:$BM$734,28,0)</f>
        <v>Large Cap</v>
      </c>
      <c r="I145" s="36" t="s">
        <v>61</v>
      </c>
      <c r="J145" s="37">
        <f>IFERROR(VLOOKUP(B145,[1]BaseData!$B$4:$BM$734,36,0),#REF!)</f>
        <v>13405182747367</v>
      </c>
      <c r="K145" s="37">
        <f>IFERROR(VLOOKUP(B145,[1]BaseData!$B$4:$BM$734,37,0),#REF!)</f>
        <v>10833653939038</v>
      </c>
      <c r="L145" s="37">
        <f>IFERROR(VLOOKUP(B145,[1]BaseData!$B$4:$BM$734,38,0),#REF!)</f>
        <v>14444110660905</v>
      </c>
      <c r="M145" s="37">
        <f>IFERROR(VLOOKUP(B145,[1]BaseData!$B$4:$BM$734,39,0)*10^9,#REF!)</f>
        <v>5565005078678</v>
      </c>
      <c r="N145" s="37">
        <f>IFERROR(VLOOKUP(B145,[1]BaseData!$B$4:$BM$734,40,0)*10^9,#REF!)</f>
        <v>5567840471853</v>
      </c>
      <c r="O145" s="37">
        <f>IFERROR(VLOOKUP(B145,[1]BaseData!$B$4:$BM$734,42,0),#REF!)</f>
        <v>19291</v>
      </c>
      <c r="P145" s="37">
        <f>IFERROR(VLOOKUP(B145,[1]BaseData!$B$4:$BM$734,43,0),#REF!)</f>
        <v>28526</v>
      </c>
      <c r="Q145" s="35">
        <f>IFERROR(VLOOKUP(B145,[1]BaseData!$B$4:$BM$734,44,0),#REF!)</f>
        <v>3.05</v>
      </c>
      <c r="R145" s="35">
        <f>IFERROR(VLOOKUP(B145,[1]BaseData!$B$4:$BM$734,45,0),#REF!)</f>
        <v>2.06</v>
      </c>
      <c r="S145" s="35">
        <f>IFERROR(VLOOKUP(B145,[1]BaseData!$B$4:$BM$734,46,0),#REF!)</f>
        <v>50.76</v>
      </c>
      <c r="T145" s="35">
        <f>IFERROR(VLOOKUP(B145,[1]BaseData!$B$4:$BM$734,47,0),#REF!)</f>
        <v>64.84</v>
      </c>
    </row>
    <row r="146" spans="1:20" ht="35.25" customHeight="1">
      <c r="A146" s="31">
        <v>141</v>
      </c>
      <c r="B146" s="32" t="s">
        <v>328</v>
      </c>
      <c r="C146" s="33" t="str">
        <f>VLOOKUP(B146,[1]BaseData!$B$4:$BM$734,2,0)</f>
        <v>HOSE</v>
      </c>
      <c r="D146" s="33" t="str">
        <f>VLOOKUP(B146,[1]BaseData!$B$4:$BM$734,3,0)</f>
        <v>CTCP Thế Giới Số</v>
      </c>
      <c r="E146" s="34">
        <f>VLOOKUP(B146,[1]BaseData!$B$4:$BM$734,25,0)</f>
        <v>9127451969366.1504</v>
      </c>
      <c r="F146" s="34">
        <f>VLOOKUP(B146,[1]BaseData!$B$4:$BM$734,26,0)</f>
        <v>66140420731.707298</v>
      </c>
      <c r="G146" s="35">
        <f>VLOOKUP(B146,[1]BaseData!$B$4:$BM$734,27,0)</f>
        <v>26.029346</v>
      </c>
      <c r="H146" s="36" t="str">
        <f>VLOOKUP(B146,[1]BaseData!$B$4:$BM$734,28,0)</f>
        <v>Mid Cap</v>
      </c>
      <c r="I146" s="36" t="s">
        <v>77</v>
      </c>
      <c r="J146" s="37">
        <f>IFERROR(VLOOKUP(B146,[1]BaseData!$B$4:$BM$734,36,0),#REF!)</f>
        <v>6355421123548</v>
      </c>
      <c r="K146" s="37">
        <f>IFERROR(VLOOKUP(B146,[1]BaseData!$B$4:$BM$734,37,0),#REF!)</f>
        <v>2423281733277</v>
      </c>
      <c r="L146" s="37">
        <f>IFERROR(VLOOKUP(B146,[1]BaseData!$B$4:$BM$734,38,0),#REF!)</f>
        <v>22028134929534</v>
      </c>
      <c r="M146" s="37">
        <f>IFERROR(VLOOKUP(B146,[1]BaseData!$B$4:$BM$734,39,0)*10^9,#REF!)</f>
        <v>683783287082</v>
      </c>
      <c r="N146" s="37">
        <f>IFERROR(VLOOKUP(B146,[1]BaseData!$B$4:$BM$734,40,0)*10^9,#REF!)</f>
        <v>683783287082</v>
      </c>
      <c r="O146" s="37">
        <f>IFERROR(VLOOKUP(B146,[1]BaseData!$B$4:$BM$734,42,0),#REF!)</f>
        <v>5421</v>
      </c>
      <c r="P146" s="37">
        <f>IFERROR(VLOOKUP(B146,[1]BaseData!$B$4:$BM$734,43,0),#REF!)</f>
        <v>14860</v>
      </c>
      <c r="Q146" s="35">
        <f>IFERROR(VLOOKUP(B146,[1]BaseData!$B$4:$BM$734,44,0),#REF!)</f>
        <v>6.96</v>
      </c>
      <c r="R146" s="35">
        <f>IFERROR(VLOOKUP(B146,[1]BaseData!$B$4:$BM$734,45,0),#REF!)</f>
        <v>2.54</v>
      </c>
      <c r="S146" s="35">
        <f>IFERROR(VLOOKUP(B146,[1]BaseData!$B$4:$BM$734,46,0),#REF!)</f>
        <v>10.6</v>
      </c>
      <c r="T146" s="35">
        <f>IFERROR(VLOOKUP(B146,[1]BaseData!$B$4:$BM$734,47,0),#REF!)</f>
        <v>32.53</v>
      </c>
    </row>
    <row r="147" spans="1:20" ht="35.25" customHeight="1">
      <c r="A147" s="31">
        <v>142</v>
      </c>
      <c r="B147" s="32" t="s">
        <v>330</v>
      </c>
      <c r="C147" s="33" t="str">
        <f>VLOOKUP(B147,[1]BaseData!$B$4:$BM$734,2,0)</f>
        <v>HOSE</v>
      </c>
      <c r="D147" s="33" t="str">
        <f>VLOOKUP(B147,[1]BaseData!$B$4:$BM$734,3,0)</f>
        <v>CTCP Hóa An</v>
      </c>
      <c r="E147" s="34">
        <f>VLOOKUP(B147,[1]BaseData!$B$4:$BM$734,25,0)</f>
        <v>603142685931.85901</v>
      </c>
      <c r="F147" s="34">
        <f>VLOOKUP(B147,[1]BaseData!$B$4:$BM$734,26,0)</f>
        <v>3035542682.9268198</v>
      </c>
      <c r="G147" s="35">
        <f>VLOOKUP(B147,[1]BaseData!$B$4:$BM$734,27,0)</f>
        <v>15.369401999999999</v>
      </c>
      <c r="H147" s="36" t="str">
        <f>VLOOKUP(B147,[1]BaseData!$B$4:$BM$734,28,0)</f>
        <v>Small&amp;Micro Cap</v>
      </c>
      <c r="I147" s="36" t="s">
        <v>58</v>
      </c>
      <c r="J147" s="37">
        <f>IFERROR(VLOOKUP(B147,[1]BaseData!$B$4:$BM$734,36,0),#REF!)</f>
        <v>491412663719</v>
      </c>
      <c r="K147" s="37">
        <f>IFERROR(VLOOKUP(B147,[1]BaseData!$B$4:$BM$734,37,0),#REF!)</f>
        <v>442366188348</v>
      </c>
      <c r="L147" s="37">
        <f>IFERROR(VLOOKUP(B147,[1]BaseData!$B$4:$BM$734,38,0),#REF!)</f>
        <v>387820074803</v>
      </c>
      <c r="M147" s="37">
        <f>IFERROR(VLOOKUP(B147,[1]BaseData!$B$4:$BM$734,39,0)*10^9,#REF!)</f>
        <v>52332261663</v>
      </c>
      <c r="N147" s="37">
        <f>IFERROR(VLOOKUP(B147,[1]BaseData!$B$4:$BM$734,40,0)*10^9,#REF!)</f>
        <v>52332261663</v>
      </c>
      <c r="O147" s="37">
        <f>IFERROR(VLOOKUP(B147,[1]BaseData!$B$4:$BM$734,42,0),#REF!)</f>
        <v>3554</v>
      </c>
      <c r="P147" s="37">
        <f>IFERROR(VLOOKUP(B147,[1]BaseData!$B$4:$BM$734,43,0),#REF!)</f>
        <v>30040</v>
      </c>
      <c r="Q147" s="35">
        <f>IFERROR(VLOOKUP(B147,[1]BaseData!$B$4:$BM$734,44,0),#REF!)</f>
        <v>10.38</v>
      </c>
      <c r="R147" s="35">
        <f>IFERROR(VLOOKUP(B147,[1]BaseData!$B$4:$BM$734,45,0),#REF!)</f>
        <v>1.23</v>
      </c>
      <c r="S147" s="35">
        <f>IFERROR(VLOOKUP(B147,[1]BaseData!$B$4:$BM$734,46,0),#REF!)</f>
        <v>10.23</v>
      </c>
      <c r="T147" s="35">
        <f>IFERROR(VLOOKUP(B147,[1]BaseData!$B$4:$BM$734,47,0),#REF!)</f>
        <v>11.49</v>
      </c>
    </row>
    <row r="148" spans="1:20" ht="35.25" customHeight="1">
      <c r="A148" s="31">
        <v>143</v>
      </c>
      <c r="B148" s="32" t="s">
        <v>332</v>
      </c>
      <c r="C148" s="33" t="str">
        <f>VLOOKUP(B148,[1]BaseData!$B$4:$BM$734,2,0)</f>
        <v>HOSE</v>
      </c>
      <c r="D148" s="33" t="str">
        <f>VLOOKUP(B148,[1]BaseData!$B$4:$BM$734,3,0)</f>
        <v>CTCP Đông Hải Bến Tre</v>
      </c>
      <c r="E148" s="34">
        <f>VLOOKUP(B148,[1]BaseData!$B$4:$BM$734,25,0)</f>
        <v>4136289604712.3398</v>
      </c>
      <c r="F148" s="34">
        <f>VLOOKUP(B148,[1]BaseData!$B$4:$BM$734,26,0)</f>
        <v>12015603658.536501</v>
      </c>
      <c r="G148" s="35">
        <f>VLOOKUP(B148,[1]BaseData!$B$4:$BM$734,27,0)</f>
        <v>33.595036999999998</v>
      </c>
      <c r="H148" s="36" t="str">
        <f>VLOOKUP(B148,[1]BaseData!$B$4:$BM$734,28,0)</f>
        <v>Mid Cap</v>
      </c>
      <c r="I148" s="36" t="s">
        <v>77</v>
      </c>
      <c r="J148" s="37">
        <f>IFERROR(VLOOKUP(B148,[1]BaseData!$B$4:$BM$734,36,0),#REF!)</f>
        <v>2882483173364</v>
      </c>
      <c r="K148" s="37">
        <f>IFERROR(VLOOKUP(B148,[1]BaseData!$B$4:$BM$734,37,0),#REF!)</f>
        <v>1751355602625</v>
      </c>
      <c r="L148" s="37">
        <f>IFERROR(VLOOKUP(B148,[1]BaseData!$B$4:$BM$734,38,0),#REF!)</f>
        <v>3934726759456</v>
      </c>
      <c r="M148" s="37">
        <f>IFERROR(VLOOKUP(B148,[1]BaseData!$B$4:$BM$734,39,0)*10^9,#REF!)</f>
        <v>379458584417</v>
      </c>
      <c r="N148" s="37">
        <f>IFERROR(VLOOKUP(B148,[1]BaseData!$B$4:$BM$734,40,0)*10^9,#REF!)</f>
        <v>378200596065</v>
      </c>
      <c r="O148" s="37">
        <f>IFERROR(VLOOKUP(B148,[1]BaseData!$B$4:$BM$734,42,0),#REF!)</f>
        <v>5408</v>
      </c>
      <c r="P148" s="37">
        <f>IFERROR(VLOOKUP(B148,[1]BaseData!$B$4:$BM$734,43,0),#REF!)</f>
        <v>21758</v>
      </c>
      <c r="Q148" s="35">
        <f>IFERROR(VLOOKUP(B148,[1]BaseData!$B$4:$BM$734,44,0),#REF!)</f>
        <v>6.06</v>
      </c>
      <c r="R148" s="35">
        <f>IFERROR(VLOOKUP(B148,[1]BaseData!$B$4:$BM$734,45,0),#REF!)</f>
        <v>1.51</v>
      </c>
      <c r="S148" s="35">
        <f>IFERROR(VLOOKUP(B148,[1]BaseData!$B$4:$BM$734,46,0),#REF!)</f>
        <v>14.36</v>
      </c>
      <c r="T148" s="35">
        <f>IFERROR(VLOOKUP(B148,[1]BaseData!$B$4:$BM$734,47,0),#REF!)</f>
        <v>22.01</v>
      </c>
    </row>
    <row r="149" spans="1:20" ht="35.25" customHeight="1">
      <c r="A149" s="31">
        <v>144</v>
      </c>
      <c r="B149" s="32" t="s">
        <v>334</v>
      </c>
      <c r="C149" s="33" t="str">
        <f>VLOOKUP(B149,[1]BaseData!$B$4:$BM$734,2,0)</f>
        <v>HOSE</v>
      </c>
      <c r="D149" s="33" t="str">
        <f>VLOOKUP(B149,[1]BaseData!$B$4:$BM$734,3,0)</f>
        <v>CTCP Dược Hậu Giang</v>
      </c>
      <c r="E149" s="34">
        <f>VLOOKUP(B149,[1]BaseData!$B$4:$BM$734,25,0)</f>
        <v>12342468964007</v>
      </c>
      <c r="F149" s="34">
        <f>VLOOKUP(B149,[1]BaseData!$B$4:$BM$734,26,0)</f>
        <v>1869350609.7560899</v>
      </c>
      <c r="G149" s="35">
        <f>VLOOKUP(B149,[1]BaseData!$B$4:$BM$734,27,0)</f>
        <v>54.243949999999998</v>
      </c>
      <c r="H149" s="36" t="str">
        <f>VLOOKUP(B149,[1]BaseData!$B$4:$BM$734,28,0)</f>
        <v>Large Cap</v>
      </c>
      <c r="I149" s="36" t="s">
        <v>141</v>
      </c>
      <c r="J149" s="37">
        <f>IFERROR(VLOOKUP(B149,[1]BaseData!$B$4:$BM$734,36,0),#REF!)</f>
        <v>5168186502845</v>
      </c>
      <c r="K149" s="37">
        <f>IFERROR(VLOOKUP(B149,[1]BaseData!$B$4:$BM$734,37,0),#REF!)</f>
        <v>4291536903457</v>
      </c>
      <c r="L149" s="37">
        <f>IFERROR(VLOOKUP(B149,[1]BaseData!$B$4:$BM$734,38,0),#REF!)</f>
        <v>4676016007827</v>
      </c>
      <c r="M149" s="37">
        <f>IFERROR(VLOOKUP(B149,[1]BaseData!$B$4:$BM$734,39,0)*10^9,#REF!)</f>
        <v>988454646072</v>
      </c>
      <c r="N149" s="37">
        <f>IFERROR(VLOOKUP(B149,[1]BaseData!$B$4:$BM$734,40,0)*10^9,#REF!)</f>
        <v>988454646072</v>
      </c>
      <c r="O149" s="37">
        <f>IFERROR(VLOOKUP(B149,[1]BaseData!$B$4:$BM$734,42,0),#REF!)</f>
        <v>7560</v>
      </c>
      <c r="P149" s="37">
        <f>IFERROR(VLOOKUP(B149,[1]BaseData!$B$4:$BM$734,43,0),#REF!)</f>
        <v>32823</v>
      </c>
      <c r="Q149" s="35">
        <f>IFERROR(VLOOKUP(B149,[1]BaseData!$B$4:$BM$734,44,0),#REF!)</f>
        <v>11.23</v>
      </c>
      <c r="R149" s="35">
        <f>IFERROR(VLOOKUP(B149,[1]BaseData!$B$4:$BM$734,45,0),#REF!)</f>
        <v>2.59</v>
      </c>
      <c r="S149" s="35">
        <f>IFERROR(VLOOKUP(B149,[1]BaseData!$B$4:$BM$734,46,0),#REF!)</f>
        <v>20.2</v>
      </c>
      <c r="T149" s="35">
        <f>IFERROR(VLOOKUP(B149,[1]BaseData!$B$4:$BM$734,47,0),#REF!)</f>
        <v>24.45</v>
      </c>
    </row>
    <row r="150" spans="1:20" ht="35.25" customHeight="1">
      <c r="A150" s="31">
        <v>145</v>
      </c>
      <c r="B150" s="32" t="s">
        <v>336</v>
      </c>
      <c r="C150" s="33" t="str">
        <f>VLOOKUP(B150,[1]BaseData!$B$4:$BM$734,2,0)</f>
        <v>HOSE</v>
      </c>
      <c r="D150" s="33" t="str">
        <f>VLOOKUP(B150,[1]BaseData!$B$4:$BM$734,3,0)</f>
        <v>CTCP Thương mại và Khai thác Khoáng sản Dương Hiếu</v>
      </c>
      <c r="E150" s="34">
        <f>VLOOKUP(B150,[1]BaseData!$B$4:$BM$734,25,0)</f>
        <v>341759862907.92603</v>
      </c>
      <c r="F150" s="34">
        <f>VLOOKUP(B150,[1]BaseData!$B$4:$BM$734,26,0)</f>
        <v>2882838414.63414</v>
      </c>
      <c r="G150" s="35">
        <f>VLOOKUP(B150,[1]BaseData!$B$4:$BM$734,27,0)</f>
        <v>0.29370099999999999</v>
      </c>
      <c r="H150" s="36" t="str">
        <f>VLOOKUP(B150,[1]BaseData!$B$4:$BM$734,28,0)</f>
        <v>Small&amp;Micro Cap</v>
      </c>
      <c r="I150" s="36" t="s">
        <v>93</v>
      </c>
      <c r="J150" s="37">
        <f>IFERROR(VLOOKUP(B150,[1]BaseData!$B$4:$BM$734,36,0),#REF!)</f>
        <v>543419157207</v>
      </c>
      <c r="K150" s="37">
        <f>IFERROR(VLOOKUP(B150,[1]BaseData!$B$4:$BM$734,37,0),#REF!)</f>
        <v>346651443095</v>
      </c>
      <c r="L150" s="37">
        <f>IFERROR(VLOOKUP(B150,[1]BaseData!$B$4:$BM$734,38,0),#REF!)</f>
        <v>1435781498629</v>
      </c>
      <c r="M150" s="37">
        <f>IFERROR(VLOOKUP(B150,[1]BaseData!$B$4:$BM$734,39,0)*10^9,#REF!)</f>
        <v>1260215640</v>
      </c>
      <c r="N150" s="37">
        <f>IFERROR(VLOOKUP(B150,[1]BaseData!$B$4:$BM$734,40,0)*10^9,#REF!)</f>
        <v>1193411960</v>
      </c>
      <c r="O150" s="37">
        <f>IFERROR(VLOOKUP(B150,[1]BaseData!$B$4:$BM$734,42,0),#REF!)</f>
        <v>40</v>
      </c>
      <c r="P150" s="37">
        <f>IFERROR(VLOOKUP(B150,[1]BaseData!$B$4:$BM$734,43,0),#REF!)</f>
        <v>11041</v>
      </c>
      <c r="Q150" s="35">
        <f>IFERROR(VLOOKUP(B150,[1]BaseData!$B$4:$BM$734,44,0),#REF!)</f>
        <v>237.92</v>
      </c>
      <c r="R150" s="35">
        <f>IFERROR(VLOOKUP(B150,[1]BaseData!$B$4:$BM$734,45,0),#REF!)</f>
        <v>0.86</v>
      </c>
      <c r="S150" s="35">
        <f>IFERROR(VLOOKUP(B150,[1]BaseData!$B$4:$BM$734,46,0),#REF!)</f>
        <v>0.23</v>
      </c>
      <c r="T150" s="35">
        <f>IFERROR(VLOOKUP(B150,[1]BaseData!$B$4:$BM$734,47,0),#REF!)</f>
        <v>0.36</v>
      </c>
    </row>
    <row r="151" spans="1:20" ht="35.25" customHeight="1">
      <c r="A151" s="31">
        <v>146</v>
      </c>
      <c r="B151" s="32" t="s">
        <v>338</v>
      </c>
      <c r="C151" s="33" t="str">
        <f>VLOOKUP(B151,[1]BaseData!$B$4:$BM$734,2,0)</f>
        <v>HNX</v>
      </c>
      <c r="D151" s="33" t="str">
        <f>VLOOKUP(B151,[1]BaseData!$B$4:$BM$734,3,0)</f>
        <v>CTCP Điện cơ Hải Phòng</v>
      </c>
      <c r="E151" s="34">
        <f>VLOOKUP(B151,[1]BaseData!$B$4:$BM$734,25,0)</f>
        <v>111362606158.536</v>
      </c>
      <c r="F151" s="34">
        <f>VLOOKUP(B151,[1]BaseData!$B$4:$BM$734,26,0)</f>
        <v>55750988.414633997</v>
      </c>
      <c r="G151" s="35">
        <f>VLOOKUP(B151,[1]BaseData!$B$4:$BM$734,27,0)</f>
        <v>0.69465299999999996</v>
      </c>
      <c r="H151" s="36" t="str">
        <f>VLOOKUP(B151,[1]BaseData!$B$4:$BM$734,28,0)</f>
        <v>Small&amp;Micro Cap</v>
      </c>
      <c r="I151" s="36" t="s">
        <v>31</v>
      </c>
      <c r="J151" s="37">
        <f>IFERROR(VLOOKUP(B151,[1]BaseData!$B$4:$BM$734,36,0),#REF!)</f>
        <v>231500034490</v>
      </c>
      <c r="K151" s="37">
        <f>IFERROR(VLOOKUP(B151,[1]BaseData!$B$4:$BM$734,37,0),#REF!)</f>
        <v>168597942421</v>
      </c>
      <c r="L151" s="37">
        <f>IFERROR(VLOOKUP(B151,[1]BaseData!$B$4:$BM$734,38,0),#REF!)</f>
        <v>263223955638</v>
      </c>
      <c r="M151" s="37">
        <f>IFERROR(VLOOKUP(B151,[1]BaseData!$B$4:$BM$734,39,0)*10^9,#REF!)</f>
        <v>13892763960</v>
      </c>
      <c r="N151" s="37">
        <f>IFERROR(VLOOKUP(B151,[1]BaseData!$B$4:$BM$734,40,0)*10^9,#REF!)</f>
        <v>13892763960</v>
      </c>
      <c r="O151" s="37">
        <f>IFERROR(VLOOKUP(B151,[1]BaseData!$B$4:$BM$734,42,0),#REF!)</f>
        <v>1464</v>
      </c>
      <c r="P151" s="37">
        <f>IFERROR(VLOOKUP(B151,[1]BaseData!$B$4:$BM$734,43,0),#REF!)</f>
        <v>17762</v>
      </c>
      <c r="Q151" s="35">
        <f>IFERROR(VLOOKUP(B151,[1]BaseData!$B$4:$BM$734,44,0),#REF!)</f>
        <v>8.27</v>
      </c>
      <c r="R151" s="35">
        <f>IFERROR(VLOOKUP(B151,[1]BaseData!$B$4:$BM$734,45,0),#REF!)</f>
        <v>0.68</v>
      </c>
      <c r="S151" s="35">
        <f>IFERROR(VLOOKUP(B151,[1]BaseData!$B$4:$BM$734,46,0),#REF!)</f>
        <v>6.23</v>
      </c>
      <c r="T151" s="35">
        <f>IFERROR(VLOOKUP(B151,[1]BaseData!$B$4:$BM$734,47,0),#REF!)</f>
        <v>8.34</v>
      </c>
    </row>
    <row r="152" spans="1:20" ht="35.25" customHeight="1">
      <c r="A152" s="31">
        <v>147</v>
      </c>
      <c r="B152" s="32" t="s">
        <v>340</v>
      </c>
      <c r="C152" s="33" t="str">
        <f>VLOOKUP(B152,[1]BaseData!$B$4:$BM$734,2,0)</f>
        <v>HNX</v>
      </c>
      <c r="D152" s="33" t="str">
        <f>VLOOKUP(B152,[1]BaseData!$B$4:$BM$734,3,0)</f>
        <v>CTCP Dược phẩm Hà Tây</v>
      </c>
      <c r="E152" s="34">
        <f>VLOOKUP(B152,[1]BaseData!$B$4:$BM$734,25,0)</f>
        <v>1063353336358.23</v>
      </c>
      <c r="F152" s="34">
        <f>VLOOKUP(B152,[1]BaseData!$B$4:$BM$734,26,0)</f>
        <v>427717606.70731699</v>
      </c>
      <c r="G152" s="35">
        <f>VLOOKUP(B152,[1]BaseData!$B$4:$BM$734,27,0)</f>
        <v>27.290524999999999</v>
      </c>
      <c r="H152" s="36" t="str">
        <f>VLOOKUP(B152,[1]BaseData!$B$4:$BM$734,28,0)</f>
        <v>Mid Cap</v>
      </c>
      <c r="I152" s="36" t="s">
        <v>67</v>
      </c>
      <c r="J152" s="37">
        <f>IFERROR(VLOOKUP(B152,[1]BaseData!$B$4:$BM$734,36,0),#REF!)</f>
        <v>1469502270857</v>
      </c>
      <c r="K152" s="37">
        <f>IFERROR(VLOOKUP(B152,[1]BaseData!$B$4:$BM$734,37,0),#REF!)</f>
        <v>798840658956</v>
      </c>
      <c r="L152" s="37">
        <f>IFERROR(VLOOKUP(B152,[1]BaseData!$B$4:$BM$734,38,0),#REF!)</f>
        <v>1837394604644</v>
      </c>
      <c r="M152" s="37">
        <f>IFERROR(VLOOKUP(B152,[1]BaseData!$B$4:$BM$734,39,0)*10^9,#REF!)</f>
        <v>95211345936</v>
      </c>
      <c r="N152" s="37">
        <f>IFERROR(VLOOKUP(B152,[1]BaseData!$B$4:$BM$734,40,0)*10^9,#REF!)</f>
        <v>95211345936</v>
      </c>
      <c r="O152" s="37">
        <f>IFERROR(VLOOKUP(B152,[1]BaseData!$B$4:$BM$734,42,0),#REF!)</f>
        <v>3605</v>
      </c>
      <c r="P152" s="37">
        <f>IFERROR(VLOOKUP(B152,[1]BaseData!$B$4:$BM$734,43,0),#REF!)</f>
        <v>30251</v>
      </c>
      <c r="Q152" s="35">
        <f>IFERROR(VLOOKUP(B152,[1]BaseData!$B$4:$BM$734,44,0),#REF!)</f>
        <v>10.79</v>
      </c>
      <c r="R152" s="35">
        <f>IFERROR(VLOOKUP(B152,[1]BaseData!$B$4:$BM$734,45,0),#REF!)</f>
        <v>1.29</v>
      </c>
      <c r="S152" s="35">
        <f>IFERROR(VLOOKUP(B152,[1]BaseData!$B$4:$BM$734,46,0),#REF!)</f>
        <v>7.03</v>
      </c>
      <c r="T152" s="35">
        <f>IFERROR(VLOOKUP(B152,[1]BaseData!$B$4:$BM$734,47,0),#REF!)</f>
        <v>12.27</v>
      </c>
    </row>
    <row r="153" spans="1:20" ht="35.25" customHeight="1">
      <c r="A153" s="31">
        <v>148</v>
      </c>
      <c r="B153" s="32" t="s">
        <v>342</v>
      </c>
      <c r="C153" s="33" t="str">
        <f>VLOOKUP(B153,[1]BaseData!$B$4:$BM$734,2,0)</f>
        <v>HOSE</v>
      </c>
      <c r="D153" s="33" t="str">
        <f>VLOOKUP(B153,[1]BaseData!$B$4:$BM$734,3,0)</f>
        <v>Tổng Công ty cổ phần Đầu tư Phát triển Xây dựng</v>
      </c>
      <c r="E153" s="34">
        <f>VLOOKUP(B153,[1]BaseData!$B$4:$BM$734,25,0)</f>
        <v>22044877734811.199</v>
      </c>
      <c r="F153" s="34">
        <f>VLOOKUP(B153,[1]BaseData!$B$4:$BM$734,26,0)</f>
        <v>354875042682.92603</v>
      </c>
      <c r="G153" s="35">
        <f>VLOOKUP(B153,[1]BaseData!$B$4:$BM$734,27,0)</f>
        <v>3.2757589999999999</v>
      </c>
      <c r="H153" s="36" t="str">
        <f>VLOOKUP(B153,[1]BaseData!$B$4:$BM$734,28,0)</f>
        <v>Large Cap</v>
      </c>
      <c r="I153" s="36" t="s">
        <v>93</v>
      </c>
      <c r="J153" s="37">
        <f>IFERROR(VLOOKUP(B153,[1]BaseData!$B$4:$BM$734,36,0),#REF!)</f>
        <v>14747796227885</v>
      </c>
      <c r="K153" s="37">
        <f>IFERROR(VLOOKUP(B153,[1]BaseData!$B$4:$BM$734,37,0),#REF!)</f>
        <v>7794735007082</v>
      </c>
      <c r="L153" s="37">
        <f>IFERROR(VLOOKUP(B153,[1]BaseData!$B$4:$BM$734,38,0),#REF!)</f>
        <v>1896688722277</v>
      </c>
      <c r="M153" s="37">
        <f>IFERROR(VLOOKUP(B153,[1]BaseData!$B$4:$BM$734,39,0)*10^9,#REF!)</f>
        <v>144128258788</v>
      </c>
      <c r="N153" s="37">
        <f>IFERROR(VLOOKUP(B153,[1]BaseData!$B$4:$BM$734,40,0)*10^9,#REF!)</f>
        <v>146295282654</v>
      </c>
      <c r="O153" s="37">
        <f>IFERROR(VLOOKUP(B153,[1]BaseData!$B$4:$BM$734,42,0),#REF!)</f>
        <v>264</v>
      </c>
      <c r="P153" s="37">
        <f>IFERROR(VLOOKUP(B153,[1]BaseData!$B$4:$BM$734,43,0),#REF!)</f>
        <v>12781</v>
      </c>
      <c r="Q153" s="35">
        <f>IFERROR(VLOOKUP(B153,[1]BaseData!$B$4:$BM$734,44,0),#REF!)</f>
        <v>54.24</v>
      </c>
      <c r="R153" s="35">
        <f>IFERROR(VLOOKUP(B153,[1]BaseData!$B$4:$BM$734,45,0),#REF!)</f>
        <v>1.1200000000000001</v>
      </c>
      <c r="S153" s="35">
        <f>IFERROR(VLOOKUP(B153,[1]BaseData!$B$4:$BM$734,46,0),#REF!)</f>
        <v>0.91</v>
      </c>
      <c r="T153" s="35">
        <f>IFERROR(VLOOKUP(B153,[1]BaseData!$B$4:$BM$734,47,0),#REF!)</f>
        <v>1.86</v>
      </c>
    </row>
    <row r="154" spans="1:20" ht="35.25" customHeight="1">
      <c r="A154" s="31">
        <v>149</v>
      </c>
      <c r="B154" s="32" t="s">
        <v>344</v>
      </c>
      <c r="C154" s="33" t="str">
        <f>VLOOKUP(B154,[1]BaseData!$B$4:$BM$734,2,0)</f>
        <v>HNX</v>
      </c>
      <c r="D154" s="33" t="str">
        <f>VLOOKUP(B154,[1]BaseData!$B$4:$BM$734,3,0)</f>
        <v>CTCP Đầu tư Phát triển Xây dựng - Hội An</v>
      </c>
      <c r="E154" s="34">
        <f>VLOOKUP(B154,[1]BaseData!$B$4:$BM$734,25,0)</f>
        <v>210335052743.29199</v>
      </c>
      <c r="F154" s="34">
        <f>VLOOKUP(B154,[1]BaseData!$B$4:$BM$734,26,0)</f>
        <v>295712385.06097502</v>
      </c>
      <c r="G154" s="35">
        <f>VLOOKUP(B154,[1]BaseData!$B$4:$BM$734,27,0)</f>
        <v>0.19226699999999999</v>
      </c>
      <c r="H154" s="36" t="str">
        <f>VLOOKUP(B154,[1]BaseData!$B$4:$BM$734,28,0)</f>
        <v>Small&amp;Micro Cap</v>
      </c>
      <c r="I154" s="36" t="s">
        <v>24</v>
      </c>
      <c r="J154" s="37">
        <f>IFERROR(VLOOKUP(B154,[1]BaseData!$B$4:$BM$734,36,0),#REF!)</f>
        <v>919906727087</v>
      </c>
      <c r="K154" s="37">
        <f>IFERROR(VLOOKUP(B154,[1]BaseData!$B$4:$BM$734,37,0),#REF!)</f>
        <v>95902404392</v>
      </c>
      <c r="L154" s="37">
        <f>IFERROR(VLOOKUP(B154,[1]BaseData!$B$4:$BM$734,38,0),#REF!)</f>
        <v>175777565531</v>
      </c>
      <c r="M154" s="37">
        <f>IFERROR(VLOOKUP(B154,[1]BaseData!$B$4:$BM$734,39,0)*10^9,#REF!)</f>
        <v>6042477105</v>
      </c>
      <c r="N154" s="37">
        <f>IFERROR(VLOOKUP(B154,[1]BaseData!$B$4:$BM$734,40,0)*10^9,#REF!)</f>
        <v>6152691177</v>
      </c>
      <c r="O154" s="37">
        <f>IFERROR(VLOOKUP(B154,[1]BaseData!$B$4:$BM$734,42,0),#REF!)</f>
        <v>1022</v>
      </c>
      <c r="P154" s="37">
        <f>IFERROR(VLOOKUP(B154,[1]BaseData!$B$4:$BM$734,43,0),#REF!)</f>
        <v>16226</v>
      </c>
      <c r="Q154" s="35">
        <f>IFERROR(VLOOKUP(B154,[1]BaseData!$B$4:$BM$734,44,0),#REF!)</f>
        <v>25.04</v>
      </c>
      <c r="R154" s="35">
        <f>IFERROR(VLOOKUP(B154,[1]BaseData!$B$4:$BM$734,45,0),#REF!)</f>
        <v>1.58</v>
      </c>
      <c r="S154" s="35">
        <f>IFERROR(VLOOKUP(B154,[1]BaseData!$B$4:$BM$734,46,0),#REF!)</f>
        <v>0.67</v>
      </c>
      <c r="T154" s="35">
        <f>IFERROR(VLOOKUP(B154,[1]BaseData!$B$4:$BM$734,47,0),#REF!)</f>
        <v>6.48</v>
      </c>
    </row>
    <row r="155" spans="1:20" ht="35.25" customHeight="1">
      <c r="A155" s="31">
        <v>150</v>
      </c>
      <c r="B155" s="32" t="s">
        <v>346</v>
      </c>
      <c r="C155" s="33" t="str">
        <f>VLOOKUP(B155,[1]BaseData!$B$4:$BM$734,2,0)</f>
        <v>HNX</v>
      </c>
      <c r="D155" s="33" t="str">
        <f>VLOOKUP(B155,[1]BaseData!$B$4:$BM$734,3,0)</f>
        <v>CTCP Tập đoàn Alpha Seven</v>
      </c>
      <c r="E155" s="34">
        <f>VLOOKUP(B155,[1]BaseData!$B$4:$BM$734,25,0)</f>
        <v>652058084927.13403</v>
      </c>
      <c r="F155" s="34">
        <f>VLOOKUP(B155,[1]BaseData!$B$4:$BM$734,26,0)</f>
        <v>6858966078.9634104</v>
      </c>
      <c r="G155" s="35">
        <f>VLOOKUP(B155,[1]BaseData!$B$4:$BM$734,27,0)</f>
        <v>3.0452140000000001</v>
      </c>
      <c r="H155" s="36" t="str">
        <f>VLOOKUP(B155,[1]BaseData!$B$4:$BM$734,28,0)</f>
        <v>Small&amp;Micro Cap</v>
      </c>
      <c r="I155" s="36" t="s">
        <v>31</v>
      </c>
      <c r="J155" s="37">
        <f>IFERROR(VLOOKUP(B155,[1]BaseData!$B$4:$BM$734,36,0),#REF!)</f>
        <v>2936584114461</v>
      </c>
      <c r="K155" s="37">
        <f>IFERROR(VLOOKUP(B155,[1]BaseData!$B$4:$BM$734,37,0),#REF!)</f>
        <v>1326968538039</v>
      </c>
      <c r="L155" s="37">
        <f>IFERROR(VLOOKUP(B155,[1]BaseData!$B$4:$BM$734,38,0),#REF!)</f>
        <v>279285104532</v>
      </c>
      <c r="M155" s="37">
        <f>IFERROR(VLOOKUP(B155,[1]BaseData!$B$4:$BM$734,39,0)*10^9,#REF!)</f>
        <v>45302006532</v>
      </c>
      <c r="N155" s="37">
        <f>IFERROR(VLOOKUP(B155,[1]BaseData!$B$4:$BM$734,40,0)*10^9,#REF!)</f>
        <v>47407868481</v>
      </c>
      <c r="O155" s="37">
        <f>IFERROR(VLOOKUP(B155,[1]BaseData!$B$4:$BM$734,42,0),#REF!)</f>
        <v>429</v>
      </c>
      <c r="P155" s="37">
        <f>IFERROR(VLOOKUP(B155,[1]BaseData!$B$4:$BM$734,43,0),#REF!)</f>
        <v>12491</v>
      </c>
      <c r="Q155" s="35">
        <f>IFERROR(VLOOKUP(B155,[1]BaseData!$B$4:$BM$734,44,0),#REF!)</f>
        <v>7</v>
      </c>
      <c r="R155" s="35">
        <f>IFERROR(VLOOKUP(B155,[1]BaseData!$B$4:$BM$734,45,0),#REF!)</f>
        <v>0.24</v>
      </c>
      <c r="S155" s="35">
        <f>IFERROR(VLOOKUP(B155,[1]BaseData!$B$4:$BM$734,46,0),#REF!)</f>
        <v>1.83</v>
      </c>
      <c r="T155" s="35">
        <f>IFERROR(VLOOKUP(B155,[1]BaseData!$B$4:$BM$734,47,0),#REF!)</f>
        <v>3.66</v>
      </c>
    </row>
    <row r="156" spans="1:20" ht="35.25" customHeight="1">
      <c r="A156" s="31">
        <v>151</v>
      </c>
      <c r="B156" s="32" t="s">
        <v>348</v>
      </c>
      <c r="C156" s="33" t="str">
        <f>VLOOKUP(B156,[1]BaseData!$B$4:$BM$734,2,0)</f>
        <v>HOSE</v>
      </c>
      <c r="D156" s="33" t="str">
        <f>VLOOKUP(B156,[1]BaseData!$B$4:$BM$734,3,0)</f>
        <v>CTCP Tập đoàn Đức Long Gia Lai</v>
      </c>
      <c r="E156" s="34">
        <f>VLOOKUP(B156,[1]BaseData!$B$4:$BM$734,25,0)</f>
        <v>1219267345368.29</v>
      </c>
      <c r="F156" s="34">
        <f>VLOOKUP(B156,[1]BaseData!$B$4:$BM$734,26,0)</f>
        <v>17285493902.438999</v>
      </c>
      <c r="G156" s="35">
        <f>VLOOKUP(B156,[1]BaseData!$B$4:$BM$734,27,0)</f>
        <v>1.473884</v>
      </c>
      <c r="H156" s="36" t="str">
        <f>VLOOKUP(B156,[1]BaseData!$B$4:$BM$734,28,0)</f>
        <v>Mid Cap</v>
      </c>
      <c r="I156" s="36" t="s">
        <v>61</v>
      </c>
      <c r="J156" s="37">
        <f>IFERROR(VLOOKUP(B156,[1]BaseData!$B$4:$BM$734,36,0),#REF!)</f>
        <v>5611845648134</v>
      </c>
      <c r="K156" s="37">
        <f>IFERROR(VLOOKUP(B156,[1]BaseData!$B$4:$BM$734,37,0),#REF!)</f>
        <v>1109020862514</v>
      </c>
      <c r="L156" s="37">
        <f>IFERROR(VLOOKUP(B156,[1]BaseData!$B$4:$BM$734,38,0),#REF!)</f>
        <v>1347872097220</v>
      </c>
      <c r="M156" s="37">
        <f>IFERROR(VLOOKUP(B156,[1]BaseData!$B$4:$BM$734,39,0)*10^9,#REF!)</f>
        <v>-1219413266472</v>
      </c>
      <c r="N156" s="37">
        <f>IFERROR(VLOOKUP(B156,[1]BaseData!$B$4:$BM$734,40,0)*10^9,#REF!)</f>
        <v>-896919563096</v>
      </c>
      <c r="O156" s="37">
        <f>IFERROR(VLOOKUP(B156,[1]BaseData!$B$4:$BM$734,42,0),#REF!)</f>
        <v>-4074</v>
      </c>
      <c r="P156" s="37">
        <f>IFERROR(VLOOKUP(B156,[1]BaseData!$B$4:$BM$734,43,0),#REF!)</f>
        <v>3705</v>
      </c>
      <c r="Q156" s="35">
        <f>IFERROR(VLOOKUP(B156,[1]BaseData!$B$4:$BM$734,44,0),#REF!)</f>
        <v>-0.54</v>
      </c>
      <c r="R156" s="35">
        <f>IFERROR(VLOOKUP(B156,[1]BaseData!$B$4:$BM$734,45,0),#REF!)</f>
        <v>0.59</v>
      </c>
      <c r="S156" s="35">
        <f>IFERROR(VLOOKUP(B156,[1]BaseData!$B$4:$BM$734,46,0),#REF!)</f>
        <v>-19.23</v>
      </c>
      <c r="T156" s="35">
        <f>IFERROR(VLOOKUP(B156,[1]BaseData!$B$4:$BM$734,47,0),#REF!)</f>
        <v>-71.150000000000006</v>
      </c>
    </row>
    <row r="157" spans="1:20" ht="35.25" customHeight="1">
      <c r="A157" s="31">
        <v>152</v>
      </c>
      <c r="B157" s="32" t="s">
        <v>350</v>
      </c>
      <c r="C157" s="33" t="str">
        <f>VLOOKUP(B157,[1]BaseData!$B$4:$BM$734,2,0)</f>
        <v>HOSE</v>
      </c>
      <c r="D157" s="33" t="str">
        <f>VLOOKUP(B157,[1]BaseData!$B$4:$BM$734,3,0)</f>
        <v>CTCP Xuất nhập khẩu Y Tế Domesco</v>
      </c>
      <c r="E157" s="34">
        <f>VLOOKUP(B157,[1]BaseData!$B$4:$BM$734,25,0)</f>
        <v>1695674355042.6799</v>
      </c>
      <c r="F157" s="34">
        <f>VLOOKUP(B157,[1]BaseData!$B$4:$BM$734,26,0)</f>
        <v>837073170.73170698</v>
      </c>
      <c r="G157" s="35">
        <f>VLOOKUP(B157,[1]BaseData!$B$4:$BM$734,27,0)</f>
        <v>55.177568999999998</v>
      </c>
      <c r="H157" s="36" t="str">
        <f>VLOOKUP(B157,[1]BaseData!$B$4:$BM$734,28,0)</f>
        <v>Mid Cap</v>
      </c>
      <c r="I157" s="36" t="s">
        <v>93</v>
      </c>
      <c r="J157" s="37">
        <f>IFERROR(VLOOKUP(B157,[1]BaseData!$B$4:$BM$734,36,0),#REF!)</f>
        <v>1837977136422</v>
      </c>
      <c r="K157" s="37">
        <f>IFERROR(VLOOKUP(B157,[1]BaseData!$B$4:$BM$734,37,0),#REF!)</f>
        <v>1459510464239</v>
      </c>
      <c r="L157" s="37">
        <f>IFERROR(VLOOKUP(B157,[1]BaseData!$B$4:$BM$734,38,0),#REF!)</f>
        <v>1592726748003</v>
      </c>
      <c r="M157" s="37">
        <f>IFERROR(VLOOKUP(B157,[1]BaseData!$B$4:$BM$734,39,0)*10^9,#REF!)</f>
        <v>200075859018</v>
      </c>
      <c r="N157" s="37">
        <f>IFERROR(VLOOKUP(B157,[1]BaseData!$B$4:$BM$734,40,0)*10^9,#REF!)</f>
        <v>200075859018</v>
      </c>
      <c r="O157" s="37">
        <f>IFERROR(VLOOKUP(B157,[1]BaseData!$B$4:$BM$734,42,0),#REF!)</f>
        <v>5761</v>
      </c>
      <c r="P157" s="37">
        <f>IFERROR(VLOOKUP(B157,[1]BaseData!$B$4:$BM$734,43,0),#REF!)</f>
        <v>42028</v>
      </c>
      <c r="Q157" s="35">
        <f>IFERROR(VLOOKUP(B157,[1]BaseData!$B$4:$BM$734,44,0),#REF!)</f>
        <v>7.13</v>
      </c>
      <c r="R157" s="35">
        <f>IFERROR(VLOOKUP(B157,[1]BaseData!$B$4:$BM$734,45,0),#REF!)</f>
        <v>0.98</v>
      </c>
      <c r="S157" s="35">
        <f>IFERROR(VLOOKUP(B157,[1]BaseData!$B$4:$BM$734,46,0),#REF!)</f>
        <v>11.57</v>
      </c>
      <c r="T157" s="35">
        <f>IFERROR(VLOOKUP(B157,[1]BaseData!$B$4:$BM$734,47,0),#REF!)</f>
        <v>14.16</v>
      </c>
    </row>
    <row r="158" spans="1:20" ht="35.25" customHeight="1">
      <c r="A158" s="31">
        <v>153</v>
      </c>
      <c r="B158" s="32" t="s">
        <v>352</v>
      </c>
      <c r="C158" s="33" t="str">
        <f>VLOOKUP(B158,[1]BaseData!$B$4:$BM$734,2,0)</f>
        <v>HNX</v>
      </c>
      <c r="D158" s="33" t="str">
        <f>VLOOKUP(B158,[1]BaseData!$B$4:$BM$734,3,0)</f>
        <v>CTCP Điện Nước Lắp máy Hải Phòng</v>
      </c>
      <c r="E158" s="34">
        <f>VLOOKUP(B158,[1]BaseData!$B$4:$BM$734,25,0)</f>
        <v>306113204865.24298</v>
      </c>
      <c r="F158" s="34">
        <f>VLOOKUP(B158,[1]BaseData!$B$4:$BM$734,26,0)</f>
        <v>6117266.1585360002</v>
      </c>
      <c r="G158" s="35">
        <f>VLOOKUP(B158,[1]BaseData!$B$4:$BM$734,27,0)</f>
        <v>0.39065</v>
      </c>
      <c r="H158" s="36" t="str">
        <f>VLOOKUP(B158,[1]BaseData!$B$4:$BM$734,28,0)</f>
        <v>Small&amp;Micro Cap</v>
      </c>
      <c r="I158" s="36" t="s">
        <v>28</v>
      </c>
      <c r="J158" s="37">
        <f>IFERROR(VLOOKUP(B158,[1]BaseData!$B$4:$BM$734,36,0),#REF!)</f>
        <v>122385108622</v>
      </c>
      <c r="K158" s="37">
        <f>IFERROR(VLOOKUP(B158,[1]BaseData!$B$4:$BM$734,37,0),#REF!)</f>
        <v>95038975511</v>
      </c>
      <c r="L158" s="37">
        <f>IFERROR(VLOOKUP(B158,[1]BaseData!$B$4:$BM$734,38,0),#REF!)</f>
        <v>658676029032</v>
      </c>
      <c r="M158" s="37">
        <f>IFERROR(VLOOKUP(B158,[1]BaseData!$B$4:$BM$734,39,0)*10^9,#REF!)</f>
        <v>29194415561</v>
      </c>
      <c r="N158" s="37">
        <f>IFERROR(VLOOKUP(B158,[1]BaseData!$B$4:$BM$734,40,0)*10^9,#REF!)</f>
        <v>29293324261</v>
      </c>
      <c r="O158" s="37">
        <f>IFERROR(VLOOKUP(B158,[1]BaseData!$B$4:$BM$734,42,0),#REF!)</f>
        <v>5197</v>
      </c>
      <c r="P158" s="37">
        <f>IFERROR(VLOOKUP(B158,[1]BaseData!$B$4:$BM$734,43,0),#REF!)</f>
        <v>14798</v>
      </c>
      <c r="Q158" s="35">
        <f>IFERROR(VLOOKUP(B158,[1]BaseData!$B$4:$BM$734,44,0),#REF!)</f>
        <v>7.64</v>
      </c>
      <c r="R158" s="35">
        <f>IFERROR(VLOOKUP(B158,[1]BaseData!$B$4:$BM$734,45,0),#REF!)</f>
        <v>2.68</v>
      </c>
      <c r="S158" s="35">
        <f>IFERROR(VLOOKUP(B158,[1]BaseData!$B$4:$BM$734,46,0),#REF!)</f>
        <v>24.71</v>
      </c>
      <c r="T158" s="35">
        <f>IFERROR(VLOOKUP(B158,[1]BaseData!$B$4:$BM$734,47,0),#REF!)</f>
        <v>32.71</v>
      </c>
    </row>
    <row r="159" spans="1:20" ht="35.25" customHeight="1">
      <c r="A159" s="31">
        <v>154</v>
      </c>
      <c r="B159" s="32" t="s">
        <v>354</v>
      </c>
      <c r="C159" s="33" t="str">
        <f>VLOOKUP(B159,[1]BaseData!$B$4:$BM$734,2,0)</f>
        <v>HNX</v>
      </c>
      <c r="D159" s="33" t="str">
        <f>VLOOKUP(B159,[1]BaseData!$B$4:$BM$734,3,0)</f>
        <v>Tổng Công ty cổ phần Y tế DANAMECO</v>
      </c>
      <c r="E159" s="34">
        <f>VLOOKUP(B159,[1]BaseData!$B$4:$BM$734,25,0)</f>
        <v>134430624934.451</v>
      </c>
      <c r="F159" s="34">
        <f>VLOOKUP(B159,[1]BaseData!$B$4:$BM$734,26,0)</f>
        <v>152580721.036585</v>
      </c>
      <c r="G159" s="35">
        <f>VLOOKUP(B159,[1]BaseData!$B$4:$BM$734,27,0)</f>
        <v>3.5184690000000001</v>
      </c>
      <c r="H159" s="36" t="str">
        <f>VLOOKUP(B159,[1]BaseData!$B$4:$BM$734,28,0)</f>
        <v>Small&amp;Micro Cap</v>
      </c>
      <c r="I159" s="36" t="s">
        <v>848</v>
      </c>
      <c r="J159" s="37">
        <f>IFERROR(VLOOKUP(B159,[1]BaseData!$B$4:$BM$734,36,0),#REF!)</f>
        <v>459322903250</v>
      </c>
      <c r="K159" s="37">
        <f>IFERROR(VLOOKUP(B159,[1]BaseData!$B$4:$BM$734,37,0),#REF!)</f>
        <v>96849279017</v>
      </c>
      <c r="L159" s="37">
        <f>IFERROR(VLOOKUP(B159,[1]BaseData!$B$4:$BM$734,38,0),#REF!)</f>
        <v>333973688519</v>
      </c>
      <c r="M159" s="37">
        <f>IFERROR(VLOOKUP(B159,[1]BaseData!$B$4:$BM$734,39,0)*10^9,#REF!)</f>
        <v>-39638180745</v>
      </c>
      <c r="N159" s="37">
        <f>IFERROR(VLOOKUP(B159,[1]BaseData!$B$4:$BM$734,40,0)*10^9,#REF!)</f>
        <v>-39638180745</v>
      </c>
      <c r="O159" s="37">
        <f>IFERROR(VLOOKUP(B159,[1]BaseData!$B$4:$BM$734,42,0),#REF!)</f>
        <v>-8388</v>
      </c>
      <c r="P159" s="37">
        <f>IFERROR(VLOOKUP(B159,[1]BaseData!$B$4:$BM$734,43,0),#REF!)</f>
        <v>18437</v>
      </c>
      <c r="Q159" s="35">
        <f>IFERROR(VLOOKUP(B159,[1]BaseData!$B$4:$BM$734,44,0),#REF!)</f>
        <v>-1.55</v>
      </c>
      <c r="R159" s="35">
        <f>IFERROR(VLOOKUP(B159,[1]BaseData!$B$4:$BM$734,45,0),#REF!)</f>
        <v>0.71</v>
      </c>
      <c r="S159" s="35">
        <f>IFERROR(VLOOKUP(B159,[1]BaseData!$B$4:$BM$734,46,0),#REF!)</f>
        <v>-8.1</v>
      </c>
      <c r="T159" s="35">
        <f>IFERROR(VLOOKUP(B159,[1]BaseData!$B$4:$BM$734,47,0),#REF!)</f>
        <v>-33</v>
      </c>
    </row>
    <row r="160" spans="1:20" ht="35.25" customHeight="1">
      <c r="A160" s="31">
        <v>155</v>
      </c>
      <c r="B160" s="32" t="s">
        <v>356</v>
      </c>
      <c r="C160" s="33" t="str">
        <f>VLOOKUP(B160,[1]BaseData!$B$4:$BM$734,2,0)</f>
        <v>HNX</v>
      </c>
      <c r="D160" s="33" t="str">
        <f>VLOOKUP(B160,[1]BaseData!$B$4:$BM$734,3,0)</f>
        <v>CTCP DNP Holding</v>
      </c>
      <c r="E160" s="34">
        <f>VLOOKUP(B160,[1]BaseData!$B$4:$BM$734,25,0)</f>
        <v>2779782817392.3701</v>
      </c>
      <c r="F160" s="34">
        <f>VLOOKUP(B160,[1]BaseData!$B$4:$BM$734,26,0)</f>
        <v>678579559.14634097</v>
      </c>
      <c r="G160" s="35">
        <f>VLOOKUP(B160,[1]BaseData!$B$4:$BM$734,27,0)</f>
        <v>0.24517900000000001</v>
      </c>
      <c r="H160" s="36" t="str">
        <f>VLOOKUP(B160,[1]BaseData!$B$4:$BM$734,28,0)</f>
        <v>Mid Cap</v>
      </c>
      <c r="I160" s="36" t="s">
        <v>61</v>
      </c>
      <c r="J160" s="37">
        <f>IFERROR(VLOOKUP(B160,[1]BaseData!$B$4:$BM$734,36,0),#REF!)</f>
        <v>16528853135802</v>
      </c>
      <c r="K160" s="37">
        <f>IFERROR(VLOOKUP(B160,[1]BaseData!$B$4:$BM$734,37,0),#REF!)</f>
        <v>4560886399848</v>
      </c>
      <c r="L160" s="37">
        <f>IFERROR(VLOOKUP(B160,[1]BaseData!$B$4:$BM$734,38,0),#REF!)</f>
        <v>7692849493503</v>
      </c>
      <c r="M160" s="37">
        <f>IFERROR(VLOOKUP(B160,[1]BaseData!$B$4:$BM$734,39,0)*10^9,#REF!)</f>
        <v>4386788030</v>
      </c>
      <c r="N160" s="37">
        <f>IFERROR(VLOOKUP(B160,[1]BaseData!$B$4:$BM$734,40,0)*10^9,#REF!)</f>
        <v>6446063795</v>
      </c>
      <c r="O160" s="37">
        <f>IFERROR(VLOOKUP(B160,[1]BaseData!$B$4:$BM$734,42,0),#REF!)</f>
        <v>37</v>
      </c>
      <c r="P160" s="37">
        <f>IFERROR(VLOOKUP(B160,[1]BaseData!$B$4:$BM$734,43,0),#REF!)</f>
        <v>38359</v>
      </c>
      <c r="Q160" s="35">
        <f>IFERROR(VLOOKUP(B160,[1]BaseData!$B$4:$BM$734,44,0),#REF!)</f>
        <v>649.65</v>
      </c>
      <c r="R160" s="35">
        <f>IFERROR(VLOOKUP(B160,[1]BaseData!$B$4:$BM$734,45,0),#REF!)</f>
        <v>0.63</v>
      </c>
      <c r="S160" s="35">
        <f>IFERROR(VLOOKUP(B160,[1]BaseData!$B$4:$BM$734,46,0),#REF!)</f>
        <v>0.03</v>
      </c>
      <c r="T160" s="35">
        <f>IFERROR(VLOOKUP(B160,[1]BaseData!$B$4:$BM$734,47,0),#REF!)</f>
        <v>0.1</v>
      </c>
    </row>
    <row r="161" spans="1:20" ht="35.25" customHeight="1">
      <c r="A161" s="31">
        <v>156</v>
      </c>
      <c r="B161" s="32" t="s">
        <v>358</v>
      </c>
      <c r="C161" s="33" t="str">
        <f>VLOOKUP(B161,[1]BaseData!$B$4:$BM$734,2,0)</f>
        <v>HNX</v>
      </c>
      <c r="D161" s="33" t="str">
        <f>VLOOKUP(B161,[1]BaseData!$B$4:$BM$734,3,0)</f>
        <v>CTCP Dược phẩm Trung ương 3</v>
      </c>
      <c r="E161" s="34">
        <f>VLOOKUP(B161,[1]BaseData!$B$4:$BM$734,25,0)</f>
        <v>838743841463.41394</v>
      </c>
      <c r="F161" s="34">
        <f>VLOOKUP(B161,[1]BaseData!$B$4:$BM$734,26,0)</f>
        <v>173458160.36585301</v>
      </c>
      <c r="G161" s="35">
        <f>VLOOKUP(B161,[1]BaseData!$B$4:$BM$734,27,0)</f>
        <v>1.4086080000000001</v>
      </c>
      <c r="H161" s="36" t="str">
        <f>VLOOKUP(B161,[1]BaseData!$B$4:$BM$734,28,0)</f>
        <v>Small&amp;Micro Cap</v>
      </c>
      <c r="I161" s="36" t="s">
        <v>203</v>
      </c>
      <c r="J161" s="37">
        <f>IFERROR(VLOOKUP(B161,[1]BaseData!$B$4:$BM$734,36,0),#REF!)</f>
        <v>507867922847</v>
      </c>
      <c r="K161" s="37">
        <f>IFERROR(VLOOKUP(B161,[1]BaseData!$B$4:$BM$734,37,0),#REF!)</f>
        <v>417449924055</v>
      </c>
      <c r="L161" s="37">
        <f>IFERROR(VLOOKUP(B161,[1]BaseData!$B$4:$BM$734,38,0),#REF!)</f>
        <v>485066051419</v>
      </c>
      <c r="M161" s="37">
        <f>IFERROR(VLOOKUP(B161,[1]BaseData!$B$4:$BM$734,39,0)*10^9,#REF!)</f>
        <v>108824210516</v>
      </c>
      <c r="N161" s="37">
        <f>IFERROR(VLOOKUP(B161,[1]BaseData!$B$4:$BM$734,40,0)*10^9,#REF!)</f>
        <v>108824210516</v>
      </c>
      <c r="O161" s="37">
        <f>IFERROR(VLOOKUP(B161,[1]BaseData!$B$4:$BM$734,42,0),#REF!)</f>
        <v>12654</v>
      </c>
      <c r="P161" s="37">
        <f>IFERROR(VLOOKUP(B161,[1]BaseData!$B$4:$BM$734,43,0),#REF!)</f>
        <v>48541</v>
      </c>
      <c r="Q161" s="35">
        <f>IFERROR(VLOOKUP(B161,[1]BaseData!$B$4:$BM$734,44,0),#REF!)</f>
        <v>7.43</v>
      </c>
      <c r="R161" s="35">
        <f>IFERROR(VLOOKUP(B161,[1]BaseData!$B$4:$BM$734,45,0),#REF!)</f>
        <v>1.94</v>
      </c>
      <c r="S161" s="35">
        <f>IFERROR(VLOOKUP(B161,[1]BaseData!$B$4:$BM$734,46,0),#REF!)</f>
        <v>22.87</v>
      </c>
      <c r="T161" s="35">
        <f>IFERROR(VLOOKUP(B161,[1]BaseData!$B$4:$BM$734,47,0),#REF!)</f>
        <v>27.82</v>
      </c>
    </row>
    <row r="162" spans="1:20" ht="35.25" customHeight="1">
      <c r="A162" s="31">
        <v>157</v>
      </c>
      <c r="B162" s="32" t="s">
        <v>360</v>
      </c>
      <c r="C162" s="33" t="str">
        <f>VLOOKUP(B162,[1]BaseData!$B$4:$BM$734,2,0)</f>
        <v>HNX</v>
      </c>
      <c r="D162" s="33" t="str">
        <f>VLOOKUP(B162,[1]BaseData!$B$4:$BM$734,3,0)</f>
        <v>CTCP Nhựa Đà Nẵng</v>
      </c>
      <c r="E162" s="34">
        <f>VLOOKUP(B162,[1]BaseData!$B$4:$BM$734,25,0)</f>
        <v>40105290292.682899</v>
      </c>
      <c r="F162" s="34">
        <f>VLOOKUP(B162,[1]BaseData!$B$4:$BM$734,26,0)</f>
        <v>2298557.012195</v>
      </c>
      <c r="G162" s="35">
        <f>VLOOKUP(B162,[1]BaseData!$B$4:$BM$734,27,0)</f>
        <v>1.7919350000000001</v>
      </c>
      <c r="H162" s="36" t="str">
        <f>VLOOKUP(B162,[1]BaseData!$B$4:$BM$734,28,0)</f>
        <v>Small&amp;Micro Cap</v>
      </c>
      <c r="I162" s="36" t="s">
        <v>58</v>
      </c>
      <c r="J162" s="37">
        <f>IFERROR(VLOOKUP(B162,[1]BaseData!$B$4:$BM$734,36,0),#REF!)</f>
        <v>82581931965</v>
      </c>
      <c r="K162" s="37">
        <f>IFERROR(VLOOKUP(B162,[1]BaseData!$B$4:$BM$734,37,0),#REF!)</f>
        <v>33784999733</v>
      </c>
      <c r="L162" s="37">
        <f>IFERROR(VLOOKUP(B162,[1]BaseData!$B$4:$BM$734,38,0),#REF!)</f>
        <v>21567227737</v>
      </c>
      <c r="M162" s="37">
        <f>IFERROR(VLOOKUP(B162,[1]BaseData!$B$4:$BM$734,39,0)*10^9,#REF!)</f>
        <v>-15638029440</v>
      </c>
      <c r="N162" s="37">
        <f>IFERROR(VLOOKUP(B162,[1]BaseData!$B$4:$BM$734,40,0)*10^9,#REF!)</f>
        <v>-11576900089</v>
      </c>
      <c r="O162" s="37">
        <f>IFERROR(VLOOKUP(B162,[1]BaseData!$B$4:$BM$734,42,0),#REF!)</f>
        <v>-6990</v>
      </c>
      <c r="P162" s="37">
        <f>IFERROR(VLOOKUP(B162,[1]BaseData!$B$4:$BM$734,43,0),#REF!)</f>
        <v>15101</v>
      </c>
      <c r="Q162" s="35">
        <f>IFERROR(VLOOKUP(B162,[1]BaseData!$B$4:$BM$734,44,0),#REF!)</f>
        <v>-2</v>
      </c>
      <c r="R162" s="35">
        <f>IFERROR(VLOOKUP(B162,[1]BaseData!$B$4:$BM$734,45,0),#REF!)</f>
        <v>0.93</v>
      </c>
      <c r="S162" s="35">
        <f>IFERROR(VLOOKUP(B162,[1]BaseData!$B$4:$BM$734,46,0),#REF!)</f>
        <v>-20.02</v>
      </c>
      <c r="T162" s="35">
        <f>IFERROR(VLOOKUP(B162,[1]BaseData!$B$4:$BM$734,47,0),#REF!)</f>
        <v>-36.5</v>
      </c>
    </row>
    <row r="163" spans="1:20" ht="35.25" customHeight="1">
      <c r="A163" s="31">
        <v>158</v>
      </c>
      <c r="B163" s="32" t="s">
        <v>362</v>
      </c>
      <c r="C163" s="33" t="str">
        <f>VLOOKUP(B163,[1]BaseData!$B$4:$BM$734,2,0)</f>
        <v>HOSE</v>
      </c>
      <c r="D163" s="33" t="str">
        <f>VLOOKUP(B163,[1]BaseData!$B$4:$BM$734,3,0)</f>
        <v>CTCP Tập đoàn Đạt Phương</v>
      </c>
      <c r="E163" s="34">
        <f>VLOOKUP(B163,[1]BaseData!$B$4:$BM$734,25,0)</f>
        <v>2811086196714.6299</v>
      </c>
      <c r="F163" s="34">
        <f>VLOOKUP(B163,[1]BaseData!$B$4:$BM$734,26,0)</f>
        <v>38660628048.780403</v>
      </c>
      <c r="G163" s="35">
        <f>VLOOKUP(B163,[1]BaseData!$B$4:$BM$734,27,0)</f>
        <v>1.1848449999999999</v>
      </c>
      <c r="H163" s="36" t="str">
        <f>VLOOKUP(B163,[1]BaseData!$B$4:$BM$734,28,0)</f>
        <v>Mid Cap</v>
      </c>
      <c r="I163" s="36" t="s">
        <v>61</v>
      </c>
      <c r="J163" s="37">
        <f>IFERROR(VLOOKUP(B163,[1]BaseData!$B$4:$BM$734,36,0),#REF!)</f>
        <v>6138985381151</v>
      </c>
      <c r="K163" s="37">
        <f>IFERROR(VLOOKUP(B163,[1]BaseData!$B$4:$BM$734,37,0),#REF!)</f>
        <v>2206810770547</v>
      </c>
      <c r="L163" s="37">
        <f>IFERROR(VLOOKUP(B163,[1]BaseData!$B$4:$BM$734,38,0),#REF!)</f>
        <v>3319477249236</v>
      </c>
      <c r="M163" s="37">
        <f>IFERROR(VLOOKUP(B163,[1]BaseData!$B$4:$BM$734,39,0)*10^9,#REF!)</f>
        <v>383255183201</v>
      </c>
      <c r="N163" s="37">
        <f>IFERROR(VLOOKUP(B163,[1]BaseData!$B$4:$BM$734,40,0)*10^9,#REF!)</f>
        <v>393101251143</v>
      </c>
      <c r="O163" s="37">
        <f>IFERROR(VLOOKUP(B163,[1]BaseData!$B$4:$BM$734,42,0),#REF!)</f>
        <v>6083</v>
      </c>
      <c r="P163" s="37">
        <f>IFERROR(VLOOKUP(B163,[1]BaseData!$B$4:$BM$734,43,0),#REF!)</f>
        <v>35029</v>
      </c>
      <c r="Q163" s="35">
        <f>IFERROR(VLOOKUP(B163,[1]BaseData!$B$4:$BM$734,44,0),#REF!)</f>
        <v>4.68</v>
      </c>
      <c r="R163" s="35">
        <f>IFERROR(VLOOKUP(B163,[1]BaseData!$B$4:$BM$734,45,0),#REF!)</f>
        <v>0.81</v>
      </c>
      <c r="S163" s="35">
        <f>IFERROR(VLOOKUP(B163,[1]BaseData!$B$4:$BM$734,46,0),#REF!)</f>
        <v>6.34</v>
      </c>
      <c r="T163" s="35">
        <f>IFERROR(VLOOKUP(B163,[1]BaseData!$B$4:$BM$734,47,0),#REF!)</f>
        <v>19.22</v>
      </c>
    </row>
    <row r="164" spans="1:20" ht="35.25" customHeight="1">
      <c r="A164" s="31">
        <v>159</v>
      </c>
      <c r="B164" s="32" t="s">
        <v>364</v>
      </c>
      <c r="C164" s="33" t="str">
        <f>VLOOKUP(B164,[1]BaseData!$B$4:$BM$734,2,0)</f>
        <v>HOSE</v>
      </c>
      <c r="D164" s="33" t="str">
        <f>VLOOKUP(B164,[1]BaseData!$B$4:$BM$734,3,0)</f>
        <v>Tổng Công ty Phân bón và Hóa chất Dầu khí - CTCP</v>
      </c>
      <c r="E164" s="34">
        <f>VLOOKUP(B164,[1]BaseData!$B$4:$BM$734,25,0)</f>
        <v>18676367903887.102</v>
      </c>
      <c r="F164" s="34">
        <f>VLOOKUP(B164,[1]BaseData!$B$4:$BM$734,26,0)</f>
        <v>192284048780.487</v>
      </c>
      <c r="G164" s="35">
        <f>VLOOKUP(B164,[1]BaseData!$B$4:$BM$734,27,0)</f>
        <v>15.41075</v>
      </c>
      <c r="H164" s="36" t="str">
        <f>VLOOKUP(B164,[1]BaseData!$B$4:$BM$734,28,0)</f>
        <v>Large Cap</v>
      </c>
      <c r="I164" s="36" t="s">
        <v>61</v>
      </c>
      <c r="J164" s="37">
        <f>IFERROR(VLOOKUP(B164,[1]BaseData!$B$4:$BM$734,36,0),#REF!)</f>
        <v>17698795735776</v>
      </c>
      <c r="K164" s="37">
        <f>IFERROR(VLOOKUP(B164,[1]BaseData!$B$4:$BM$734,37,0),#REF!)</f>
        <v>14017438764568</v>
      </c>
      <c r="L164" s="37">
        <f>IFERROR(VLOOKUP(B164,[1]BaseData!$B$4:$BM$734,38,0),#REF!)</f>
        <v>18627179544265</v>
      </c>
      <c r="M164" s="37">
        <f>IFERROR(VLOOKUP(B164,[1]BaseData!$B$4:$BM$734,39,0)*10^9,#REF!)</f>
        <v>5564877377993</v>
      </c>
      <c r="N164" s="37">
        <f>IFERROR(VLOOKUP(B164,[1]BaseData!$B$4:$BM$734,40,0)*10^9,#REF!)</f>
        <v>5586162792235</v>
      </c>
      <c r="O164" s="37">
        <f>IFERROR(VLOOKUP(B164,[1]BaseData!$B$4:$BM$734,42,0),#REF!)</f>
        <v>14220</v>
      </c>
      <c r="P164" s="37">
        <f>IFERROR(VLOOKUP(B164,[1]BaseData!$B$4:$BM$734,43,0),#REF!)</f>
        <v>35820</v>
      </c>
      <c r="Q164" s="35">
        <f>IFERROR(VLOOKUP(B164,[1]BaseData!$B$4:$BM$734,44,0),#REF!)</f>
        <v>3.02</v>
      </c>
      <c r="R164" s="35">
        <f>IFERROR(VLOOKUP(B164,[1]BaseData!$B$4:$BM$734,45,0),#REF!)</f>
        <v>1.2</v>
      </c>
      <c r="S164" s="35">
        <f>IFERROR(VLOOKUP(B164,[1]BaseData!$B$4:$BM$734,46,0),#REF!)</f>
        <v>35.200000000000003</v>
      </c>
      <c r="T164" s="35">
        <f>IFERROR(VLOOKUP(B164,[1]BaseData!$B$4:$BM$734,47,0),#REF!)</f>
        <v>45</v>
      </c>
    </row>
    <row r="165" spans="1:20" ht="35.25" customHeight="1">
      <c r="A165" s="31">
        <v>160</v>
      </c>
      <c r="B165" s="32" t="s">
        <v>366</v>
      </c>
      <c r="C165" s="33" t="str">
        <f>VLOOKUP(B165,[1]BaseData!$B$4:$BM$734,2,0)</f>
        <v>HOSE</v>
      </c>
      <c r="D165" s="33" t="str">
        <f>VLOOKUP(B165,[1]BaseData!$B$4:$BM$734,3,0)</f>
        <v>CTCP Cao su Đồng Phú</v>
      </c>
      <c r="E165" s="34">
        <f>VLOOKUP(B165,[1]BaseData!$B$4:$BM$734,25,0)</f>
        <v>2810443240021.9502</v>
      </c>
      <c r="F165" s="34">
        <f>VLOOKUP(B165,[1]BaseData!$B$4:$BM$734,26,0)</f>
        <v>16628887195.121901</v>
      </c>
      <c r="G165" s="35">
        <f>VLOOKUP(B165,[1]BaseData!$B$4:$BM$734,27,0)</f>
        <v>3.557493</v>
      </c>
      <c r="H165" s="36" t="str">
        <f>VLOOKUP(B165,[1]BaseData!$B$4:$BM$734,28,0)</f>
        <v>Mid Cap</v>
      </c>
      <c r="I165" s="36" t="s">
        <v>77</v>
      </c>
      <c r="J165" s="37">
        <f>IFERROR(VLOOKUP(B165,[1]BaseData!$B$4:$BM$734,36,0),#REF!)</f>
        <v>4164860326412</v>
      </c>
      <c r="K165" s="37">
        <f>IFERROR(VLOOKUP(B165,[1]BaseData!$B$4:$BM$734,37,0),#REF!)</f>
        <v>2994576946347</v>
      </c>
      <c r="L165" s="37">
        <f>IFERROR(VLOOKUP(B165,[1]BaseData!$B$4:$BM$734,38,0),#REF!)</f>
        <v>1210731831577</v>
      </c>
      <c r="M165" s="37">
        <f>IFERROR(VLOOKUP(B165,[1]BaseData!$B$4:$BM$734,39,0)*10^9,#REF!)</f>
        <v>247964656092</v>
      </c>
      <c r="N165" s="37">
        <f>IFERROR(VLOOKUP(B165,[1]BaseData!$B$4:$BM$734,40,0)*10^9,#REF!)</f>
        <v>239606779721</v>
      </c>
      <c r="O165" s="37">
        <f>IFERROR(VLOOKUP(B165,[1]BaseData!$B$4:$BM$734,42,0),#REF!)</f>
        <v>5767</v>
      </c>
      <c r="P165" s="37">
        <f>IFERROR(VLOOKUP(B165,[1]BaseData!$B$4:$BM$734,43,0),#REF!)</f>
        <v>69641</v>
      </c>
      <c r="Q165" s="35">
        <f>IFERROR(VLOOKUP(B165,[1]BaseData!$B$4:$BM$734,44,0),#REF!)</f>
        <v>9.16</v>
      </c>
      <c r="R165" s="35">
        <f>IFERROR(VLOOKUP(B165,[1]BaseData!$B$4:$BM$734,45,0),#REF!)</f>
        <v>0.76</v>
      </c>
      <c r="S165" s="35">
        <f>IFERROR(VLOOKUP(B165,[1]BaseData!$B$4:$BM$734,46,0),#REF!)</f>
        <v>6.05</v>
      </c>
      <c r="T165" s="35">
        <f>IFERROR(VLOOKUP(B165,[1]BaseData!$B$4:$BM$734,47,0),#REF!)</f>
        <v>8.65</v>
      </c>
    </row>
    <row r="166" spans="1:20" ht="35.25" customHeight="1">
      <c r="A166" s="31">
        <v>161</v>
      </c>
      <c r="B166" s="32" t="s">
        <v>368</v>
      </c>
      <c r="C166" s="33" t="str">
        <f>VLOOKUP(B166,[1]BaseData!$B$4:$BM$734,2,0)</f>
        <v>HOSE</v>
      </c>
      <c r="D166" s="33" t="str">
        <f>VLOOKUP(B166,[1]BaseData!$B$4:$BM$734,3,0)</f>
        <v>CTCP Tập đoàn Điện Quang</v>
      </c>
      <c r="E166" s="34">
        <f>VLOOKUP(B166,[1]BaseData!$B$4:$BM$734,25,0)</f>
        <v>714573089715.54797</v>
      </c>
      <c r="F166" s="34">
        <f>VLOOKUP(B166,[1]BaseData!$B$4:$BM$734,26,0)</f>
        <v>5675518292.6829205</v>
      </c>
      <c r="G166" s="35">
        <f>VLOOKUP(B166,[1]BaseData!$B$4:$BM$734,27,0)</f>
        <v>1.0684670000000001</v>
      </c>
      <c r="H166" s="36" t="str">
        <f>VLOOKUP(B166,[1]BaseData!$B$4:$BM$734,28,0)</f>
        <v>Small&amp;Micro Cap</v>
      </c>
      <c r="I166" s="36" t="s">
        <v>313</v>
      </c>
      <c r="J166" s="37">
        <f>IFERROR(VLOOKUP(B166,[1]BaseData!$B$4:$BM$734,36,0),#REF!)</f>
        <v>1485087786958</v>
      </c>
      <c r="K166" s="37">
        <f>IFERROR(VLOOKUP(B166,[1]BaseData!$B$4:$BM$734,37,0),#REF!)</f>
        <v>928869517635</v>
      </c>
      <c r="L166" s="37">
        <f>IFERROR(VLOOKUP(B166,[1]BaseData!$B$4:$BM$734,38,0),#REF!)</f>
        <v>989644661618</v>
      </c>
      <c r="M166" s="37">
        <f>IFERROR(VLOOKUP(B166,[1]BaseData!$B$4:$BM$734,39,0)*10^9,#REF!)</f>
        <v>13763699815</v>
      </c>
      <c r="N166" s="37">
        <f>IFERROR(VLOOKUP(B166,[1]BaseData!$B$4:$BM$734,40,0)*10^9,#REF!)</f>
        <v>13758190374</v>
      </c>
      <c r="O166" s="37">
        <f>IFERROR(VLOOKUP(B166,[1]BaseData!$B$4:$BM$734,42,0),#REF!)</f>
        <v>499</v>
      </c>
      <c r="P166" s="37">
        <f>IFERROR(VLOOKUP(B166,[1]BaseData!$B$4:$BM$734,43,0),#REF!)</f>
        <v>33706</v>
      </c>
      <c r="Q166" s="35">
        <f>IFERROR(VLOOKUP(B166,[1]BaseData!$B$4:$BM$734,44,0),#REF!)</f>
        <v>34.04</v>
      </c>
      <c r="R166" s="35">
        <f>IFERROR(VLOOKUP(B166,[1]BaseData!$B$4:$BM$734,45,0),#REF!)</f>
        <v>0.5</v>
      </c>
      <c r="S166" s="35">
        <f>IFERROR(VLOOKUP(B166,[1]BaseData!$B$4:$BM$734,46,0),#REF!)</f>
        <v>0.95</v>
      </c>
      <c r="T166" s="35">
        <f>IFERROR(VLOOKUP(B166,[1]BaseData!$B$4:$BM$734,47,0),#REF!)</f>
        <v>1.47</v>
      </c>
    </row>
    <row r="167" spans="1:20" ht="35.25" customHeight="1">
      <c r="A167" s="31">
        <v>162</v>
      </c>
      <c r="B167" s="32" t="s">
        <v>370</v>
      </c>
      <c r="C167" s="33" t="str">
        <f>VLOOKUP(B167,[1]BaseData!$B$4:$BM$734,2,0)</f>
        <v>HOSE</v>
      </c>
      <c r="D167" s="33" t="str">
        <f>VLOOKUP(B167,[1]BaseData!$B$4:$BM$734,3,0)</f>
        <v>CTCP Cao su Đà Nẵng</v>
      </c>
      <c r="E167" s="34">
        <f>VLOOKUP(B167,[1]BaseData!$B$4:$BM$734,25,0)</f>
        <v>3166728354690.54</v>
      </c>
      <c r="F167" s="34">
        <f>VLOOKUP(B167,[1]BaseData!$B$4:$BM$734,26,0)</f>
        <v>17726768292.682899</v>
      </c>
      <c r="G167" s="35">
        <f>VLOOKUP(B167,[1]BaseData!$B$4:$BM$734,27,0)</f>
        <v>8.4052659999999992</v>
      </c>
      <c r="H167" s="36" t="str">
        <f>VLOOKUP(B167,[1]BaseData!$B$4:$BM$734,28,0)</f>
        <v>Mid Cap</v>
      </c>
      <c r="I167" s="36" t="s">
        <v>74</v>
      </c>
      <c r="J167" s="37">
        <f>IFERROR(VLOOKUP(B167,[1]BaseData!$B$4:$BM$734,36,0),#REF!)</f>
        <v>3417798778419</v>
      </c>
      <c r="K167" s="37">
        <f>IFERROR(VLOOKUP(B167,[1]BaseData!$B$4:$BM$734,37,0),#REF!)</f>
        <v>1909092920951</v>
      </c>
      <c r="L167" s="37">
        <f>IFERROR(VLOOKUP(B167,[1]BaseData!$B$4:$BM$734,38,0),#REF!)</f>
        <v>4898587722919</v>
      </c>
      <c r="M167" s="37">
        <f>IFERROR(VLOOKUP(B167,[1]BaseData!$B$4:$BM$734,39,0)*10^9,#REF!)</f>
        <v>307184677256</v>
      </c>
      <c r="N167" s="37">
        <f>IFERROR(VLOOKUP(B167,[1]BaseData!$B$4:$BM$734,40,0)*10^9,#REF!)</f>
        <v>308470599228</v>
      </c>
      <c r="O167" s="37">
        <f>IFERROR(VLOOKUP(B167,[1]BaseData!$B$4:$BM$734,42,0),#REF!)</f>
        <v>2586</v>
      </c>
      <c r="P167" s="37">
        <f>IFERROR(VLOOKUP(B167,[1]BaseData!$B$4:$BM$734,43,0),#REF!)</f>
        <v>16071</v>
      </c>
      <c r="Q167" s="35">
        <f>IFERROR(VLOOKUP(B167,[1]BaseData!$B$4:$BM$734,44,0),#REF!)</f>
        <v>7.97</v>
      </c>
      <c r="R167" s="35">
        <f>IFERROR(VLOOKUP(B167,[1]BaseData!$B$4:$BM$734,45,0),#REF!)</f>
        <v>1.28</v>
      </c>
      <c r="S167" s="35">
        <f>IFERROR(VLOOKUP(B167,[1]BaseData!$B$4:$BM$734,46,0),#REF!)</f>
        <v>9.3699999999999992</v>
      </c>
      <c r="T167" s="35">
        <f>IFERROR(VLOOKUP(B167,[1]BaseData!$B$4:$BM$734,47,0),#REF!)</f>
        <v>16.68</v>
      </c>
    </row>
    <row r="168" spans="1:20" ht="35.25" customHeight="1">
      <c r="A168" s="31">
        <v>163</v>
      </c>
      <c r="B168" s="32" t="s">
        <v>372</v>
      </c>
      <c r="C168" s="33" t="str">
        <f>VLOOKUP(B168,[1]BaseData!$B$4:$BM$734,2,0)</f>
        <v>HOSE</v>
      </c>
      <c r="D168" s="33" t="str">
        <f>VLOOKUP(B168,[1]BaseData!$B$4:$BM$734,3,0)</f>
        <v>CTCP DRH Holdings</v>
      </c>
      <c r="E168" s="34">
        <f>VLOOKUP(B168,[1]BaseData!$B$4:$BM$734,25,0)</f>
        <v>1006524576050.5699</v>
      </c>
      <c r="F168" s="34">
        <f>VLOOKUP(B168,[1]BaseData!$B$4:$BM$734,26,0)</f>
        <v>21561862804.877998</v>
      </c>
      <c r="G168" s="35">
        <f>VLOOKUP(B168,[1]BaseData!$B$4:$BM$734,27,0)</f>
        <v>0.79461700000000002</v>
      </c>
      <c r="H168" s="36" t="str">
        <f>VLOOKUP(B168,[1]BaseData!$B$4:$BM$734,28,0)</f>
        <v>Mid Cap</v>
      </c>
      <c r="I168" s="36" t="s">
        <v>102</v>
      </c>
      <c r="J168" s="37">
        <f>IFERROR(VLOOKUP(B168,[1]BaseData!$B$4:$BM$734,36,0),#REF!)</f>
        <v>3847503124383</v>
      </c>
      <c r="K168" s="37">
        <f>IFERROR(VLOOKUP(B168,[1]BaseData!$B$4:$BM$734,37,0),#REF!)</f>
        <v>1615237751593</v>
      </c>
      <c r="L168" s="37">
        <f>IFERROR(VLOOKUP(B168,[1]BaseData!$B$4:$BM$734,38,0),#REF!)</f>
        <v>60238137242</v>
      </c>
      <c r="M168" s="37">
        <f>IFERROR(VLOOKUP(B168,[1]BaseData!$B$4:$BM$734,39,0)*10^9,#REF!)</f>
        <v>66150879.999999993</v>
      </c>
      <c r="N168" s="37">
        <f>IFERROR(VLOOKUP(B168,[1]BaseData!$B$4:$BM$734,40,0)*10^9,#REF!)</f>
        <v>296571792</v>
      </c>
      <c r="O168" s="37">
        <f>IFERROR(VLOOKUP(B168,[1]BaseData!$B$4:$BM$734,42,0),#REF!)</f>
        <v>1</v>
      </c>
      <c r="P168" s="37">
        <f>IFERROR(VLOOKUP(B168,[1]BaseData!$B$4:$BM$734,43,0),#REF!)</f>
        <v>13057</v>
      </c>
      <c r="Q168" s="35">
        <f>IFERROR(VLOOKUP(B168,[1]BaseData!$B$4:$BM$734,44,0),#REF!)</f>
        <v>7336.63</v>
      </c>
      <c r="R168" s="35">
        <f>IFERROR(VLOOKUP(B168,[1]BaseData!$B$4:$BM$734,45,0),#REF!)</f>
        <v>0.36</v>
      </c>
      <c r="S168" s="35">
        <f>IFERROR(VLOOKUP(B168,[1]BaseData!$B$4:$BM$734,46,0),#REF!)</f>
        <v>0</v>
      </c>
      <c r="T168" s="35">
        <f>IFERROR(VLOOKUP(B168,[1]BaseData!$B$4:$BM$734,47,0),#REF!)</f>
        <v>0.01</v>
      </c>
    </row>
    <row r="169" spans="1:20" ht="35.25" customHeight="1">
      <c r="A169" s="31">
        <v>164</v>
      </c>
      <c r="B169" s="32" t="s">
        <v>374</v>
      </c>
      <c r="C169" s="33" t="str">
        <f>VLOOKUP(B169,[1]BaseData!$B$4:$BM$734,2,0)</f>
        <v>HOSE</v>
      </c>
      <c r="D169" s="33" t="str">
        <f>VLOOKUP(B169,[1]BaseData!$B$4:$BM$734,3,0)</f>
        <v>CTCP Thủy điện - Điện Lực 3</v>
      </c>
      <c r="E169" s="34">
        <f>VLOOKUP(B169,[1]BaseData!$B$4:$BM$734,25,0)</f>
        <v>632853506097.56006</v>
      </c>
      <c r="F169" s="34">
        <f>VLOOKUP(B169,[1]BaseData!$B$4:$BM$734,26,0)</f>
        <v>108088414.634146</v>
      </c>
      <c r="G169" s="35">
        <f>VLOOKUP(B169,[1]BaseData!$B$4:$BM$734,27,0)</f>
        <v>2.5408400000000002</v>
      </c>
      <c r="H169" s="36" t="str">
        <f>VLOOKUP(B169,[1]BaseData!$B$4:$BM$734,28,0)</f>
        <v>Small&amp;Micro Cap</v>
      </c>
      <c r="I169" s="36" t="s">
        <v>31</v>
      </c>
      <c r="J169" s="37">
        <f>IFERROR(VLOOKUP(B169,[1]BaseData!$B$4:$BM$734,36,0),#REF!)</f>
        <v>133313304811</v>
      </c>
      <c r="K169" s="37">
        <f>IFERROR(VLOOKUP(B169,[1]BaseData!$B$4:$BM$734,37,0),#REF!)</f>
        <v>115982453635</v>
      </c>
      <c r="L169" s="37">
        <f>IFERROR(VLOOKUP(B169,[1]BaseData!$B$4:$BM$734,38,0),#REF!)</f>
        <v>113417962509</v>
      </c>
      <c r="M169" s="37">
        <f>IFERROR(VLOOKUP(B169,[1]BaseData!$B$4:$BM$734,39,0)*10^9,#REF!)</f>
        <v>61972910646</v>
      </c>
      <c r="N169" s="37">
        <f>IFERROR(VLOOKUP(B169,[1]BaseData!$B$4:$BM$734,40,0)*10^9,#REF!)</f>
        <v>61882171446</v>
      </c>
      <c r="O169" s="37">
        <f>IFERROR(VLOOKUP(B169,[1]BaseData!$B$4:$BM$734,42,0),#REF!)</f>
        <v>6523</v>
      </c>
      <c r="P169" s="37">
        <f>IFERROR(VLOOKUP(B169,[1]BaseData!$B$4:$BM$734,43,0),#REF!)</f>
        <v>12209</v>
      </c>
      <c r="Q169" s="35">
        <f>IFERROR(VLOOKUP(B169,[1]BaseData!$B$4:$BM$734,44,0),#REF!)</f>
        <v>10.029999999999999</v>
      </c>
      <c r="R169" s="35">
        <f>IFERROR(VLOOKUP(B169,[1]BaseData!$B$4:$BM$734,45,0),#REF!)</f>
        <v>5.36</v>
      </c>
      <c r="S169" s="35">
        <f>IFERROR(VLOOKUP(B169,[1]BaseData!$B$4:$BM$734,46,0),#REF!)</f>
        <v>46.25</v>
      </c>
      <c r="T169" s="35">
        <f>IFERROR(VLOOKUP(B169,[1]BaseData!$B$4:$BM$734,47,0),#REF!)</f>
        <v>52.01</v>
      </c>
    </row>
    <row r="170" spans="1:20" ht="35.25" customHeight="1">
      <c r="A170" s="31">
        <v>165</v>
      </c>
      <c r="B170" s="32" t="s">
        <v>376</v>
      </c>
      <c r="C170" s="33" t="str">
        <f>VLOOKUP(B170,[1]BaseData!$B$4:$BM$734,2,0)</f>
        <v>HNX</v>
      </c>
      <c r="D170" s="33" t="str">
        <f>VLOOKUP(B170,[1]BaseData!$B$4:$BM$734,3,0)</f>
        <v>CTCP Quản lý Đường sông Số 3</v>
      </c>
      <c r="E170" s="34">
        <f>VLOOKUP(B170,[1]BaseData!$B$4:$BM$734,25,0)</f>
        <v>62024311557.926804</v>
      </c>
      <c r="F170" s="34">
        <f>VLOOKUP(B170,[1]BaseData!$B$4:$BM$734,26,0)</f>
        <v>524813045.73170698</v>
      </c>
      <c r="G170" s="35">
        <f>VLOOKUP(B170,[1]BaseData!$B$4:$BM$734,27,0)</f>
        <v>0.69107499999999999</v>
      </c>
      <c r="H170" s="36" t="str">
        <f>VLOOKUP(B170,[1]BaseData!$B$4:$BM$734,28,0)</f>
        <v>Small&amp;Micro Cap</v>
      </c>
      <c r="I170" s="36" t="s">
        <v>45</v>
      </c>
      <c r="J170" s="37">
        <f>IFERROR(VLOOKUP(B170,[1]BaseData!$B$4:$BM$734,36,0),#REF!)</f>
        <v>105661171839</v>
      </c>
      <c r="K170" s="37">
        <f>IFERROR(VLOOKUP(B170,[1]BaseData!$B$4:$BM$734,37,0),#REF!)</f>
        <v>79877471051</v>
      </c>
      <c r="L170" s="37">
        <f>IFERROR(VLOOKUP(B170,[1]BaseData!$B$4:$BM$734,38,0),#REF!)</f>
        <v>3726740909</v>
      </c>
      <c r="M170" s="37">
        <f>IFERROR(VLOOKUP(B170,[1]BaseData!$B$4:$BM$734,39,0)*10^9,#REF!)</f>
        <v>-36335035705</v>
      </c>
      <c r="N170" s="37">
        <f>IFERROR(VLOOKUP(B170,[1]BaseData!$B$4:$BM$734,40,0)*10^9,#REF!)</f>
        <v>-7529827704</v>
      </c>
      <c r="O170" s="37">
        <f>IFERROR(VLOOKUP(B170,[1]BaseData!$B$4:$BM$734,42,0),#REF!)</f>
        <v>-3405</v>
      </c>
      <c r="P170" s="37">
        <f>IFERROR(VLOOKUP(B170,[1]BaseData!$B$4:$BM$734,43,0),#REF!)</f>
        <v>7486</v>
      </c>
      <c r="Q170" s="35">
        <f>IFERROR(VLOOKUP(B170,[1]BaseData!$B$4:$BM$734,44,0),#REF!)</f>
        <v>-1.41</v>
      </c>
      <c r="R170" s="35">
        <f>IFERROR(VLOOKUP(B170,[1]BaseData!$B$4:$BM$734,45,0),#REF!)</f>
        <v>0.64</v>
      </c>
      <c r="S170" s="35">
        <f>IFERROR(VLOOKUP(B170,[1]BaseData!$B$4:$BM$734,46,0),#REF!)</f>
        <v>-27.95</v>
      </c>
      <c r="T170" s="35">
        <f>IFERROR(VLOOKUP(B170,[1]BaseData!$B$4:$BM$734,47,0),#REF!)</f>
        <v>-36.99</v>
      </c>
    </row>
    <row r="171" spans="1:20" ht="35.25" customHeight="1">
      <c r="A171" s="31">
        <v>166</v>
      </c>
      <c r="B171" s="32" t="s">
        <v>378</v>
      </c>
      <c r="C171" s="33" t="str">
        <f>VLOOKUP(B171,[1]BaseData!$B$4:$BM$734,2,0)</f>
        <v>HOSE</v>
      </c>
      <c r="D171" s="33" t="str">
        <f>VLOOKUP(B171,[1]BaseData!$B$4:$BM$734,3,0)</f>
        <v>CTCP Công viên nước Đầm Sen</v>
      </c>
      <c r="E171" s="34">
        <f>VLOOKUP(B171,[1]BaseData!$B$4:$BM$734,25,0)</f>
        <v>614391536896.34094</v>
      </c>
      <c r="F171" s="34">
        <f>VLOOKUP(B171,[1]BaseData!$B$4:$BM$734,26,0)</f>
        <v>578359756.09756005</v>
      </c>
      <c r="G171" s="35">
        <f>VLOOKUP(B171,[1]BaseData!$B$4:$BM$734,27,0)</f>
        <v>21.768888</v>
      </c>
      <c r="H171" s="36" t="str">
        <f>VLOOKUP(B171,[1]BaseData!$B$4:$BM$734,28,0)</f>
        <v>Small&amp;Micro Cap</v>
      </c>
      <c r="I171" s="36" t="s">
        <v>64</v>
      </c>
      <c r="J171" s="37">
        <f>IFERROR(VLOOKUP(B171,[1]BaseData!$B$4:$BM$734,36,0),#REF!)</f>
        <v>283335900734</v>
      </c>
      <c r="K171" s="37">
        <f>IFERROR(VLOOKUP(B171,[1]BaseData!$B$4:$BM$734,37,0),#REF!)</f>
        <v>250798334536</v>
      </c>
      <c r="L171" s="37">
        <f>IFERROR(VLOOKUP(B171,[1]BaseData!$B$4:$BM$734,38,0),#REF!)</f>
        <v>232177817247</v>
      </c>
      <c r="M171" s="37">
        <f>IFERROR(VLOOKUP(B171,[1]BaseData!$B$4:$BM$734,39,0)*10^9,#REF!)</f>
        <v>107855724014</v>
      </c>
      <c r="N171" s="37">
        <f>IFERROR(VLOOKUP(B171,[1]BaseData!$B$4:$BM$734,40,0)*10^9,#REF!)</f>
        <v>107855724014</v>
      </c>
      <c r="O171" s="37">
        <f>IFERROR(VLOOKUP(B171,[1]BaseData!$B$4:$BM$734,42,0),#REF!)</f>
        <v>8926</v>
      </c>
      <c r="P171" s="37">
        <f>IFERROR(VLOOKUP(B171,[1]BaseData!$B$4:$BM$734,43,0),#REF!)</f>
        <v>20756</v>
      </c>
      <c r="Q171" s="35">
        <f>IFERROR(VLOOKUP(B171,[1]BaseData!$B$4:$BM$734,44,0),#REF!)</f>
        <v>5.76</v>
      </c>
      <c r="R171" s="35">
        <f>IFERROR(VLOOKUP(B171,[1]BaseData!$B$4:$BM$734,45,0),#REF!)</f>
        <v>2.48</v>
      </c>
      <c r="S171" s="35">
        <f>IFERROR(VLOOKUP(B171,[1]BaseData!$B$4:$BM$734,46,0),#REF!)</f>
        <v>44.56</v>
      </c>
      <c r="T171" s="35">
        <f>IFERROR(VLOOKUP(B171,[1]BaseData!$B$4:$BM$734,47,0),#REF!)</f>
        <v>49.73</v>
      </c>
    </row>
    <row r="172" spans="1:20" ht="35.25" customHeight="1">
      <c r="A172" s="31">
        <v>167</v>
      </c>
      <c r="B172" s="32" t="s">
        <v>380</v>
      </c>
      <c r="C172" s="33" t="str">
        <f>VLOOKUP(B172,[1]BaseData!$B$4:$BM$734,2,0)</f>
        <v>HNX</v>
      </c>
      <c r="D172" s="33" t="str">
        <f>VLOOKUP(B172,[1]BaseData!$B$4:$BM$734,3,0)</f>
        <v>CTCP Đầu tư Sao Thăng Long</v>
      </c>
      <c r="E172" s="34">
        <f>VLOOKUP(B172,[1]BaseData!$B$4:$BM$734,25,0)</f>
        <v>248577443292.68201</v>
      </c>
      <c r="F172" s="34">
        <f>VLOOKUP(B172,[1]BaseData!$B$4:$BM$734,26,0)</f>
        <v>3863184690.8536501</v>
      </c>
      <c r="G172" s="35">
        <f>VLOOKUP(B172,[1]BaseData!$B$4:$BM$734,27,0)</f>
        <v>0.21688299999999999</v>
      </c>
      <c r="H172" s="36" t="str">
        <f>VLOOKUP(B172,[1]BaseData!$B$4:$BM$734,28,0)</f>
        <v>Small&amp;Micro Cap</v>
      </c>
      <c r="I172" s="36" t="s">
        <v>31</v>
      </c>
      <c r="J172" s="37">
        <f>IFERROR(VLOOKUP(B172,[1]BaseData!$B$4:$BM$734,36,0),#REF!)</f>
        <v>413008129901</v>
      </c>
      <c r="K172" s="37">
        <f>IFERROR(VLOOKUP(B172,[1]BaseData!$B$4:$BM$734,37,0),#REF!)</f>
        <v>395658888202</v>
      </c>
      <c r="L172" s="37">
        <f>IFERROR(VLOOKUP(B172,[1]BaseData!$B$4:$BM$734,38,0),#REF!)</f>
        <v>49839284204</v>
      </c>
      <c r="M172" s="37">
        <f>IFERROR(VLOOKUP(B172,[1]BaseData!$B$4:$BM$734,39,0)*10^9,#REF!)</f>
        <v>31939334740</v>
      </c>
      <c r="N172" s="37">
        <f>IFERROR(VLOOKUP(B172,[1]BaseData!$B$4:$BM$734,40,0)*10^9,#REF!)</f>
        <v>36313243370</v>
      </c>
      <c r="O172" s="37">
        <f>IFERROR(VLOOKUP(B172,[1]BaseData!$B$4:$BM$734,42,0),#REF!)</f>
        <v>991</v>
      </c>
      <c r="P172" s="37">
        <f>IFERROR(VLOOKUP(B172,[1]BaseData!$B$4:$BM$734,43,0),#REF!)</f>
        <v>12280</v>
      </c>
      <c r="Q172" s="35">
        <f>IFERROR(VLOOKUP(B172,[1]BaseData!$B$4:$BM$734,44,0),#REF!)</f>
        <v>4.34</v>
      </c>
      <c r="R172" s="35">
        <f>IFERROR(VLOOKUP(B172,[1]BaseData!$B$4:$BM$734,45,0),#REF!)</f>
        <v>0.35</v>
      </c>
      <c r="S172" s="35">
        <f>IFERROR(VLOOKUP(B172,[1]BaseData!$B$4:$BM$734,46,0),#REF!)</f>
        <v>8.1199999999999992</v>
      </c>
      <c r="T172" s="35">
        <f>IFERROR(VLOOKUP(B172,[1]BaseData!$B$4:$BM$734,47,0),#REF!)</f>
        <v>8.4499999999999993</v>
      </c>
    </row>
    <row r="173" spans="1:20" ht="35.25" customHeight="1">
      <c r="A173" s="31">
        <v>168</v>
      </c>
      <c r="B173" s="32" t="s">
        <v>382</v>
      </c>
      <c r="C173" s="33" t="str">
        <f>VLOOKUP(B173,[1]BaseData!$B$4:$BM$734,2,0)</f>
        <v>HOSE</v>
      </c>
      <c r="D173" s="33" t="str">
        <f>VLOOKUP(B173,[1]BaseData!$B$4:$BM$734,3,0)</f>
        <v>CTCP Đệ Tam</v>
      </c>
      <c r="E173" s="34">
        <f>VLOOKUP(B173,[1]BaseData!$B$4:$BM$734,25,0)</f>
        <v>194366188876.82901</v>
      </c>
      <c r="F173" s="34">
        <f>VLOOKUP(B173,[1]BaseData!$B$4:$BM$734,26,0)</f>
        <v>422201219.51219499</v>
      </c>
      <c r="G173" s="35">
        <f>VLOOKUP(B173,[1]BaseData!$B$4:$BM$734,27,0)</f>
        <v>0.13870099999999999</v>
      </c>
      <c r="H173" s="36" t="str">
        <f>VLOOKUP(B173,[1]BaseData!$B$4:$BM$734,28,0)</f>
        <v>Small&amp;Micro Cap</v>
      </c>
      <c r="I173" s="36" t="s">
        <v>77</v>
      </c>
      <c r="J173" s="37">
        <f>IFERROR(VLOOKUP(B173,[1]BaseData!$B$4:$BM$734,36,0),#REF!)</f>
        <v>749012188548</v>
      </c>
      <c r="K173" s="37">
        <f>IFERROR(VLOOKUP(B173,[1]BaseData!$B$4:$BM$734,37,0),#REF!)</f>
        <v>201755311373</v>
      </c>
      <c r="L173" s="37">
        <f>IFERROR(VLOOKUP(B173,[1]BaseData!$B$4:$BM$734,38,0),#REF!)</f>
        <v>129412203126</v>
      </c>
      <c r="M173" s="37">
        <f>IFERROR(VLOOKUP(B173,[1]BaseData!$B$4:$BM$734,39,0)*10^9,#REF!)</f>
        <v>8064748221</v>
      </c>
      <c r="N173" s="37">
        <f>IFERROR(VLOOKUP(B173,[1]BaseData!$B$4:$BM$734,40,0)*10^9,#REF!)</f>
        <v>8598821651</v>
      </c>
      <c r="O173" s="37">
        <f>IFERROR(VLOOKUP(B173,[1]BaseData!$B$4:$BM$734,42,0),#REF!)</f>
        <v>447</v>
      </c>
      <c r="P173" s="37">
        <f>IFERROR(VLOOKUP(B173,[1]BaseData!$B$4:$BM$734,43,0),#REF!)</f>
        <v>11171</v>
      </c>
      <c r="Q173" s="35">
        <f>IFERROR(VLOOKUP(B173,[1]BaseData!$B$4:$BM$734,44,0),#REF!)</f>
        <v>11.15</v>
      </c>
      <c r="R173" s="35">
        <f>IFERROR(VLOOKUP(B173,[1]BaseData!$B$4:$BM$734,45,0),#REF!)</f>
        <v>0.45</v>
      </c>
      <c r="S173" s="35">
        <f>IFERROR(VLOOKUP(B173,[1]BaseData!$B$4:$BM$734,46,0),#REF!)</f>
        <v>1.1399999999999999</v>
      </c>
      <c r="T173" s="35">
        <f>IFERROR(VLOOKUP(B173,[1]BaseData!$B$4:$BM$734,47,0),#REF!)</f>
        <v>4.08</v>
      </c>
    </row>
    <row r="174" spans="1:20" ht="35.25" customHeight="1">
      <c r="A174" s="31">
        <v>169</v>
      </c>
      <c r="B174" s="32" t="s">
        <v>1552</v>
      </c>
      <c r="C174" s="33" t="str">
        <f>VLOOKUP(B174,[1]BaseData!$B$4:$BM$734,2,0)</f>
        <v>HNX</v>
      </c>
      <c r="D174" s="33" t="str">
        <f>VLOOKUP(B174,[1]BaseData!$B$4:$BM$734,3,0)</f>
        <v>CTCP Viglacera Đông Triều</v>
      </c>
      <c r="E174" s="34">
        <f>VLOOKUP(B174,[1]BaseData!$B$4:$BM$734,25,0)</f>
        <v>81219512195.121902</v>
      </c>
      <c r="F174" s="34">
        <f>VLOOKUP(B174,[1]BaseData!$B$4:$BM$734,26,0)</f>
        <v>59501522.865852997</v>
      </c>
      <c r="G174" s="35">
        <f>VLOOKUP(B174,[1]BaseData!$B$4:$BM$734,27,0)</f>
        <v>0.370975</v>
      </c>
      <c r="H174" s="36" t="str">
        <f>VLOOKUP(B174,[1]BaseData!$B$4:$BM$734,28,0)</f>
        <v>Small&amp;Micro Cap</v>
      </c>
      <c r="I174" s="36" t="s">
        <v>600</v>
      </c>
      <c r="J174" s="37">
        <f>IFERROR(VLOOKUP(B174,[1]BaseData!$B$4:$BM$734,36,0),#REF!)</f>
        <v>327425200683</v>
      </c>
      <c r="K174" s="37">
        <f>IFERROR(VLOOKUP(B174,[1]BaseData!$B$4:$BM$734,37,0),#REF!)</f>
        <v>93872803701</v>
      </c>
      <c r="L174" s="37">
        <f>IFERROR(VLOOKUP(B174,[1]BaseData!$B$4:$BM$734,38,0),#REF!)</f>
        <v>235920788218</v>
      </c>
      <c r="M174" s="37">
        <f>IFERROR(VLOOKUP(B174,[1]BaseData!$B$4:$BM$734,39,0)*10^9,#REF!)</f>
        <v>-7868695603</v>
      </c>
      <c r="N174" s="37">
        <f>IFERROR(VLOOKUP(B174,[1]BaseData!$B$4:$BM$734,40,0)*10^9,#REF!)</f>
        <v>-7868695603</v>
      </c>
      <c r="O174" s="37">
        <f>IFERROR(VLOOKUP(B174,[1]BaseData!$B$4:$BM$734,42,0),#REF!)</f>
        <v>-787</v>
      </c>
      <c r="P174" s="37">
        <f>IFERROR(VLOOKUP(B174,[1]BaseData!$B$4:$BM$734,43,0),#REF!)</f>
        <v>9387</v>
      </c>
      <c r="Q174" s="35">
        <f>IFERROR(VLOOKUP(B174,[1]BaseData!$B$4:$BM$734,44,0),#REF!)</f>
        <v>-6.61</v>
      </c>
      <c r="R174" s="35">
        <f>IFERROR(VLOOKUP(B174,[1]BaseData!$B$4:$BM$734,45,0),#REF!)</f>
        <v>0.55000000000000004</v>
      </c>
      <c r="S174" s="35">
        <f>IFERROR(VLOOKUP(B174,[1]BaseData!$B$4:$BM$734,46,0),#REF!)</f>
        <v>-2.41</v>
      </c>
      <c r="T174" s="35">
        <f>IFERROR(VLOOKUP(B174,[1]BaseData!$B$4:$BM$734,47,0),#REF!)</f>
        <v>-7.91</v>
      </c>
    </row>
    <row r="175" spans="1:20" ht="35.25" customHeight="1">
      <c r="A175" s="31">
        <v>170</v>
      </c>
      <c r="B175" s="32" t="s">
        <v>384</v>
      </c>
      <c r="C175" s="33" t="str">
        <f>VLOOKUP(B175,[1]BaseData!$B$4:$BM$734,2,0)</f>
        <v>HNX</v>
      </c>
      <c r="D175" s="33" t="str">
        <f>VLOOKUP(B175,[1]BaseData!$B$4:$BM$734,3,0)</f>
        <v>CTCP Đầu tư Phát triển Thành Đạt</v>
      </c>
      <c r="E175" s="34">
        <f>VLOOKUP(B175,[1]BaseData!$B$4:$BM$734,25,0)</f>
        <v>798095964705.18201</v>
      </c>
      <c r="F175" s="34">
        <f>VLOOKUP(B175,[1]BaseData!$B$4:$BM$734,26,0)</f>
        <v>5986502187.5</v>
      </c>
      <c r="G175" s="35">
        <f>VLOOKUP(B175,[1]BaseData!$B$4:$BM$734,27,0)</f>
        <v>0.55879299999999998</v>
      </c>
      <c r="H175" s="36" t="str">
        <f>VLOOKUP(B175,[1]BaseData!$B$4:$BM$734,28,0)</f>
        <v>Small&amp;Micro Cap</v>
      </c>
      <c r="I175" s="36" t="s">
        <v>102</v>
      </c>
      <c r="J175" s="37">
        <f>IFERROR(VLOOKUP(B175,[1]BaseData!$B$4:$BM$734,36,0),#REF!)</f>
        <v>2035745244016</v>
      </c>
      <c r="K175" s="37">
        <f>IFERROR(VLOOKUP(B175,[1]BaseData!$B$4:$BM$734,37,0),#REF!)</f>
        <v>953713779896</v>
      </c>
      <c r="L175" s="37">
        <f>IFERROR(VLOOKUP(B175,[1]BaseData!$B$4:$BM$734,38,0),#REF!)</f>
        <v>581934969016</v>
      </c>
      <c r="M175" s="37">
        <f>IFERROR(VLOOKUP(B175,[1]BaseData!$B$4:$BM$734,39,0)*10^9,#REF!)</f>
        <v>106076386564</v>
      </c>
      <c r="N175" s="37">
        <f>IFERROR(VLOOKUP(B175,[1]BaseData!$B$4:$BM$734,40,0)*10^9,#REF!)</f>
        <v>93334035589</v>
      </c>
      <c r="O175" s="37">
        <f>IFERROR(VLOOKUP(B175,[1]BaseData!$B$4:$BM$734,42,0),#REF!)</f>
        <v>3265</v>
      </c>
      <c r="P175" s="37">
        <f>IFERROR(VLOOKUP(B175,[1]BaseData!$B$4:$BM$734,43,0),#REF!)</f>
        <v>22485</v>
      </c>
      <c r="Q175" s="35">
        <f>IFERROR(VLOOKUP(B175,[1]BaseData!$B$4:$BM$734,44,0),#REF!)</f>
        <v>3.34</v>
      </c>
      <c r="R175" s="35">
        <f>IFERROR(VLOOKUP(B175,[1]BaseData!$B$4:$BM$734,45,0),#REF!)</f>
        <v>0.48</v>
      </c>
      <c r="S175" s="35">
        <f>IFERROR(VLOOKUP(B175,[1]BaseData!$B$4:$BM$734,46,0),#REF!)</f>
        <v>5.33</v>
      </c>
      <c r="T175" s="35">
        <f>IFERROR(VLOOKUP(B175,[1]BaseData!$B$4:$BM$734,47,0),#REF!)</f>
        <v>12.2</v>
      </c>
    </row>
    <row r="176" spans="1:20" ht="35.25" customHeight="1">
      <c r="A176" s="31">
        <v>171</v>
      </c>
      <c r="B176" s="32" t="s">
        <v>386</v>
      </c>
      <c r="C176" s="33" t="str">
        <f>VLOOKUP(B176,[1]BaseData!$B$4:$BM$734,2,0)</f>
        <v>HNX</v>
      </c>
      <c r="D176" s="33" t="str">
        <f>VLOOKUP(B176,[1]BaseData!$B$4:$BM$734,3,0)</f>
        <v>Tổng Công ty Điện lực TKV - CTCP</v>
      </c>
      <c r="E176" s="34">
        <f>VLOOKUP(B176,[1]BaseData!$B$4:$BM$734,25,0)</f>
        <v>7953612800182.9199</v>
      </c>
      <c r="F176" s="34">
        <f>VLOOKUP(B176,[1]BaseData!$B$4:$BM$734,26,0)</f>
        <v>24625252.134146001</v>
      </c>
      <c r="G176" s="35">
        <f>VLOOKUP(B176,[1]BaseData!$B$4:$BM$734,27,0)</f>
        <v>9.325E-3</v>
      </c>
      <c r="H176" s="36" t="str">
        <f>VLOOKUP(B176,[1]BaseData!$B$4:$BM$734,28,0)</f>
        <v>Mid Cap</v>
      </c>
      <c r="I176" s="36" t="s">
        <v>77</v>
      </c>
      <c r="J176" s="37">
        <f>IFERROR(VLOOKUP(B176,[1]BaseData!$B$4:$BM$734,36,0),#REF!)</f>
        <v>16670806399800</v>
      </c>
      <c r="K176" s="37">
        <f>IFERROR(VLOOKUP(B176,[1]BaseData!$B$4:$BM$734,37,0),#REF!)</f>
        <v>8121364166299</v>
      </c>
      <c r="L176" s="37">
        <f>IFERROR(VLOOKUP(B176,[1]BaseData!$B$4:$BM$734,38,0),#REF!)</f>
        <v>10769902148670</v>
      </c>
      <c r="M176" s="37">
        <f>IFERROR(VLOOKUP(B176,[1]BaseData!$B$4:$BM$734,39,0)*10^9,#REF!)</f>
        <v>778450045643</v>
      </c>
      <c r="N176" s="37">
        <f>IFERROR(VLOOKUP(B176,[1]BaseData!$B$4:$BM$734,40,0)*10^9,#REF!)</f>
        <v>797314499013</v>
      </c>
      <c r="O176" s="37">
        <f>IFERROR(VLOOKUP(B176,[1]BaseData!$B$4:$BM$734,42,0),#REF!)</f>
        <v>1141</v>
      </c>
      <c r="P176" s="37">
        <f>IFERROR(VLOOKUP(B176,[1]BaseData!$B$4:$BM$734,43,0),#REF!)</f>
        <v>11895</v>
      </c>
      <c r="Q176" s="35">
        <f>IFERROR(VLOOKUP(B176,[1]BaseData!$B$4:$BM$734,44,0),#REF!)</f>
        <v>8.06</v>
      </c>
      <c r="R176" s="35">
        <f>IFERROR(VLOOKUP(B176,[1]BaseData!$B$4:$BM$734,45,0),#REF!)</f>
        <v>0.77</v>
      </c>
      <c r="S176" s="35">
        <f>IFERROR(VLOOKUP(B176,[1]BaseData!$B$4:$BM$734,46,0),#REF!)</f>
        <v>4.3899999999999997</v>
      </c>
      <c r="T176" s="35">
        <f>IFERROR(VLOOKUP(B176,[1]BaseData!$B$4:$BM$734,47,0),#REF!)</f>
        <v>9.7899999999999991</v>
      </c>
    </row>
    <row r="177" spans="1:20" ht="35.25" customHeight="1">
      <c r="A177" s="31">
        <v>172</v>
      </c>
      <c r="B177" s="32" t="s">
        <v>388</v>
      </c>
      <c r="C177" s="33" t="str">
        <f>VLOOKUP(B177,[1]BaseData!$B$4:$BM$734,2,0)</f>
        <v>HOSE</v>
      </c>
      <c r="D177" s="33" t="str">
        <f>VLOOKUP(B177,[1]BaseData!$B$4:$BM$734,3,0)</f>
        <v>CTCP Đại Thiên Lộc</v>
      </c>
      <c r="E177" s="34">
        <f>VLOOKUP(B177,[1]BaseData!$B$4:$BM$734,25,0)</f>
        <v>2008549225448.78</v>
      </c>
      <c r="F177" s="34">
        <f>VLOOKUP(B177,[1]BaseData!$B$4:$BM$734,26,0)</f>
        <v>37402439.024389997</v>
      </c>
      <c r="G177" s="35">
        <f>VLOOKUP(B177,[1]BaseData!$B$4:$BM$734,27,0)</f>
        <v>1.738E-3</v>
      </c>
      <c r="H177" s="36" t="str">
        <f>VLOOKUP(B177,[1]BaseData!$B$4:$BM$734,28,0)</f>
        <v>Mid Cap</v>
      </c>
      <c r="I177" s="36" t="s">
        <v>77</v>
      </c>
      <c r="J177" s="37">
        <f>IFERROR(VLOOKUP(B177,[1]BaseData!$B$4:$BM$734,36,0),#REF!)</f>
        <v>2368609665444</v>
      </c>
      <c r="K177" s="37">
        <f>IFERROR(VLOOKUP(B177,[1]BaseData!$B$4:$BM$734,37,0),#REF!)</f>
        <v>911641494188</v>
      </c>
      <c r="L177" s="37">
        <f>IFERROR(VLOOKUP(B177,[1]BaseData!$B$4:$BM$734,38,0),#REF!)</f>
        <v>1612509441879</v>
      </c>
      <c r="M177" s="37">
        <f>IFERROR(VLOOKUP(B177,[1]BaseData!$B$4:$BM$734,39,0)*10^9,#REF!)</f>
        <v>-152650156856</v>
      </c>
      <c r="N177" s="37">
        <f>IFERROR(VLOOKUP(B177,[1]BaseData!$B$4:$BM$734,40,0)*10^9,#REF!)</f>
        <v>-126166424535</v>
      </c>
      <c r="O177" s="37">
        <f>IFERROR(VLOOKUP(B177,[1]BaseData!$B$4:$BM$734,42,0),#REF!)</f>
        <v>-2518</v>
      </c>
      <c r="P177" s="37">
        <f>IFERROR(VLOOKUP(B177,[1]BaseData!$B$4:$BM$734,43,0),#REF!)</f>
        <v>15036</v>
      </c>
      <c r="Q177" s="35">
        <f>IFERROR(VLOOKUP(B177,[1]BaseData!$B$4:$BM$734,44,0),#REF!)</f>
        <v>-10.53</v>
      </c>
      <c r="R177" s="35">
        <f>IFERROR(VLOOKUP(B177,[1]BaseData!$B$4:$BM$734,45,0),#REF!)</f>
        <v>1.76</v>
      </c>
      <c r="S177" s="35">
        <f>IFERROR(VLOOKUP(B177,[1]BaseData!$B$4:$BM$734,46,0),#REF!)</f>
        <v>-7.17</v>
      </c>
      <c r="T177" s="35">
        <f>IFERROR(VLOOKUP(B177,[1]BaseData!$B$4:$BM$734,47,0),#REF!)</f>
        <v>-15.45</v>
      </c>
    </row>
    <row r="178" spans="1:20" ht="35.25" customHeight="1">
      <c r="A178" s="31">
        <v>173</v>
      </c>
      <c r="B178" s="32" t="s">
        <v>390</v>
      </c>
      <c r="C178" s="33" t="str">
        <f>VLOOKUP(B178,[1]BaseData!$B$4:$BM$734,2,0)</f>
        <v>HOSE</v>
      </c>
      <c r="D178" s="33" t="str">
        <f>VLOOKUP(B178,[1]BaseData!$B$4:$BM$734,3,0)</f>
        <v>CTCP Kỹ nghệ Đô Thành</v>
      </c>
      <c r="E178" s="34">
        <f>VLOOKUP(B178,[1]BaseData!$B$4:$BM$734,25,0)</f>
        <v>110608764969.51199</v>
      </c>
      <c r="F178" s="34">
        <f>VLOOKUP(B178,[1]BaseData!$B$4:$BM$734,26,0)</f>
        <v>7015243.9024390001</v>
      </c>
      <c r="G178" s="35">
        <f>VLOOKUP(B178,[1]BaseData!$B$4:$BM$734,27,0)</f>
        <v>0.23753099999999999</v>
      </c>
      <c r="H178" s="36" t="str">
        <f>VLOOKUP(B178,[1]BaseData!$B$4:$BM$734,28,0)</f>
        <v>Small&amp;Micro Cap</v>
      </c>
      <c r="I178" s="36" t="s">
        <v>77</v>
      </c>
      <c r="J178" s="37">
        <f>IFERROR(VLOOKUP(B178,[1]BaseData!$B$4:$BM$734,36,0),#REF!)</f>
        <v>166740910725</v>
      </c>
      <c r="K178" s="37">
        <f>IFERROR(VLOOKUP(B178,[1]BaseData!$B$4:$BM$734,37,0),#REF!)</f>
        <v>129268902262</v>
      </c>
      <c r="L178" s="37">
        <f>IFERROR(VLOOKUP(B178,[1]BaseData!$B$4:$BM$734,38,0),#REF!)</f>
        <v>186959657563</v>
      </c>
      <c r="M178" s="37">
        <f>IFERROR(VLOOKUP(B178,[1]BaseData!$B$4:$BM$734,39,0)*10^9,#REF!)</f>
        <v>9217725878</v>
      </c>
      <c r="N178" s="37">
        <f>IFERROR(VLOOKUP(B178,[1]BaseData!$B$4:$BM$734,40,0)*10^9,#REF!)</f>
        <v>9139029308</v>
      </c>
      <c r="O178" s="37">
        <f>IFERROR(VLOOKUP(B178,[1]BaseData!$B$4:$BM$734,42,0),#REF!)</f>
        <v>1131</v>
      </c>
      <c r="P178" s="37">
        <f>IFERROR(VLOOKUP(B178,[1]BaseData!$B$4:$BM$734,43,0),#REF!)</f>
        <v>15858</v>
      </c>
      <c r="Q178" s="35">
        <f>IFERROR(VLOOKUP(B178,[1]BaseData!$B$4:$BM$734,44,0),#REF!)</f>
        <v>10.88</v>
      </c>
      <c r="R178" s="35">
        <f>IFERROR(VLOOKUP(B178,[1]BaseData!$B$4:$BM$734,45,0),#REF!)</f>
        <v>0.78</v>
      </c>
      <c r="S178" s="35">
        <f>IFERROR(VLOOKUP(B178,[1]BaseData!$B$4:$BM$734,46,0),#REF!)</f>
        <v>5.78</v>
      </c>
      <c r="T178" s="35">
        <f>IFERROR(VLOOKUP(B178,[1]BaseData!$B$4:$BM$734,47,0),#REF!)</f>
        <v>7.36</v>
      </c>
    </row>
    <row r="179" spans="1:20" ht="35.25" customHeight="1">
      <c r="A179" s="31">
        <v>174</v>
      </c>
      <c r="B179" s="32" t="s">
        <v>392</v>
      </c>
      <c r="C179" s="33" t="str">
        <f>VLOOKUP(B179,[1]BaseData!$B$4:$BM$734,2,0)</f>
        <v>HNX</v>
      </c>
      <c r="D179" s="33" t="str">
        <f>VLOOKUP(B179,[1]BaseData!$B$4:$BM$734,3,0)</f>
        <v>CTCP Tập đoàn Sơn Đại Việt</v>
      </c>
      <c r="E179" s="34">
        <f>VLOOKUP(B179,[1]BaseData!$B$4:$BM$734,25,0)</f>
        <v>211084146341.46301</v>
      </c>
      <c r="F179" s="34">
        <f>VLOOKUP(B179,[1]BaseData!$B$4:$BM$734,26,0)</f>
        <v>5516335652.13414</v>
      </c>
      <c r="G179" s="35">
        <f>VLOOKUP(B179,[1]BaseData!$B$4:$BM$734,27,0)</f>
        <v>2.4322879999999998</v>
      </c>
      <c r="H179" s="36" t="str">
        <f>VLOOKUP(B179,[1]BaseData!$B$4:$BM$734,28,0)</f>
        <v>Small&amp;Micro Cap</v>
      </c>
      <c r="I179" s="36" t="s">
        <v>45</v>
      </c>
      <c r="J179" s="37">
        <f>IFERROR(VLOOKUP(B179,[1]BaseData!$B$4:$BM$734,36,0),#REF!)</f>
        <v>306289577540</v>
      </c>
      <c r="K179" s="37">
        <f>IFERROR(VLOOKUP(B179,[1]BaseData!$B$4:$BM$734,37,0),#REF!)</f>
        <v>298760059501</v>
      </c>
      <c r="L179" s="37">
        <f>IFERROR(VLOOKUP(B179,[1]BaseData!$B$4:$BM$734,38,0),#REF!)</f>
        <v>126908492675</v>
      </c>
      <c r="M179" s="37">
        <f>IFERROR(VLOOKUP(B179,[1]BaseData!$B$4:$BM$734,39,0)*10^9,#REF!)</f>
        <v>1936309827</v>
      </c>
      <c r="N179" s="37">
        <f>IFERROR(VLOOKUP(B179,[1]BaseData!$B$4:$BM$734,40,0)*10^9,#REF!)</f>
        <v>1936309827</v>
      </c>
      <c r="O179" s="37">
        <f>IFERROR(VLOOKUP(B179,[1]BaseData!$B$4:$BM$734,42,0),#REF!)</f>
        <v>69</v>
      </c>
      <c r="P179" s="37">
        <f>IFERROR(VLOOKUP(B179,[1]BaseData!$B$4:$BM$734,43,0),#REF!)</f>
        <v>10670</v>
      </c>
      <c r="Q179" s="35">
        <f>IFERROR(VLOOKUP(B179,[1]BaseData!$B$4:$BM$734,44,0),#REF!)</f>
        <v>39.04</v>
      </c>
      <c r="R179" s="35">
        <f>IFERROR(VLOOKUP(B179,[1]BaseData!$B$4:$BM$734,45,0),#REF!)</f>
        <v>0.25</v>
      </c>
      <c r="S179" s="35">
        <f>IFERROR(VLOOKUP(B179,[1]BaseData!$B$4:$BM$734,46,0),#REF!)</f>
        <v>0.47</v>
      </c>
      <c r="T179" s="35">
        <f>IFERROR(VLOOKUP(B179,[1]BaseData!$B$4:$BM$734,47,0),#REF!)</f>
        <v>0.59</v>
      </c>
    </row>
    <row r="180" spans="1:20" ht="35.25" customHeight="1">
      <c r="A180" s="31">
        <v>175</v>
      </c>
      <c r="B180" s="32" t="s">
        <v>394</v>
      </c>
      <c r="C180" s="33" t="str">
        <f>VLOOKUP(B180,[1]BaseData!$B$4:$BM$734,2,0)</f>
        <v>HOSE</v>
      </c>
      <c r="D180" s="33" t="str">
        <f>VLOOKUP(B180,[1]BaseData!$B$4:$BM$734,3,0)</f>
        <v>CTCP Đầu tư và Phát triển Cảng Đình Vũ</v>
      </c>
      <c r="E180" s="34">
        <f>VLOOKUP(B180,[1]BaseData!$B$4:$BM$734,25,0)</f>
        <v>2094402439024.3899</v>
      </c>
      <c r="F180" s="34">
        <f>VLOOKUP(B180,[1]BaseData!$B$4:$BM$734,26,0)</f>
        <v>1063274390.2438999</v>
      </c>
      <c r="G180" s="35">
        <f>VLOOKUP(B180,[1]BaseData!$B$4:$BM$734,27,0)</f>
        <v>12.884506</v>
      </c>
      <c r="H180" s="36" t="str">
        <f>VLOOKUP(B180,[1]BaseData!$B$4:$BM$734,28,0)</f>
        <v>Mid Cap</v>
      </c>
      <c r="I180" s="36" t="s">
        <v>93</v>
      </c>
      <c r="J180" s="37">
        <f>IFERROR(VLOOKUP(B180,[1]BaseData!$B$4:$BM$734,36,0),#REF!)</f>
        <v>1497818985518</v>
      </c>
      <c r="K180" s="37">
        <f>IFERROR(VLOOKUP(B180,[1]BaseData!$B$4:$BM$734,37,0),#REF!)</f>
        <v>1382833770066</v>
      </c>
      <c r="L180" s="37">
        <f>IFERROR(VLOOKUP(B180,[1]BaseData!$B$4:$BM$734,38,0),#REF!)</f>
        <v>584923614755</v>
      </c>
      <c r="M180" s="37">
        <f>IFERROR(VLOOKUP(B180,[1]BaseData!$B$4:$BM$734,39,0)*10^9,#REF!)</f>
        <v>283380354744</v>
      </c>
      <c r="N180" s="37">
        <f>IFERROR(VLOOKUP(B180,[1]BaseData!$B$4:$BM$734,40,0)*10^9,#REF!)</f>
        <v>283380354744</v>
      </c>
      <c r="O180" s="37">
        <f>IFERROR(VLOOKUP(B180,[1]BaseData!$B$4:$BM$734,42,0),#REF!)</f>
        <v>7085</v>
      </c>
      <c r="P180" s="37">
        <f>IFERROR(VLOOKUP(B180,[1]BaseData!$B$4:$BM$734,43,0),#REF!)</f>
        <v>34571</v>
      </c>
      <c r="Q180" s="35">
        <f>IFERROR(VLOOKUP(B180,[1]BaseData!$B$4:$BM$734,44,0),#REF!)</f>
        <v>6.48</v>
      </c>
      <c r="R180" s="35">
        <f>IFERROR(VLOOKUP(B180,[1]BaseData!$B$4:$BM$734,45,0),#REF!)</f>
        <v>1.33</v>
      </c>
      <c r="S180" s="35">
        <f>IFERROR(VLOOKUP(B180,[1]BaseData!$B$4:$BM$734,46,0),#REF!)</f>
        <v>18.91</v>
      </c>
      <c r="T180" s="35">
        <f>IFERROR(VLOOKUP(B180,[1]BaseData!$B$4:$BM$734,47,0),#REF!)</f>
        <v>20.57</v>
      </c>
    </row>
    <row r="181" spans="1:20" ht="35.25" customHeight="1">
      <c r="A181" s="31">
        <v>176</v>
      </c>
      <c r="B181" s="32" t="s">
        <v>396</v>
      </c>
      <c r="C181" s="33" t="str">
        <f>VLOOKUP(B181,[1]BaseData!$B$4:$BM$734,2,0)</f>
        <v>HOSE</v>
      </c>
      <c r="D181" s="33" t="str">
        <f>VLOOKUP(B181,[1]BaseData!$B$4:$BM$734,3,0)</f>
        <v>CTCP Tập đoàn Đất Xanh</v>
      </c>
      <c r="E181" s="34">
        <f>VLOOKUP(B181,[1]BaseData!$B$4:$BM$734,25,0)</f>
        <v>13828168063618.1</v>
      </c>
      <c r="F181" s="34">
        <f>VLOOKUP(B181,[1]BaseData!$B$4:$BM$734,26,0)</f>
        <v>253441557926.82901</v>
      </c>
      <c r="G181" s="35">
        <f>VLOOKUP(B181,[1]BaseData!$B$4:$BM$734,27,0)</f>
        <v>27.841702999999999</v>
      </c>
      <c r="H181" s="36" t="str">
        <f>VLOOKUP(B181,[1]BaseData!$B$4:$BM$734,28,0)</f>
        <v>Large Cap</v>
      </c>
      <c r="I181" s="36" t="s">
        <v>107</v>
      </c>
      <c r="J181" s="37">
        <f>IFERROR(VLOOKUP(B181,[1]BaseData!$B$4:$BM$734,36,0),#REF!)</f>
        <v>30320666425409</v>
      </c>
      <c r="K181" s="37">
        <f>IFERROR(VLOOKUP(B181,[1]BaseData!$B$4:$BM$734,37,0),#REF!)</f>
        <v>14084931650452</v>
      </c>
      <c r="L181" s="37">
        <f>IFERROR(VLOOKUP(B181,[1]BaseData!$B$4:$BM$734,38,0),#REF!)</f>
        <v>5511715152194</v>
      </c>
      <c r="M181" s="37">
        <f>IFERROR(VLOOKUP(B181,[1]BaseData!$B$4:$BM$734,39,0)*10^9,#REF!)</f>
        <v>214869190226</v>
      </c>
      <c r="N181" s="37">
        <f>IFERROR(VLOOKUP(B181,[1]BaseData!$B$4:$BM$734,40,0)*10^9,#REF!)</f>
        <v>148825549831</v>
      </c>
      <c r="O181" s="37">
        <f>IFERROR(VLOOKUP(B181,[1]BaseData!$B$4:$BM$734,42,0),#REF!)</f>
        <v>355</v>
      </c>
      <c r="P181" s="37">
        <f>IFERROR(VLOOKUP(B181,[1]BaseData!$B$4:$BM$734,43,0),#REF!)</f>
        <v>23089</v>
      </c>
      <c r="Q181" s="35">
        <f>IFERROR(VLOOKUP(B181,[1]BaseData!$B$4:$BM$734,44,0),#REF!)</f>
        <v>35.950000000000003</v>
      </c>
      <c r="R181" s="35">
        <f>IFERROR(VLOOKUP(B181,[1]BaseData!$B$4:$BM$734,45,0),#REF!)</f>
        <v>0.55000000000000004</v>
      </c>
      <c r="S181" s="35">
        <f>IFERROR(VLOOKUP(B181,[1]BaseData!$B$4:$BM$734,46,0),#REF!)</f>
        <v>0.73</v>
      </c>
      <c r="T181" s="35">
        <f>IFERROR(VLOOKUP(B181,[1]BaseData!$B$4:$BM$734,47,0),#REF!)</f>
        <v>1.56</v>
      </c>
    </row>
    <row r="182" spans="1:20" ht="35.25" customHeight="1">
      <c r="A182" s="31">
        <v>177</v>
      </c>
      <c r="B182" s="32" t="s">
        <v>398</v>
      </c>
      <c r="C182" s="33" t="str">
        <f>VLOOKUP(B182,[1]BaseData!$B$4:$BM$734,2,0)</f>
        <v>HNX</v>
      </c>
      <c r="D182" s="33" t="str">
        <f>VLOOKUP(B182,[1]BaseData!$B$4:$BM$734,3,0)</f>
        <v>CTCP Cảng Đoạn Xá</v>
      </c>
      <c r="E182" s="34">
        <f>VLOOKUP(B182,[1]BaseData!$B$4:$BM$734,25,0)</f>
        <v>374281226820.73102</v>
      </c>
      <c r="F182" s="34">
        <f>VLOOKUP(B182,[1]BaseData!$B$4:$BM$734,26,0)</f>
        <v>1681355803.65853</v>
      </c>
      <c r="G182" s="35">
        <f>VLOOKUP(B182,[1]BaseData!$B$4:$BM$734,27,0)</f>
        <v>0.56393199999999999</v>
      </c>
      <c r="H182" s="36" t="str">
        <f>VLOOKUP(B182,[1]BaseData!$B$4:$BM$734,28,0)</f>
        <v>Small&amp;Micro Cap</v>
      </c>
      <c r="I182" s="36" t="s">
        <v>53</v>
      </c>
      <c r="J182" s="37">
        <f>IFERROR(VLOOKUP(B182,[1]BaseData!$B$4:$BM$734,36,0),#REF!)</f>
        <v>585768817276</v>
      </c>
      <c r="K182" s="37">
        <f>IFERROR(VLOOKUP(B182,[1]BaseData!$B$4:$BM$734,37,0),#REF!)</f>
        <v>563192808316</v>
      </c>
      <c r="L182" s="37">
        <f>IFERROR(VLOOKUP(B182,[1]BaseData!$B$4:$BM$734,38,0),#REF!)</f>
        <v>107826401367</v>
      </c>
      <c r="M182" s="37">
        <f>IFERROR(VLOOKUP(B182,[1]BaseData!$B$4:$BM$734,39,0)*10^9,#REF!)</f>
        <v>34644925329</v>
      </c>
      <c r="N182" s="37">
        <f>IFERROR(VLOOKUP(B182,[1]BaseData!$B$4:$BM$734,40,0)*10^9,#REF!)</f>
        <v>42352086366</v>
      </c>
      <c r="O182" s="37">
        <f>IFERROR(VLOOKUP(B182,[1]BaseData!$B$4:$BM$734,42,0),#REF!)</f>
        <v>1279</v>
      </c>
      <c r="P182" s="37">
        <f>IFERROR(VLOOKUP(B182,[1]BaseData!$B$4:$BM$734,43,0),#REF!)</f>
        <v>20643</v>
      </c>
      <c r="Q182" s="35">
        <f>IFERROR(VLOOKUP(B182,[1]BaseData!$B$4:$BM$734,44,0),#REF!)</f>
        <v>6.88</v>
      </c>
      <c r="R182" s="35">
        <f>IFERROR(VLOOKUP(B182,[1]BaseData!$B$4:$BM$734,45,0),#REF!)</f>
        <v>0.43</v>
      </c>
      <c r="S182" s="35">
        <f>IFERROR(VLOOKUP(B182,[1]BaseData!$B$4:$BM$734,46,0),#REF!)</f>
        <v>6.19</v>
      </c>
      <c r="T182" s="35">
        <f>IFERROR(VLOOKUP(B182,[1]BaseData!$B$4:$BM$734,47,0),#REF!)</f>
        <v>6.41</v>
      </c>
    </row>
    <row r="183" spans="1:20" ht="35.25" customHeight="1">
      <c r="A183" s="31">
        <v>178</v>
      </c>
      <c r="B183" s="32" t="s">
        <v>1553</v>
      </c>
      <c r="C183" s="33" t="str">
        <f>VLOOKUP(B183,[1]BaseData!$B$4:$BM$734,2,0)</f>
        <v>HOSE</v>
      </c>
      <c r="D183" s="33" t="str">
        <f>VLOOKUP(B183,[1]BaseData!$B$4:$BM$734,3,0)</f>
        <v>CTCP Dịch vụ Bất động sản Đất Xanh</v>
      </c>
      <c r="E183" s="34">
        <f>VLOOKUP(B183,[1]BaseData!$B$4:$BM$734,25,0)</f>
        <v>6892468517705.1504</v>
      </c>
      <c r="F183" s="34">
        <f>VLOOKUP(B183,[1]BaseData!$B$4:$BM$734,26,0)</f>
        <v>13157070121.9512</v>
      </c>
      <c r="G183" s="35">
        <f>VLOOKUP(B183,[1]BaseData!$B$4:$BM$734,27,0)</f>
        <v>21.484735000000001</v>
      </c>
      <c r="H183" s="36" t="str">
        <f>VLOOKUP(B183,[1]BaseData!$B$4:$BM$734,28,0)</f>
        <v>Mid Cap</v>
      </c>
      <c r="I183" s="36" t="s">
        <v>45</v>
      </c>
      <c r="J183" s="37">
        <f>IFERROR(VLOOKUP(B183,[1]BaseData!$B$4:$BM$734,36,0),#REF!)</f>
        <v>16602259161541</v>
      </c>
      <c r="K183" s="37">
        <f>IFERROR(VLOOKUP(B183,[1]BaseData!$B$4:$BM$734,37,0),#REF!)</f>
        <v>8284883864486</v>
      </c>
      <c r="L183" s="37">
        <f>IFERROR(VLOOKUP(B183,[1]BaseData!$B$4:$BM$734,38,0),#REF!)</f>
        <v>4096289769073</v>
      </c>
      <c r="M183" s="37">
        <f>IFERROR(VLOOKUP(B183,[1]BaseData!$B$4:$BM$734,39,0)*10^9,#REF!)</f>
        <v>344529067642</v>
      </c>
      <c r="N183" s="37">
        <f>IFERROR(VLOOKUP(B183,[1]BaseData!$B$4:$BM$734,40,0)*10^9,#REF!)</f>
        <v>318873800004</v>
      </c>
      <c r="O183" s="37">
        <f>IFERROR(VLOOKUP(B183,[1]BaseData!$B$4:$BM$734,42,0),#REF!)</f>
        <v>865</v>
      </c>
      <c r="P183" s="37">
        <f>IFERROR(VLOOKUP(B183,[1]BaseData!$B$4:$BM$734,43,0),#REF!)</f>
        <v>18284</v>
      </c>
      <c r="Q183" s="35">
        <f>IFERROR(VLOOKUP(B183,[1]BaseData!$B$4:$BM$734,44,0),#REF!)</f>
        <v>7.77</v>
      </c>
      <c r="R183" s="35">
        <f>IFERROR(VLOOKUP(B183,[1]BaseData!$B$4:$BM$734,45,0),#REF!)</f>
        <v>0.37</v>
      </c>
      <c r="S183" s="35">
        <f>IFERROR(VLOOKUP(B183,[1]BaseData!$B$4:$BM$734,46,0),#REF!)</f>
        <v>2.17</v>
      </c>
      <c r="T183" s="35">
        <f>IFERROR(VLOOKUP(B183,[1]BaseData!$B$4:$BM$734,47,0),#REF!)</f>
        <v>4.29</v>
      </c>
    </row>
    <row r="184" spans="1:20" ht="35.25" customHeight="1">
      <c r="A184" s="31">
        <v>179</v>
      </c>
      <c r="B184" s="32" t="s">
        <v>400</v>
      </c>
      <c r="C184" s="33" t="str">
        <f>VLOOKUP(B184,[1]BaseData!$B$4:$BM$734,2,0)</f>
        <v>HOSE</v>
      </c>
      <c r="D184" s="33" t="str">
        <f>VLOOKUP(B184,[1]BaseData!$B$4:$BM$734,3,0)</f>
        <v>CTCP VICEM Vật liệu Xây dựng Đà Nẵng</v>
      </c>
      <c r="E184" s="34">
        <f>VLOOKUP(B184,[1]BaseData!$B$4:$BM$734,25,0)</f>
        <v>53969789634.146301</v>
      </c>
      <c r="F184" s="34">
        <f>VLOOKUP(B184,[1]BaseData!$B$4:$BM$734,26,0)</f>
        <v>197838414.634146</v>
      </c>
      <c r="G184" s="35">
        <f>VLOOKUP(B184,[1]BaseData!$B$4:$BM$734,27,0)</f>
        <v>0.66868899999999998</v>
      </c>
      <c r="H184" s="36" t="str">
        <f>VLOOKUP(B184,[1]BaseData!$B$4:$BM$734,28,0)</f>
        <v>Small&amp;Micro Cap</v>
      </c>
      <c r="I184" s="36" t="s">
        <v>77</v>
      </c>
      <c r="J184" s="37">
        <f>IFERROR(VLOOKUP(B184,[1]BaseData!$B$4:$BM$734,36,0),#REF!)</f>
        <v>137189949612</v>
      </c>
      <c r="K184" s="37">
        <f>IFERROR(VLOOKUP(B184,[1]BaseData!$B$4:$BM$734,37,0),#REF!)</f>
        <v>110757186173</v>
      </c>
      <c r="L184" s="37">
        <f>IFERROR(VLOOKUP(B184,[1]BaseData!$B$4:$BM$734,38,0),#REF!)</f>
        <v>223136985201</v>
      </c>
      <c r="M184" s="37">
        <f>IFERROR(VLOOKUP(B184,[1]BaseData!$B$4:$BM$734,39,0)*10^9,#REF!)</f>
        <v>195112119</v>
      </c>
      <c r="N184" s="37">
        <f>IFERROR(VLOOKUP(B184,[1]BaseData!$B$4:$BM$734,40,0)*10^9,#REF!)</f>
        <v>375000000</v>
      </c>
      <c r="O184" s="37">
        <f>IFERROR(VLOOKUP(B184,[1]BaseData!$B$4:$BM$734,42,0),#REF!)</f>
        <v>20</v>
      </c>
      <c r="P184" s="37">
        <f>IFERROR(VLOOKUP(B184,[1]BaseData!$B$4:$BM$734,43,0),#REF!)</f>
        <v>11188</v>
      </c>
      <c r="Q184" s="35">
        <f>IFERROR(VLOOKUP(B184,[1]BaseData!$B$4:$BM$734,44,0),#REF!)</f>
        <v>203.47</v>
      </c>
      <c r="R184" s="35">
        <f>IFERROR(VLOOKUP(B184,[1]BaseData!$B$4:$BM$734,45,0),#REF!)</f>
        <v>0.36</v>
      </c>
      <c r="S184" s="35">
        <f>IFERROR(VLOOKUP(B184,[1]BaseData!$B$4:$BM$734,46,0),#REF!)</f>
        <v>0.15</v>
      </c>
      <c r="T184" s="35">
        <f>IFERROR(VLOOKUP(B184,[1]BaseData!$B$4:$BM$734,47,0),#REF!)</f>
        <v>0.18</v>
      </c>
    </row>
    <row r="185" spans="1:20" ht="35.25" customHeight="1">
      <c r="A185" s="31">
        <v>180</v>
      </c>
      <c r="B185" s="32" t="s">
        <v>402</v>
      </c>
      <c r="C185" s="33" t="str">
        <f>VLOOKUP(B185,[1]BaseData!$B$4:$BM$734,2,0)</f>
        <v>HNX</v>
      </c>
      <c r="D185" s="33" t="str">
        <f>VLOOKUP(B185,[1]BaseData!$B$4:$BM$734,3,0)</f>
        <v>CTCP Cơ điện Dzĩ An</v>
      </c>
      <c r="E185" s="34">
        <f>VLOOKUP(B185,[1]BaseData!$B$4:$BM$734,25,0)</f>
        <v>34221731698.1707</v>
      </c>
      <c r="F185" s="34">
        <f>VLOOKUP(B185,[1]BaseData!$B$4:$BM$734,26,0)</f>
        <v>118399407.01219501</v>
      </c>
      <c r="G185" s="35">
        <f>VLOOKUP(B185,[1]BaseData!$B$4:$BM$734,27,0)</f>
        <v>9.6697659999999992</v>
      </c>
      <c r="H185" s="36" t="str">
        <f>VLOOKUP(B185,[1]BaseData!$B$4:$BM$734,28,0)</f>
        <v>Small&amp;Micro Cap</v>
      </c>
      <c r="I185" s="36" t="s">
        <v>102</v>
      </c>
      <c r="J185" s="37">
        <f>IFERROR(VLOOKUP(B185,[1]BaseData!$B$4:$BM$734,36,0),#REF!)</f>
        <v>112473935930</v>
      </c>
      <c r="K185" s="37">
        <f>IFERROR(VLOOKUP(B185,[1]BaseData!$B$4:$BM$734,37,0),#REF!)</f>
        <v>36810074775</v>
      </c>
      <c r="L185" s="37">
        <f>IFERROR(VLOOKUP(B185,[1]BaseData!$B$4:$BM$734,38,0),#REF!)</f>
        <v>28770911795</v>
      </c>
      <c r="M185" s="37">
        <f>IFERROR(VLOOKUP(B185,[1]BaseData!$B$4:$BM$734,39,0)*10^9,#REF!)</f>
        <v>-6727533782</v>
      </c>
      <c r="N185" s="37">
        <f>IFERROR(VLOOKUP(B185,[1]BaseData!$B$4:$BM$734,40,0)*10^9,#REF!)</f>
        <v>-6727533782</v>
      </c>
      <c r="O185" s="37">
        <f>IFERROR(VLOOKUP(B185,[1]BaseData!$B$4:$BM$734,42,0),#REF!)</f>
        <v>-1247</v>
      </c>
      <c r="P185" s="37">
        <f>IFERROR(VLOOKUP(B185,[1]BaseData!$B$4:$BM$734,43,0),#REF!)</f>
        <v>6822</v>
      </c>
      <c r="Q185" s="35">
        <f>IFERROR(VLOOKUP(B185,[1]BaseData!$B$4:$BM$734,44,0),#REF!)</f>
        <v>-2.33</v>
      </c>
      <c r="R185" s="35">
        <f>IFERROR(VLOOKUP(B185,[1]BaseData!$B$4:$BM$734,45,0),#REF!)</f>
        <v>0.43</v>
      </c>
      <c r="S185" s="35">
        <f>IFERROR(VLOOKUP(B185,[1]BaseData!$B$4:$BM$734,46,0),#REF!)</f>
        <v>-6.07</v>
      </c>
      <c r="T185" s="35">
        <f>IFERROR(VLOOKUP(B185,[1]BaseData!$B$4:$BM$734,47,0),#REF!)</f>
        <v>-16.329999999999998</v>
      </c>
    </row>
    <row r="186" spans="1:20" ht="35.25" customHeight="1">
      <c r="A186" s="31">
        <v>181</v>
      </c>
      <c r="B186" s="32" t="s">
        <v>404</v>
      </c>
      <c r="C186" s="33" t="str">
        <f>VLOOKUP(B186,[1]BaseData!$B$4:$BM$734,2,0)</f>
        <v>HNX</v>
      </c>
      <c r="D186" s="33" t="str">
        <f>VLOOKUP(B186,[1]BaseData!$B$4:$BM$734,3,0)</f>
        <v>CTCP Sách Giáo dục tại Thành phố Hà Nội</v>
      </c>
      <c r="E186" s="34">
        <f>VLOOKUP(B186,[1]BaseData!$B$4:$BM$734,25,0)</f>
        <v>103787911414.634</v>
      </c>
      <c r="F186" s="34">
        <f>VLOOKUP(B186,[1]BaseData!$B$4:$BM$734,26,0)</f>
        <v>8362543.5975599997</v>
      </c>
      <c r="G186" s="35">
        <f>VLOOKUP(B186,[1]BaseData!$B$4:$BM$734,27,0)</f>
        <v>8.3067170000000008</v>
      </c>
      <c r="H186" s="36" t="str">
        <f>VLOOKUP(B186,[1]BaseData!$B$4:$BM$734,28,0)</f>
        <v>Small&amp;Micro Cap</v>
      </c>
      <c r="I186" s="36" t="s">
        <v>107</v>
      </c>
      <c r="J186" s="37">
        <f>IFERROR(VLOOKUP(B186,[1]BaseData!$B$4:$BM$734,36,0),#REF!)</f>
        <v>196341626917</v>
      </c>
      <c r="K186" s="37">
        <f>IFERROR(VLOOKUP(B186,[1]BaseData!$B$4:$BM$734,37,0),#REF!)</f>
        <v>149393874173</v>
      </c>
      <c r="L186" s="37">
        <f>IFERROR(VLOOKUP(B186,[1]BaseData!$B$4:$BM$734,38,0),#REF!)</f>
        <v>99189853626</v>
      </c>
      <c r="M186" s="37">
        <f>IFERROR(VLOOKUP(B186,[1]BaseData!$B$4:$BM$734,39,0)*10^9,#REF!)</f>
        <v>12121497747</v>
      </c>
      <c r="N186" s="37">
        <f>IFERROR(VLOOKUP(B186,[1]BaseData!$B$4:$BM$734,40,0)*10^9,#REF!)</f>
        <v>15131359500</v>
      </c>
      <c r="O186" s="37">
        <f>IFERROR(VLOOKUP(B186,[1]BaseData!$B$4:$BM$734,42,0),#REF!)</f>
        <v>1216</v>
      </c>
      <c r="P186" s="37">
        <f>IFERROR(VLOOKUP(B186,[1]BaseData!$B$4:$BM$734,43,0),#REF!)</f>
        <v>14991</v>
      </c>
      <c r="Q186" s="35">
        <f>IFERROR(VLOOKUP(B186,[1]BaseData!$B$4:$BM$734,44,0),#REF!)</f>
        <v>7.65</v>
      </c>
      <c r="R186" s="35">
        <f>IFERROR(VLOOKUP(B186,[1]BaseData!$B$4:$BM$734,45,0),#REF!)</f>
        <v>0.62</v>
      </c>
      <c r="S186" s="35">
        <f>IFERROR(VLOOKUP(B186,[1]BaseData!$B$4:$BM$734,46,0),#REF!)</f>
        <v>6.24</v>
      </c>
      <c r="T186" s="35">
        <f>IFERROR(VLOOKUP(B186,[1]BaseData!$B$4:$BM$734,47,0),#REF!)</f>
        <v>8.27</v>
      </c>
    </row>
    <row r="187" spans="1:20" ht="35.25" customHeight="1">
      <c r="A187" s="31">
        <v>182</v>
      </c>
      <c r="B187" s="32" t="s">
        <v>406</v>
      </c>
      <c r="C187" s="33" t="str">
        <f>VLOOKUP(B187,[1]BaseData!$B$4:$BM$734,2,0)</f>
        <v>HNX</v>
      </c>
      <c r="D187" s="33" t="str">
        <f>VLOOKUP(B187,[1]BaseData!$B$4:$BM$734,3,0)</f>
        <v>CTCP Tập Đoàn ECI</v>
      </c>
      <c r="E187" s="34">
        <f>VLOOKUP(B187,[1]BaseData!$B$4:$BM$734,25,0)</f>
        <v>50132097560.975601</v>
      </c>
      <c r="F187" s="34">
        <f>VLOOKUP(B187,[1]BaseData!$B$4:$BM$734,26,0)</f>
        <v>7777225.6097560003</v>
      </c>
      <c r="G187" s="35">
        <f>VLOOKUP(B187,[1]BaseData!$B$4:$BM$734,27,0)</f>
        <v>2.0468869999999999</v>
      </c>
      <c r="H187" s="36" t="str">
        <f>VLOOKUP(B187,[1]BaseData!$B$4:$BM$734,28,0)</f>
        <v>Small&amp;Micro Cap</v>
      </c>
      <c r="I187" s="36" t="s">
        <v>93</v>
      </c>
      <c r="J187" s="37">
        <f>IFERROR(VLOOKUP(B187,[1]BaseData!$B$4:$BM$734,36,0),#REF!)</f>
        <v>58192155024</v>
      </c>
      <c r="K187" s="37">
        <f>IFERROR(VLOOKUP(B187,[1]BaseData!$B$4:$BM$734,37,0),#REF!)</f>
        <v>41476181390</v>
      </c>
      <c r="L187" s="37">
        <f>IFERROR(VLOOKUP(B187,[1]BaseData!$B$4:$BM$734,38,0),#REF!)</f>
        <v>54191920724</v>
      </c>
      <c r="M187" s="37">
        <f>IFERROR(VLOOKUP(B187,[1]BaseData!$B$4:$BM$734,39,0)*10^9,#REF!)</f>
        <v>2659063390</v>
      </c>
      <c r="N187" s="37">
        <f>IFERROR(VLOOKUP(B187,[1]BaseData!$B$4:$BM$734,40,0)*10^9,#REF!)</f>
        <v>2727737717</v>
      </c>
      <c r="O187" s="37">
        <f>IFERROR(VLOOKUP(B187,[1]BaseData!$B$4:$BM$734,42,0),#REF!)</f>
        <v>1511</v>
      </c>
      <c r="P187" s="37">
        <f>IFERROR(VLOOKUP(B187,[1]BaseData!$B$4:$BM$734,43,0),#REF!)</f>
        <v>23566</v>
      </c>
      <c r="Q187" s="35">
        <f>IFERROR(VLOOKUP(B187,[1]BaseData!$B$4:$BM$734,44,0),#REF!)</f>
        <v>18.399999999999999</v>
      </c>
      <c r="R187" s="35">
        <f>IFERROR(VLOOKUP(B187,[1]BaseData!$B$4:$BM$734,45,0),#REF!)</f>
        <v>1.18</v>
      </c>
      <c r="S187" s="35">
        <f>IFERROR(VLOOKUP(B187,[1]BaseData!$B$4:$BM$734,46,0),#REF!)</f>
        <v>5.01</v>
      </c>
      <c r="T187" s="35">
        <f>IFERROR(VLOOKUP(B187,[1]BaseData!$B$4:$BM$734,47,0),#REF!)</f>
        <v>6.93</v>
      </c>
    </row>
    <row r="188" spans="1:20" ht="35.25" customHeight="1">
      <c r="A188" s="31">
        <v>183</v>
      </c>
      <c r="B188" s="32" t="s">
        <v>408</v>
      </c>
      <c r="C188" s="33" t="str">
        <f>VLOOKUP(B188,[1]BaseData!$B$4:$BM$734,2,0)</f>
        <v>HOSE</v>
      </c>
      <c r="D188" s="33" t="str">
        <f>VLOOKUP(B188,[1]BaseData!$B$4:$BM$734,3,0)</f>
        <v>Ngân hàng TMCP Xuất nhập khẩu Việt Nam</v>
      </c>
      <c r="E188" s="34">
        <f>VLOOKUP(B188,[1]BaseData!$B$4:$BM$734,25,0)</f>
        <v>36514033619066.297</v>
      </c>
      <c r="F188" s="34">
        <f>VLOOKUP(B188,[1]BaseData!$B$4:$BM$734,26,0)</f>
        <v>42599277439.0243</v>
      </c>
      <c r="G188" s="35">
        <f>VLOOKUP(B188,[1]BaseData!$B$4:$BM$734,27,0)</f>
        <v>24.134378999999999</v>
      </c>
      <c r="H188" s="36" t="str">
        <f>VLOOKUP(B188,[1]BaseData!$B$4:$BM$734,28,0)</f>
        <v>Large Cap</v>
      </c>
      <c r="I188" s="36" t="s">
        <v>61</v>
      </c>
      <c r="J188" s="37">
        <f>IFERROR(VLOOKUP(B188,[1]BaseData!$B$4:$BM$734,36,0),#REF!)</f>
        <v>185056051000000</v>
      </c>
      <c r="K188" s="37">
        <f>IFERROR(VLOOKUP(B188,[1]BaseData!$B$4:$BM$734,37,0),#REF!)</f>
        <v>20479900000000</v>
      </c>
      <c r="L188" s="37">
        <f>IFERROR(VLOOKUP(B188,[1]BaseData!$B$4:$BM$734,38,0),#REF!)</f>
        <v>5591971000000</v>
      </c>
      <c r="M188" s="37">
        <f>IFERROR(VLOOKUP(B188,[1]BaseData!$B$4:$BM$734,39,0)*10^9,#REF!)</f>
        <v>2945752000000</v>
      </c>
      <c r="N188" s="37">
        <f>IFERROR(VLOOKUP(B188,[1]BaseData!$B$4:$BM$734,40,0)*10^9,#REF!)</f>
        <v>2945752000000</v>
      </c>
      <c r="O188" s="37">
        <f>IFERROR(VLOOKUP(B188,[1]BaseData!$B$4:$BM$734,42,0),#REF!)</f>
        <v>2396</v>
      </c>
      <c r="P188" s="37">
        <f>IFERROR(VLOOKUP(B188,[1]BaseData!$B$4:$BM$734,43,0),#REF!)</f>
        <v>16658</v>
      </c>
      <c r="Q188" s="35">
        <f>IFERROR(VLOOKUP(B188,[1]BaseData!$B$4:$BM$734,44,0),#REF!)</f>
        <v>11.67</v>
      </c>
      <c r="R188" s="35">
        <f>IFERROR(VLOOKUP(B188,[1]BaseData!$B$4:$BM$734,45,0),#REF!)</f>
        <v>1.68</v>
      </c>
      <c r="S188" s="35">
        <f>IFERROR(VLOOKUP(B188,[1]BaseData!$B$4:$BM$734,46,0),#REF!)</f>
        <v>1.68</v>
      </c>
      <c r="T188" s="35">
        <f>IFERROR(VLOOKUP(B188,[1]BaseData!$B$4:$BM$734,47,0),#REF!)</f>
        <v>15.4</v>
      </c>
    </row>
    <row r="189" spans="1:20" ht="35.25" customHeight="1">
      <c r="A189" s="31">
        <v>184</v>
      </c>
      <c r="B189" s="32" t="s">
        <v>410</v>
      </c>
      <c r="C189" s="33" t="str">
        <f>VLOOKUP(B189,[1]BaseData!$B$4:$BM$734,2,0)</f>
        <v>HNX</v>
      </c>
      <c r="D189" s="33" t="str">
        <f>VLOOKUP(B189,[1]BaseData!$B$4:$BM$734,3,0)</f>
        <v>CTCP Đầu tư và Phát triển Giáo dục Hà Nội</v>
      </c>
      <c r="E189" s="34">
        <f>VLOOKUP(B189,[1]BaseData!$B$4:$BM$734,25,0)</f>
        <v>323464939024.39001</v>
      </c>
      <c r="F189" s="34">
        <f>VLOOKUP(B189,[1]BaseData!$B$4:$BM$734,26,0)</f>
        <v>243659011.585365</v>
      </c>
      <c r="G189" s="35">
        <f>VLOOKUP(B189,[1]BaseData!$B$4:$BM$734,27,0)</f>
        <v>25.189525</v>
      </c>
      <c r="H189" s="36" t="str">
        <f>VLOOKUP(B189,[1]BaseData!$B$4:$BM$734,28,0)</f>
        <v>Small&amp;Micro Cap</v>
      </c>
      <c r="I189" s="36" t="s">
        <v>102</v>
      </c>
      <c r="J189" s="37">
        <f>IFERROR(VLOOKUP(B189,[1]BaseData!$B$4:$BM$734,36,0),#REF!)</f>
        <v>543277181037</v>
      </c>
      <c r="K189" s="37">
        <f>IFERROR(VLOOKUP(B189,[1]BaseData!$B$4:$BM$734,37,0),#REF!)</f>
        <v>376599551973</v>
      </c>
      <c r="L189" s="37">
        <f>IFERROR(VLOOKUP(B189,[1]BaseData!$B$4:$BM$734,38,0),#REF!)</f>
        <v>1014221109829</v>
      </c>
      <c r="M189" s="37">
        <f>IFERROR(VLOOKUP(B189,[1]BaseData!$B$4:$BM$734,39,0)*10^9,#REF!)</f>
        <v>74451493777</v>
      </c>
      <c r="N189" s="37">
        <f>IFERROR(VLOOKUP(B189,[1]BaseData!$B$4:$BM$734,40,0)*10^9,#REF!)</f>
        <v>74568885073</v>
      </c>
      <c r="O189" s="37">
        <f>IFERROR(VLOOKUP(B189,[1]BaseData!$B$4:$BM$734,42,0),#REF!)</f>
        <v>4963</v>
      </c>
      <c r="P189" s="37">
        <f>IFERROR(VLOOKUP(B189,[1]BaseData!$B$4:$BM$734,43,0),#REF!)</f>
        <v>25107</v>
      </c>
      <c r="Q189" s="35">
        <f>IFERROR(VLOOKUP(B189,[1]BaseData!$B$4:$BM$734,44,0),#REF!)</f>
        <v>4.41</v>
      </c>
      <c r="R189" s="35">
        <f>IFERROR(VLOOKUP(B189,[1]BaseData!$B$4:$BM$734,45,0),#REF!)</f>
        <v>0.87</v>
      </c>
      <c r="S189" s="35">
        <f>IFERROR(VLOOKUP(B189,[1]BaseData!$B$4:$BM$734,46,0),#REF!)</f>
        <v>14.2</v>
      </c>
      <c r="T189" s="35">
        <f>IFERROR(VLOOKUP(B189,[1]BaseData!$B$4:$BM$734,47,0),#REF!)</f>
        <v>21.02</v>
      </c>
    </row>
    <row r="190" spans="1:20" ht="35.25" customHeight="1">
      <c r="A190" s="31">
        <v>185</v>
      </c>
      <c r="B190" s="32" t="s">
        <v>412</v>
      </c>
      <c r="C190" s="33" t="str">
        <f>VLOOKUP(B190,[1]BaseData!$B$4:$BM$734,2,0)</f>
        <v>HOSE</v>
      </c>
      <c r="D190" s="33" t="str">
        <f>VLOOKUP(B190,[1]BaseData!$B$4:$BM$734,3,0)</f>
        <v>CTCP Công Nghệ - Viễn Thông Elcom</v>
      </c>
      <c r="E190" s="34">
        <f>VLOOKUP(B190,[1]BaseData!$B$4:$BM$734,25,0)</f>
        <v>841999341498.56702</v>
      </c>
      <c r="F190" s="34">
        <f>VLOOKUP(B190,[1]BaseData!$B$4:$BM$734,26,0)</f>
        <v>8556612804.8780403</v>
      </c>
      <c r="G190" s="35">
        <f>VLOOKUP(B190,[1]BaseData!$B$4:$BM$734,27,0)</f>
        <v>3.6735009999999999</v>
      </c>
      <c r="H190" s="36" t="str">
        <f>VLOOKUP(B190,[1]BaseData!$B$4:$BM$734,28,0)</f>
        <v>Small&amp;Micro Cap</v>
      </c>
      <c r="I190" s="36" t="s">
        <v>77</v>
      </c>
      <c r="J190" s="37">
        <f>IFERROR(VLOOKUP(B190,[1]BaseData!$B$4:$BM$734,36,0),#REF!)</f>
        <v>1144875781365</v>
      </c>
      <c r="K190" s="37">
        <f>IFERROR(VLOOKUP(B190,[1]BaseData!$B$4:$BM$734,37,0),#REF!)</f>
        <v>911439045825</v>
      </c>
      <c r="L190" s="37">
        <f>IFERROR(VLOOKUP(B190,[1]BaseData!$B$4:$BM$734,38,0),#REF!)</f>
        <v>863283437600</v>
      </c>
      <c r="M190" s="37">
        <f>IFERROR(VLOOKUP(B190,[1]BaseData!$B$4:$BM$734,39,0)*10^9,#REF!)</f>
        <v>31307103517</v>
      </c>
      <c r="N190" s="37">
        <f>IFERROR(VLOOKUP(B190,[1]BaseData!$B$4:$BM$734,40,0)*10^9,#REF!)</f>
        <v>31348398402</v>
      </c>
      <c r="O190" s="37">
        <f>IFERROR(VLOOKUP(B190,[1]BaseData!$B$4:$BM$734,42,0),#REF!)</f>
        <v>604</v>
      </c>
      <c r="P190" s="37">
        <f>IFERROR(VLOOKUP(B190,[1]BaseData!$B$4:$BM$734,43,0),#REF!)</f>
        <v>15506</v>
      </c>
      <c r="Q190" s="35">
        <f>IFERROR(VLOOKUP(B190,[1]BaseData!$B$4:$BM$734,44,0),#REF!)</f>
        <v>16.07</v>
      </c>
      <c r="R190" s="35">
        <f>IFERROR(VLOOKUP(B190,[1]BaseData!$B$4:$BM$734,45,0),#REF!)</f>
        <v>0.63</v>
      </c>
      <c r="S190" s="35">
        <f>IFERROR(VLOOKUP(B190,[1]BaseData!$B$4:$BM$734,46,0),#REF!)</f>
        <v>2.73</v>
      </c>
      <c r="T190" s="35">
        <f>IFERROR(VLOOKUP(B190,[1]BaseData!$B$4:$BM$734,47,0),#REF!)</f>
        <v>3.52</v>
      </c>
    </row>
    <row r="191" spans="1:20" ht="35.25" customHeight="1">
      <c r="A191" s="31">
        <v>186</v>
      </c>
      <c r="B191" s="32" t="s">
        <v>414</v>
      </c>
      <c r="C191" s="33" t="str">
        <f>VLOOKUP(B191,[1]BaseData!$B$4:$BM$734,2,0)</f>
        <v>HOSE</v>
      </c>
      <c r="D191" s="33" t="str">
        <f>VLOOKUP(B191,[1]BaseData!$B$4:$BM$734,3,0)</f>
        <v>CTCP Cơ điện Thủ Đức</v>
      </c>
      <c r="E191" s="34">
        <f>VLOOKUP(B191,[1]BaseData!$B$4:$BM$734,25,0)</f>
        <v>255204753504.05399</v>
      </c>
      <c r="F191" s="34">
        <f>VLOOKUP(B191,[1]BaseData!$B$4:$BM$734,26,0)</f>
        <v>40213414.634145997</v>
      </c>
      <c r="G191" s="35">
        <f>VLOOKUP(B191,[1]BaseData!$B$4:$BM$734,27,0)</f>
        <v>0.17368</v>
      </c>
      <c r="H191" s="36" t="str">
        <f>VLOOKUP(B191,[1]BaseData!$B$4:$BM$734,28,0)</f>
        <v>Small&amp;Micro Cap</v>
      </c>
      <c r="I191" s="36" t="s">
        <v>313</v>
      </c>
      <c r="J191" s="37">
        <f>IFERROR(VLOOKUP(B191,[1]BaseData!$B$4:$BM$734,36,0),#REF!)</f>
        <v>688111175254</v>
      </c>
      <c r="K191" s="37">
        <f>IFERROR(VLOOKUP(B191,[1]BaseData!$B$4:$BM$734,37,0),#REF!)</f>
        <v>163987948955</v>
      </c>
      <c r="L191" s="37">
        <f>IFERROR(VLOOKUP(B191,[1]BaseData!$B$4:$BM$734,38,0),#REF!)</f>
        <v>763304103823</v>
      </c>
      <c r="M191" s="37">
        <f>IFERROR(VLOOKUP(B191,[1]BaseData!$B$4:$BM$734,39,0)*10^9,#REF!)</f>
        <v>555107611</v>
      </c>
      <c r="N191" s="37">
        <f>IFERROR(VLOOKUP(B191,[1]BaseData!$B$4:$BM$734,40,0)*10^9,#REF!)</f>
        <v>611200433</v>
      </c>
      <c r="O191" s="37">
        <f>IFERROR(VLOOKUP(B191,[1]BaseData!$B$4:$BM$734,42,0),#REF!)</f>
        <v>36</v>
      </c>
      <c r="P191" s="37">
        <f>IFERROR(VLOOKUP(B191,[1]BaseData!$B$4:$BM$734,43,0),#REF!)</f>
        <v>10720</v>
      </c>
      <c r="Q191" s="35">
        <f>IFERROR(VLOOKUP(B191,[1]BaseData!$B$4:$BM$734,44,0),#REF!)</f>
        <v>351.36</v>
      </c>
      <c r="R191" s="35">
        <f>IFERROR(VLOOKUP(B191,[1]BaseData!$B$4:$BM$734,45,0),#REF!)</f>
        <v>1.19</v>
      </c>
      <c r="S191" s="35">
        <f>IFERROR(VLOOKUP(B191,[1]BaseData!$B$4:$BM$734,46,0),#REF!)</f>
        <v>0.08</v>
      </c>
      <c r="T191" s="35">
        <f>IFERROR(VLOOKUP(B191,[1]BaseData!$B$4:$BM$734,47,0),#REF!)</f>
        <v>0.34</v>
      </c>
    </row>
    <row r="192" spans="1:20" ht="35.25" customHeight="1">
      <c r="A192" s="31">
        <v>187</v>
      </c>
      <c r="B192" s="32" t="s">
        <v>416</v>
      </c>
      <c r="C192" s="33" t="str">
        <f>VLOOKUP(B192,[1]BaseData!$B$4:$BM$734,2,0)</f>
        <v>HOSE</v>
      </c>
      <c r="D192" s="33" t="str">
        <f>VLOOKUP(B192,[1]BaseData!$B$4:$BM$734,3,0)</f>
        <v>CTCP Everpia</v>
      </c>
      <c r="E192" s="34">
        <f>VLOOKUP(B192,[1]BaseData!$B$4:$BM$734,25,0)</f>
        <v>620076963332.62097</v>
      </c>
      <c r="F192" s="34">
        <f>VLOOKUP(B192,[1]BaseData!$B$4:$BM$734,26,0)</f>
        <v>2635463414.63414</v>
      </c>
      <c r="G192" s="35">
        <f>VLOOKUP(B192,[1]BaseData!$B$4:$BM$734,27,0)</f>
        <v>69.458956999999998</v>
      </c>
      <c r="H192" s="36" t="str">
        <f>VLOOKUP(B192,[1]BaseData!$B$4:$BM$734,28,0)</f>
        <v>Small&amp;Micro Cap</v>
      </c>
      <c r="I192" s="36" t="s">
        <v>228</v>
      </c>
      <c r="J192" s="37">
        <f>IFERROR(VLOOKUP(B192,[1]BaseData!$B$4:$BM$734,36,0),#REF!)</f>
        <v>1456695376147</v>
      </c>
      <c r="K192" s="37">
        <f>IFERROR(VLOOKUP(B192,[1]BaseData!$B$4:$BM$734,37,0),#REF!)</f>
        <v>1027841202886</v>
      </c>
      <c r="L192" s="37">
        <f>IFERROR(VLOOKUP(B192,[1]BaseData!$B$4:$BM$734,38,0),#REF!)</f>
        <v>1021248518188</v>
      </c>
      <c r="M192" s="37">
        <f>IFERROR(VLOOKUP(B192,[1]BaseData!$B$4:$BM$734,39,0)*10^9,#REF!)</f>
        <v>91574834588</v>
      </c>
      <c r="N192" s="37">
        <f>IFERROR(VLOOKUP(B192,[1]BaseData!$B$4:$BM$734,40,0)*10^9,#REF!)</f>
        <v>92001915663</v>
      </c>
      <c r="O192" s="37">
        <f>IFERROR(VLOOKUP(B192,[1]BaseData!$B$4:$BM$734,42,0),#REF!)</f>
        <v>2228</v>
      </c>
      <c r="P192" s="37">
        <f>IFERROR(VLOOKUP(B192,[1]BaseData!$B$4:$BM$734,43,0),#REF!)</f>
        <v>24484</v>
      </c>
      <c r="Q192" s="35">
        <f>IFERROR(VLOOKUP(B192,[1]BaseData!$B$4:$BM$734,44,0),#REF!)</f>
        <v>6.42</v>
      </c>
      <c r="R192" s="35">
        <f>IFERROR(VLOOKUP(B192,[1]BaseData!$B$4:$BM$734,45,0),#REF!)</f>
        <v>0.57999999999999996</v>
      </c>
      <c r="S192" s="35">
        <f>IFERROR(VLOOKUP(B192,[1]BaseData!$B$4:$BM$734,46,0),#REF!)</f>
        <v>6.72</v>
      </c>
      <c r="T192" s="35">
        <f>IFERROR(VLOOKUP(B192,[1]BaseData!$B$4:$BM$734,47,0),#REF!)</f>
        <v>9.19</v>
      </c>
    </row>
    <row r="193" spans="1:20" ht="35.25" customHeight="1">
      <c r="A193" s="31">
        <v>188</v>
      </c>
      <c r="B193" s="32" t="s">
        <v>1554</v>
      </c>
      <c r="C193" s="33" t="str">
        <f>VLOOKUP(B193,[1]BaseData!$B$4:$BM$734,2,0)</f>
        <v>HOSE</v>
      </c>
      <c r="D193" s="33" t="str">
        <f>VLOOKUP(B193,[1]BaseData!$B$4:$BM$734,3,0)</f>
        <v>Công ty Tài chính Cổ phần Điện lực</v>
      </c>
      <c r="E193" s="34">
        <f>VLOOKUP(B193,[1]BaseData!$B$4:$BM$734,25,0)</f>
        <v>3516713207861.5801</v>
      </c>
      <c r="F193" s="34">
        <f>VLOOKUP(B193,[1]BaseData!$B$4:$BM$734,26,0)</f>
        <v>5475925465.8385</v>
      </c>
      <c r="G193" s="35">
        <f>VLOOKUP(B193,[1]BaseData!$B$4:$BM$734,27,0)</f>
        <v>9.8544000000000007E-2</v>
      </c>
      <c r="H193" s="36" t="str">
        <f>VLOOKUP(B193,[1]BaseData!$B$4:$BM$734,28,0)</f>
        <v>Mid Cap</v>
      </c>
      <c r="I193" s="36" t="s">
        <v>102</v>
      </c>
      <c r="J193" s="37">
        <f>IFERROR(VLOOKUP(B193,[1]BaseData!$B$4:$BM$734,36,0),#REF!)</f>
        <v>42197921000000</v>
      </c>
      <c r="K193" s="37">
        <f>IFERROR(VLOOKUP(B193,[1]BaseData!$B$4:$BM$734,37,0),#REF!)</f>
        <v>4335080000000</v>
      </c>
      <c r="L193" s="37">
        <f>IFERROR(VLOOKUP(B193,[1]BaseData!$B$4:$BM$734,38,0),#REF!)</f>
        <v>919202000000</v>
      </c>
      <c r="M193" s="37">
        <f>IFERROR(VLOOKUP(B193,[1]BaseData!$B$4:$BM$734,39,0)*10^9,#REF!)</f>
        <v>365787000000</v>
      </c>
      <c r="N193" s="37">
        <f>IFERROR(VLOOKUP(B193,[1]BaseData!$B$4:$BM$734,40,0)*10^9,#REF!)</f>
        <v>365787000000</v>
      </c>
      <c r="O193" s="37">
        <f>IFERROR(VLOOKUP(B193,[1]BaseData!$B$4:$BM$734,42,0),#REF!)</f>
        <v>1105</v>
      </c>
      <c r="P193" s="37">
        <f>IFERROR(VLOOKUP(B193,[1]BaseData!$B$4:$BM$734,43,0),#REF!)</f>
        <v>12348</v>
      </c>
      <c r="Q193" s="35">
        <f>IFERROR(VLOOKUP(B193,[1]BaseData!$B$4:$BM$734,44,0),#REF!)</f>
        <v>7.67</v>
      </c>
      <c r="R193" s="35">
        <f>IFERROR(VLOOKUP(B193,[1]BaseData!$B$4:$BM$734,45,0),#REF!)</f>
        <v>0.69</v>
      </c>
      <c r="S193" s="35">
        <f>IFERROR(VLOOKUP(B193,[1]BaseData!$B$4:$BM$734,46,0),#REF!)</f>
        <v>0.98</v>
      </c>
      <c r="T193" s="35">
        <f>IFERROR(VLOOKUP(B193,[1]BaseData!$B$4:$BM$734,47,0),#REF!)</f>
        <v>8.7899999999999991</v>
      </c>
    </row>
    <row r="194" spans="1:20" ht="35.25" customHeight="1">
      <c r="A194" s="31">
        <v>189</v>
      </c>
      <c r="B194" s="32" t="s">
        <v>418</v>
      </c>
      <c r="C194" s="33" t="str">
        <f>VLOOKUP(B194,[1]BaseData!$B$4:$BM$734,2,0)</f>
        <v>HOSE</v>
      </c>
      <c r="D194" s="33" t="str">
        <f>VLOOKUP(B194,[1]BaseData!$B$4:$BM$734,3,0)</f>
        <v>CTCP Tập đoàn EverLand</v>
      </c>
      <c r="E194" s="34">
        <f>VLOOKUP(B194,[1]BaseData!$B$4:$BM$734,25,0)</f>
        <v>1401342384821.95</v>
      </c>
      <c r="F194" s="34">
        <f>VLOOKUP(B194,[1]BaseData!$B$4:$BM$734,26,0)</f>
        <v>5375646341.4634104</v>
      </c>
      <c r="G194" s="35">
        <f>VLOOKUP(B194,[1]BaseData!$B$4:$BM$734,27,0)</f>
        <v>0.12123299999999999</v>
      </c>
      <c r="H194" s="36" t="str">
        <f>VLOOKUP(B194,[1]BaseData!$B$4:$BM$734,28,0)</f>
        <v>Mid Cap</v>
      </c>
      <c r="I194" s="36" t="s">
        <v>31</v>
      </c>
      <c r="J194" s="37">
        <f>IFERROR(VLOOKUP(B194,[1]BaseData!$B$4:$BM$734,36,0),#REF!)</f>
        <v>2663732603443</v>
      </c>
      <c r="K194" s="37">
        <f>IFERROR(VLOOKUP(B194,[1]BaseData!$B$4:$BM$734,37,0),#REF!)</f>
        <v>2598547515251</v>
      </c>
      <c r="L194" s="37">
        <f>IFERROR(VLOOKUP(B194,[1]BaseData!$B$4:$BM$734,38,0),#REF!)</f>
        <v>1277677911956</v>
      </c>
      <c r="M194" s="37">
        <f>IFERROR(VLOOKUP(B194,[1]BaseData!$B$4:$BM$734,39,0)*10^9,#REF!)</f>
        <v>25390088445</v>
      </c>
      <c r="N194" s="37">
        <f>IFERROR(VLOOKUP(B194,[1]BaseData!$B$4:$BM$734,40,0)*10^9,#REF!)</f>
        <v>26674168393</v>
      </c>
      <c r="O194" s="37">
        <f>IFERROR(VLOOKUP(B194,[1]BaseData!$B$4:$BM$734,42,0),#REF!)</f>
        <v>127</v>
      </c>
      <c r="P194" s="37">
        <f>IFERROR(VLOOKUP(B194,[1]BaseData!$B$4:$BM$734,43,0),#REF!)</f>
        <v>12072</v>
      </c>
      <c r="Q194" s="35">
        <f>IFERROR(VLOOKUP(B194,[1]BaseData!$B$4:$BM$734,44,0),#REF!)</f>
        <v>26.01</v>
      </c>
      <c r="R194" s="35">
        <f>IFERROR(VLOOKUP(B194,[1]BaseData!$B$4:$BM$734,45,0),#REF!)</f>
        <v>0.27</v>
      </c>
      <c r="S194" s="35">
        <f>IFERROR(VLOOKUP(B194,[1]BaseData!$B$4:$BM$734,46,0),#REF!)</f>
        <v>1.08</v>
      </c>
      <c r="T194" s="35">
        <f>IFERROR(VLOOKUP(B194,[1]BaseData!$B$4:$BM$734,47,0),#REF!)</f>
        <v>1.22</v>
      </c>
    </row>
    <row r="195" spans="1:20" ht="35.25" customHeight="1">
      <c r="A195" s="31">
        <v>190</v>
      </c>
      <c r="B195" s="32" t="s">
        <v>420</v>
      </c>
      <c r="C195" s="33" t="str">
        <f>VLOOKUP(B195,[1]BaseData!$B$4:$BM$734,2,0)</f>
        <v>HNX</v>
      </c>
      <c r="D195" s="33" t="str">
        <f>VLOOKUP(B195,[1]BaseData!$B$4:$BM$734,3,0)</f>
        <v>CTCP Chứng khoán Everest</v>
      </c>
      <c r="E195" s="34">
        <f>VLOOKUP(B195,[1]BaseData!$B$4:$BM$734,25,0)</f>
        <v>2353590542560.9702</v>
      </c>
      <c r="F195" s="34">
        <f>VLOOKUP(B195,[1]BaseData!$B$4:$BM$734,26,0)</f>
        <v>3888072478.9634099</v>
      </c>
      <c r="G195" s="35">
        <f>VLOOKUP(B195,[1]BaseData!$B$4:$BM$734,27,0)</f>
        <v>0.12881100000000001</v>
      </c>
      <c r="H195" s="36" t="str">
        <f>VLOOKUP(B195,[1]BaseData!$B$4:$BM$734,28,0)</f>
        <v>Mid Cap</v>
      </c>
      <c r="I195" s="36" t="s">
        <v>93</v>
      </c>
      <c r="J195" s="37">
        <f>IFERROR(VLOOKUP(B195,[1]BaseData!$B$4:$BM$734,36,0),#REF!)</f>
        <v>2454961080773</v>
      </c>
      <c r="K195" s="37">
        <f>IFERROR(VLOOKUP(B195,[1]BaseData!$B$4:$BM$734,37,0),#REF!)</f>
        <v>1922534664526</v>
      </c>
      <c r="L195" s="37">
        <f>IFERROR(VLOOKUP(B195,[1]BaseData!$B$4:$BM$734,38,0),#REF!)</f>
        <v>905550831220</v>
      </c>
      <c r="M195" s="37">
        <f>IFERROR(VLOOKUP(B195,[1]BaseData!$B$4:$BM$734,39,0)*10^9,#REF!)</f>
        <v>75935361139</v>
      </c>
      <c r="N195" s="37">
        <f>IFERROR(VLOOKUP(B195,[1]BaseData!$B$4:$BM$734,40,0)*10^9,#REF!)</f>
        <v>75935361140</v>
      </c>
      <c r="O195" s="37">
        <f>IFERROR(VLOOKUP(B195,[1]BaseData!$B$4:$BM$734,42,0),#REF!)</f>
        <v>737</v>
      </c>
      <c r="P195" s="37">
        <f>IFERROR(VLOOKUP(B195,[1]BaseData!$B$4:$BM$734,43,0),#REF!)</f>
        <v>18665</v>
      </c>
      <c r="Q195" s="35">
        <f>IFERROR(VLOOKUP(B195,[1]BaseData!$B$4:$BM$734,44,0),#REF!)</f>
        <v>17.09</v>
      </c>
      <c r="R195" s="35">
        <f>IFERROR(VLOOKUP(B195,[1]BaseData!$B$4:$BM$734,45,0),#REF!)</f>
        <v>0.68</v>
      </c>
      <c r="S195" s="35">
        <f>IFERROR(VLOOKUP(B195,[1]BaseData!$B$4:$BM$734,46,0),#REF!)</f>
        <v>2.68</v>
      </c>
      <c r="T195" s="35">
        <f>IFERROR(VLOOKUP(B195,[1]BaseData!$B$4:$BM$734,47,0),#REF!)</f>
        <v>4.01</v>
      </c>
    </row>
    <row r="196" spans="1:20" ht="35.25" customHeight="1">
      <c r="A196" s="31">
        <v>191</v>
      </c>
      <c r="B196" s="32" t="s">
        <v>422</v>
      </c>
      <c r="C196" s="33" t="str">
        <f>VLOOKUP(B196,[1]BaseData!$B$4:$BM$734,2,0)</f>
        <v>HOSE</v>
      </c>
      <c r="D196" s="33" t="str">
        <f>VLOOKUP(B196,[1]BaseData!$B$4:$BM$734,3,0)</f>
        <v>CTCP Khoáng sản FECON</v>
      </c>
      <c r="E196" s="34">
        <f>VLOOKUP(B196,[1]BaseData!$B$4:$BM$734,25,0)</f>
        <v>274658811210</v>
      </c>
      <c r="F196" s="34">
        <f>VLOOKUP(B196,[1]BaseData!$B$4:$BM$734,26,0)</f>
        <v>2502289634.1463399</v>
      </c>
      <c r="G196" s="35">
        <f>VLOOKUP(B196,[1]BaseData!$B$4:$BM$734,27,0)</f>
        <v>2.2473960000000002</v>
      </c>
      <c r="H196" s="36" t="str">
        <f>VLOOKUP(B196,[1]BaseData!$B$4:$BM$734,28,0)</f>
        <v>Small&amp;Micro Cap</v>
      </c>
      <c r="I196" s="36" t="s">
        <v>31</v>
      </c>
      <c r="J196" s="37">
        <f>IFERROR(VLOOKUP(B196,[1]BaseData!$B$4:$BM$734,36,0),#REF!)</f>
        <v>833947780574</v>
      </c>
      <c r="K196" s="37">
        <f>IFERROR(VLOOKUP(B196,[1]BaseData!$B$4:$BM$734,37,0),#REF!)</f>
        <v>572065603684</v>
      </c>
      <c r="L196" s="37">
        <f>IFERROR(VLOOKUP(B196,[1]BaseData!$B$4:$BM$734,38,0),#REF!)</f>
        <v>591287629311</v>
      </c>
      <c r="M196" s="37">
        <f>IFERROR(VLOOKUP(B196,[1]BaseData!$B$4:$BM$734,39,0)*10^9,#REF!)</f>
        <v>20763692194</v>
      </c>
      <c r="N196" s="37">
        <f>IFERROR(VLOOKUP(B196,[1]BaseData!$B$4:$BM$734,40,0)*10^9,#REF!)</f>
        <v>21143708235</v>
      </c>
      <c r="O196" s="37">
        <f>IFERROR(VLOOKUP(B196,[1]BaseData!$B$4:$BM$734,42,0),#REF!)</f>
        <v>460</v>
      </c>
      <c r="P196" s="37">
        <f>IFERROR(VLOOKUP(B196,[1]BaseData!$B$4:$BM$734,43,0),#REF!)</f>
        <v>12684</v>
      </c>
      <c r="Q196" s="35">
        <f>IFERROR(VLOOKUP(B196,[1]BaseData!$B$4:$BM$734,44,0),#REF!)</f>
        <v>7.8</v>
      </c>
      <c r="R196" s="35">
        <f>IFERROR(VLOOKUP(B196,[1]BaseData!$B$4:$BM$734,45,0),#REF!)</f>
        <v>0.28000000000000003</v>
      </c>
      <c r="S196" s="35">
        <f>IFERROR(VLOOKUP(B196,[1]BaseData!$B$4:$BM$734,46,0),#REF!)</f>
        <v>2.5299999999999998</v>
      </c>
      <c r="T196" s="35">
        <f>IFERROR(VLOOKUP(B196,[1]BaseData!$B$4:$BM$734,47,0),#REF!)</f>
        <v>3.65</v>
      </c>
    </row>
    <row r="197" spans="1:20" ht="35.25" customHeight="1">
      <c r="A197" s="31">
        <v>192</v>
      </c>
      <c r="B197" s="32" t="s">
        <v>424</v>
      </c>
      <c r="C197" s="33" t="str">
        <f>VLOOKUP(B197,[1]BaseData!$B$4:$BM$734,2,0)</f>
        <v>HOSE</v>
      </c>
      <c r="D197" s="33" t="str">
        <f>VLOOKUP(B197,[1]BaseData!$B$4:$BM$734,3,0)</f>
        <v>CTCP FECON</v>
      </c>
      <c r="E197" s="34">
        <f>VLOOKUP(B197,[1]BaseData!$B$4:$BM$734,25,0)</f>
        <v>2450679987749.3901</v>
      </c>
      <c r="F197" s="34">
        <f>VLOOKUP(B197,[1]BaseData!$B$4:$BM$734,26,0)</f>
        <v>56690777439.0243</v>
      </c>
      <c r="G197" s="35">
        <f>VLOOKUP(B197,[1]BaseData!$B$4:$BM$734,27,0)</f>
        <v>48.352404999999997</v>
      </c>
      <c r="H197" s="36" t="str">
        <f>VLOOKUP(B197,[1]BaseData!$B$4:$BM$734,28,0)</f>
        <v>Mid Cap</v>
      </c>
      <c r="I197" s="36" t="s">
        <v>74</v>
      </c>
      <c r="J197" s="37">
        <f>IFERROR(VLOOKUP(B197,[1]BaseData!$B$4:$BM$734,36,0),#REF!)</f>
        <v>7580974010059</v>
      </c>
      <c r="K197" s="37">
        <f>IFERROR(VLOOKUP(B197,[1]BaseData!$B$4:$BM$734,37,0),#REF!)</f>
        <v>3483324432870</v>
      </c>
      <c r="L197" s="37">
        <f>IFERROR(VLOOKUP(B197,[1]BaseData!$B$4:$BM$734,38,0),#REF!)</f>
        <v>3045529728963</v>
      </c>
      <c r="M197" s="37">
        <f>IFERROR(VLOOKUP(B197,[1]BaseData!$B$4:$BM$734,39,0)*10^9,#REF!)</f>
        <v>39609034957</v>
      </c>
      <c r="N197" s="37">
        <f>IFERROR(VLOOKUP(B197,[1]BaseData!$B$4:$BM$734,40,0)*10^9,#REF!)</f>
        <v>39126554907</v>
      </c>
      <c r="O197" s="37">
        <f>IFERROR(VLOOKUP(B197,[1]BaseData!$B$4:$BM$734,42,0),#REF!)</f>
        <v>254</v>
      </c>
      <c r="P197" s="37">
        <f>IFERROR(VLOOKUP(B197,[1]BaseData!$B$4:$BM$734,43,0),#REF!)</f>
        <v>22125</v>
      </c>
      <c r="Q197" s="35">
        <f>IFERROR(VLOOKUP(B197,[1]BaseData!$B$4:$BM$734,44,0),#REF!)</f>
        <v>36.97</v>
      </c>
      <c r="R197" s="35">
        <f>IFERROR(VLOOKUP(B197,[1]BaseData!$B$4:$BM$734,45,0),#REF!)</f>
        <v>0.42</v>
      </c>
      <c r="S197" s="35">
        <f>IFERROR(VLOOKUP(B197,[1]BaseData!$B$4:$BM$734,46,0),#REF!)</f>
        <v>0.53</v>
      </c>
      <c r="T197" s="35">
        <f>IFERROR(VLOOKUP(B197,[1]BaseData!$B$4:$BM$734,47,0),#REF!)</f>
        <v>1.61</v>
      </c>
    </row>
    <row r="198" spans="1:20" ht="35.25" customHeight="1">
      <c r="A198" s="31">
        <v>193</v>
      </c>
      <c r="B198" s="32" t="s">
        <v>426</v>
      </c>
      <c r="C198" s="33" t="str">
        <f>VLOOKUP(B198,[1]BaseData!$B$4:$BM$734,2,0)</f>
        <v>HOSE</v>
      </c>
      <c r="D198" s="33" t="str">
        <f>VLOOKUP(B198,[1]BaseData!$B$4:$BM$734,3,0)</f>
        <v>CTCP Ngoại thương và  Phát triển Đầu tư Thành phố Hồ Chí Minh</v>
      </c>
      <c r="E198" s="34">
        <f>VLOOKUP(B198,[1]BaseData!$B$4:$BM$734,25,0)</f>
        <v>884442548839.02405</v>
      </c>
      <c r="F198" s="34">
        <f>VLOOKUP(B198,[1]BaseData!$B$4:$BM$734,26,0)</f>
        <v>433103658.53658497</v>
      </c>
      <c r="G198" s="35">
        <f>VLOOKUP(B198,[1]BaseData!$B$4:$BM$734,27,0)</f>
        <v>2.0372999999999999E-2</v>
      </c>
      <c r="H198" s="36" t="str">
        <f>VLOOKUP(B198,[1]BaseData!$B$4:$BM$734,28,0)</f>
        <v>Small&amp;Micro Cap</v>
      </c>
      <c r="I198" s="36" t="s">
        <v>93</v>
      </c>
      <c r="J198" s="37">
        <f>IFERROR(VLOOKUP(B198,[1]BaseData!$B$4:$BM$734,36,0),#REF!)</f>
        <v>613556209562</v>
      </c>
      <c r="K198" s="37">
        <f>IFERROR(VLOOKUP(B198,[1]BaseData!$B$4:$BM$734,37,0),#REF!)</f>
        <v>444956072868</v>
      </c>
      <c r="L198" s="37">
        <f>IFERROR(VLOOKUP(B198,[1]BaseData!$B$4:$BM$734,38,0),#REF!)</f>
        <v>17217337262</v>
      </c>
      <c r="M198" s="37">
        <f>IFERROR(VLOOKUP(B198,[1]BaseData!$B$4:$BM$734,39,0)*10^9,#REF!)</f>
        <v>-197595898403</v>
      </c>
      <c r="N198" s="37">
        <f>IFERROR(VLOOKUP(B198,[1]BaseData!$B$4:$BM$734,40,0)*10^9,#REF!)</f>
        <v>-197595898403</v>
      </c>
      <c r="O198" s="37">
        <f>IFERROR(VLOOKUP(B198,[1]BaseData!$B$4:$BM$734,42,0),#REF!)</f>
        <v>-5116</v>
      </c>
      <c r="P198" s="37">
        <f>IFERROR(VLOOKUP(B198,[1]BaseData!$B$4:$BM$734,43,0),#REF!)</f>
        <v>11520</v>
      </c>
      <c r="Q198" s="35">
        <f>IFERROR(VLOOKUP(B198,[1]BaseData!$B$4:$BM$734,44,0),#REF!)</f>
        <v>-4</v>
      </c>
      <c r="R198" s="35">
        <f>IFERROR(VLOOKUP(B198,[1]BaseData!$B$4:$BM$734,45,0),#REF!)</f>
        <v>1.78</v>
      </c>
      <c r="S198" s="35">
        <f>IFERROR(VLOOKUP(B198,[1]BaseData!$B$4:$BM$734,46,0),#REF!)</f>
        <v>-27.86</v>
      </c>
      <c r="T198" s="35">
        <f>IFERROR(VLOOKUP(B198,[1]BaseData!$B$4:$BM$734,47,0),#REF!)</f>
        <v>-36.340000000000003</v>
      </c>
    </row>
    <row r="199" spans="1:20" ht="35.25" customHeight="1">
      <c r="A199" s="31">
        <v>194</v>
      </c>
      <c r="B199" s="32" t="s">
        <v>428</v>
      </c>
      <c r="C199" s="33" t="str">
        <f>VLOOKUP(B199,[1]BaseData!$B$4:$BM$734,2,0)</f>
        <v>HNX</v>
      </c>
      <c r="D199" s="33" t="str">
        <f>VLOOKUP(B199,[1]BaseData!$B$4:$BM$734,3,0)</f>
        <v>CTCP Đầu tư và Phát triển Doanh nghiệp Việt Nam</v>
      </c>
      <c r="E199" s="34">
        <f>VLOOKUP(B199,[1]BaseData!$B$4:$BM$734,25,0)</f>
        <v>90785933531.707306</v>
      </c>
      <c r="F199" s="34">
        <f>VLOOKUP(B199,[1]BaseData!$B$4:$BM$734,26,0)</f>
        <v>1407907362.8048699</v>
      </c>
      <c r="G199" s="35">
        <f>VLOOKUP(B199,[1]BaseData!$B$4:$BM$734,27,0)</f>
        <v>6.0899999999999995E-4</v>
      </c>
      <c r="H199" s="36" t="str">
        <f>VLOOKUP(B199,[1]BaseData!$B$4:$BM$734,28,0)</f>
        <v>Small&amp;Micro Cap</v>
      </c>
      <c r="I199" s="36" t="s">
        <v>107</v>
      </c>
      <c r="J199" s="37">
        <f>IFERROR(VLOOKUP(B199,[1]BaseData!$B$4:$BM$734,36,0),#REF!)</f>
        <v>248538947413</v>
      </c>
      <c r="K199" s="37">
        <f>IFERROR(VLOOKUP(B199,[1]BaseData!$B$4:$BM$734,37,0),#REF!)</f>
        <v>248384388373</v>
      </c>
      <c r="L199" s="37">
        <f>IFERROR(VLOOKUP(B199,[1]BaseData!$B$4:$BM$734,38,0),#REF!)</f>
        <v>38336079373</v>
      </c>
      <c r="M199" s="37">
        <f>IFERROR(VLOOKUP(B199,[1]BaseData!$B$4:$BM$734,39,0)*10^9,#REF!)</f>
        <v>63606736</v>
      </c>
      <c r="N199" s="37">
        <f>IFERROR(VLOOKUP(B199,[1]BaseData!$B$4:$BM$734,40,0)*10^9,#REF!)</f>
        <v>63606736</v>
      </c>
      <c r="O199" s="37">
        <f>IFERROR(VLOOKUP(B199,[1]BaseData!$B$4:$BM$734,42,0),#REF!)</f>
        <v>3</v>
      </c>
      <c r="P199" s="37">
        <f>IFERROR(VLOOKUP(B199,[1]BaseData!$B$4:$BM$734,43,0),#REF!)</f>
        <v>10050</v>
      </c>
      <c r="Q199" s="35">
        <f>IFERROR(VLOOKUP(B199,[1]BaseData!$B$4:$BM$734,44,0),#REF!)</f>
        <v>660.58</v>
      </c>
      <c r="R199" s="35">
        <f>IFERROR(VLOOKUP(B199,[1]BaseData!$B$4:$BM$734,45,0),#REF!)</f>
        <v>0.17</v>
      </c>
      <c r="S199" s="35">
        <f>IFERROR(VLOOKUP(B199,[1]BaseData!$B$4:$BM$734,46,0),#REF!)</f>
        <v>0.03</v>
      </c>
      <c r="T199" s="35">
        <f>IFERROR(VLOOKUP(B199,[1]BaseData!$B$4:$BM$734,47,0),#REF!)</f>
        <v>0.03</v>
      </c>
    </row>
    <row r="200" spans="1:20" ht="35.25" customHeight="1">
      <c r="A200" s="31">
        <v>195</v>
      </c>
      <c r="B200" s="32" t="s">
        <v>430</v>
      </c>
      <c r="C200" s="33" t="str">
        <f>VLOOKUP(B200,[1]BaseData!$B$4:$BM$734,2,0)</f>
        <v>HOSE</v>
      </c>
      <c r="D200" s="33" t="str">
        <f>VLOOKUP(B200,[1]BaseData!$B$4:$BM$734,3,0)</f>
        <v>CTCP Địa ốc First Real</v>
      </c>
      <c r="E200" s="34">
        <f>VLOOKUP(B200,[1]BaseData!$B$4:$BM$734,25,0)</f>
        <v>1801726123103.5</v>
      </c>
      <c r="F200" s="34">
        <f>VLOOKUP(B200,[1]BaseData!$B$4:$BM$734,26,0)</f>
        <v>12673911585.365801</v>
      </c>
      <c r="G200" s="35">
        <f>VLOOKUP(B200,[1]BaseData!$B$4:$BM$734,27,0)</f>
        <v>1.183486</v>
      </c>
      <c r="H200" s="36" t="str">
        <f>VLOOKUP(B200,[1]BaseData!$B$4:$BM$734,28,0)</f>
        <v>Mid Cap</v>
      </c>
      <c r="I200" s="36"/>
      <c r="J200" s="37">
        <f>IFERROR(VLOOKUP(B200,[1]BaseData!$B$4:$BM$734,36,0),#REF!)</f>
        <v>1302863535046</v>
      </c>
      <c r="K200" s="37">
        <f>IFERROR(VLOOKUP(B200,[1]BaseData!$B$4:$BM$734,37,0),#REF!)</f>
        <v>722336085768</v>
      </c>
      <c r="L200" s="37">
        <f>IFERROR(VLOOKUP(B200,[1]BaseData!$B$4:$BM$734,38,0),#REF!)</f>
        <v>384512017497</v>
      </c>
      <c r="M200" s="37">
        <f>IFERROR(VLOOKUP(B200,[1]BaseData!$B$4:$BM$734,39,0)*10^9,#REF!)</f>
        <v>114590409866</v>
      </c>
      <c r="N200" s="37">
        <f>IFERROR(VLOOKUP(B200,[1]BaseData!$B$4:$BM$734,40,0)*10^9,#REF!)</f>
        <v>119590409866</v>
      </c>
      <c r="O200" s="37">
        <f>IFERROR(VLOOKUP(B200,[1]BaseData!$B$4:$BM$734,42,0),#REF!)</f>
        <v>3128</v>
      </c>
      <c r="P200" s="37">
        <f>IFERROR(VLOOKUP(B200,[1]BaseData!$B$4:$BM$734,43,0),#REF!)</f>
        <v>16190</v>
      </c>
      <c r="Q200" s="35">
        <f>IFERROR(VLOOKUP(B200,[1]BaseData!$B$4:$BM$734,44,0),#REF!)</f>
        <v>15.12</v>
      </c>
      <c r="R200" s="35">
        <f>IFERROR(VLOOKUP(B200,[1]BaseData!$B$4:$BM$734,45,0),#REF!)</f>
        <v>2.92</v>
      </c>
      <c r="S200" s="35">
        <f>IFERROR(VLOOKUP(B200,[1]BaseData!$B$4:$BM$734,46,0),#REF!)</f>
        <v>11.84</v>
      </c>
      <c r="T200" s="35">
        <f>IFERROR(VLOOKUP(B200,[1]BaseData!$B$4:$BM$734,47,0),#REF!)</f>
        <v>20.329999999999998</v>
      </c>
    </row>
    <row r="201" spans="1:20" ht="35.25" customHeight="1">
      <c r="A201" s="31">
        <v>196</v>
      </c>
      <c r="B201" s="32" t="s">
        <v>432</v>
      </c>
      <c r="C201" s="33" t="str">
        <f>VLOOKUP(B201,[1]BaseData!$B$4:$BM$734,2,0)</f>
        <v>HOSE</v>
      </c>
      <c r="D201" s="33" t="str">
        <f>VLOOKUP(B201,[1]BaseData!$B$4:$BM$734,3,0)</f>
        <v>CTCP Tập đoàn F.I.T</v>
      </c>
      <c r="E201" s="34">
        <f>VLOOKUP(B201,[1]BaseData!$B$4:$BM$734,25,0)</f>
        <v>2210618067654.48</v>
      </c>
      <c r="F201" s="34">
        <f>VLOOKUP(B201,[1]BaseData!$B$4:$BM$734,26,0)</f>
        <v>23858628048.780399</v>
      </c>
      <c r="G201" s="35">
        <f>VLOOKUP(B201,[1]BaseData!$B$4:$BM$734,27,0)</f>
        <v>4.2197999999999999E-2</v>
      </c>
      <c r="H201" s="36" t="str">
        <f>VLOOKUP(B201,[1]BaseData!$B$4:$BM$734,28,0)</f>
        <v>Mid Cap</v>
      </c>
      <c r="I201" s="36" t="s">
        <v>102</v>
      </c>
      <c r="J201" s="37">
        <f>IFERROR(VLOOKUP(B201,[1]BaseData!$B$4:$BM$734,36,0),#REF!)</f>
        <v>6997712255913</v>
      </c>
      <c r="K201" s="37">
        <f>IFERROR(VLOOKUP(B201,[1]BaseData!$B$4:$BM$734,37,0),#REF!)</f>
        <v>5864565620918</v>
      </c>
      <c r="L201" s="37">
        <f>IFERROR(VLOOKUP(B201,[1]BaseData!$B$4:$BM$734,38,0),#REF!)</f>
        <v>1917209544428</v>
      </c>
      <c r="M201" s="37">
        <f>IFERROR(VLOOKUP(B201,[1]BaseData!$B$4:$BM$734,39,0)*10^9,#REF!)</f>
        <v>48289456878</v>
      </c>
      <c r="N201" s="37">
        <f>IFERROR(VLOOKUP(B201,[1]BaseData!$B$4:$BM$734,40,0)*10^9,#REF!)</f>
        <v>47998237291</v>
      </c>
      <c r="O201" s="37">
        <f>IFERROR(VLOOKUP(B201,[1]BaseData!$B$4:$BM$734,42,0),#REF!)</f>
        <v>156</v>
      </c>
      <c r="P201" s="37">
        <f>IFERROR(VLOOKUP(B201,[1]BaseData!$B$4:$BM$734,43,0),#REF!)</f>
        <v>17252</v>
      </c>
      <c r="Q201" s="35">
        <f>IFERROR(VLOOKUP(B201,[1]BaseData!$B$4:$BM$734,44,0),#REF!)</f>
        <v>22.76</v>
      </c>
      <c r="R201" s="35">
        <f>IFERROR(VLOOKUP(B201,[1]BaseData!$B$4:$BM$734,45,0),#REF!)</f>
        <v>0.21</v>
      </c>
      <c r="S201" s="35">
        <f>IFERROR(VLOOKUP(B201,[1]BaseData!$B$4:$BM$734,46,0),#REF!)</f>
        <v>0.74</v>
      </c>
      <c r="T201" s="35">
        <f>IFERROR(VLOOKUP(B201,[1]BaseData!$B$4:$BM$734,47,0),#REF!)</f>
        <v>0.91</v>
      </c>
    </row>
    <row r="202" spans="1:20" ht="35.25" customHeight="1">
      <c r="A202" s="31">
        <v>197</v>
      </c>
      <c r="B202" s="32" t="s">
        <v>436</v>
      </c>
      <c r="C202" s="33" t="str">
        <f>VLOOKUP(B202,[1]BaseData!$B$4:$BM$734,2,0)</f>
        <v>HOSE</v>
      </c>
      <c r="D202" s="33" t="str">
        <f>VLOOKUP(B202,[1]BaseData!$B$4:$BM$734,3,0)</f>
        <v>CTCP Thực phẩm Sao Ta</v>
      </c>
      <c r="E202" s="34">
        <f>VLOOKUP(B202,[1]BaseData!$B$4:$BM$734,25,0)</f>
        <v>3156788165933.23</v>
      </c>
      <c r="F202" s="34">
        <f>VLOOKUP(B202,[1]BaseData!$B$4:$BM$734,26,0)</f>
        <v>6392250000</v>
      </c>
      <c r="G202" s="35">
        <f>VLOOKUP(B202,[1]BaseData!$B$4:$BM$734,27,0)</f>
        <v>31.503928999999999</v>
      </c>
      <c r="H202" s="36" t="str">
        <f>VLOOKUP(B202,[1]BaseData!$B$4:$BM$734,28,0)</f>
        <v>Mid Cap</v>
      </c>
      <c r="I202" s="36" t="s">
        <v>61</v>
      </c>
      <c r="J202" s="37">
        <f>IFERROR(VLOOKUP(B202,[1]BaseData!$B$4:$BM$734,36,0),#REF!)</f>
        <v>2988806966543</v>
      </c>
      <c r="K202" s="37">
        <f>IFERROR(VLOOKUP(B202,[1]BaseData!$B$4:$BM$734,37,0),#REF!)</f>
        <v>2116061524214</v>
      </c>
      <c r="L202" s="37">
        <f>IFERROR(VLOOKUP(B202,[1]BaseData!$B$4:$BM$734,38,0),#REF!)</f>
        <v>5701563661676</v>
      </c>
      <c r="M202" s="37">
        <f>IFERROR(VLOOKUP(B202,[1]BaseData!$B$4:$BM$734,39,0)*10^9,#REF!)</f>
        <v>309023014004</v>
      </c>
      <c r="N202" s="37">
        <f>IFERROR(VLOOKUP(B202,[1]BaseData!$B$4:$BM$734,40,0)*10^9,#REF!)</f>
        <v>307507654004</v>
      </c>
      <c r="O202" s="37">
        <f>IFERROR(VLOOKUP(B202,[1]BaseData!$B$4:$BM$734,42,0),#REF!)</f>
        <v>4726</v>
      </c>
      <c r="P202" s="37">
        <f>IFERROR(VLOOKUP(B202,[1]BaseData!$B$4:$BM$734,43,0),#REF!)</f>
        <v>32361</v>
      </c>
      <c r="Q202" s="35">
        <f>IFERROR(VLOOKUP(B202,[1]BaseData!$B$4:$BM$734,44,0),#REF!)</f>
        <v>6.81</v>
      </c>
      <c r="R202" s="35">
        <f>IFERROR(VLOOKUP(B202,[1]BaseData!$B$4:$BM$734,45,0),#REF!)</f>
        <v>1</v>
      </c>
      <c r="S202" s="35">
        <f>IFERROR(VLOOKUP(B202,[1]BaseData!$B$4:$BM$734,46,0),#REF!)</f>
        <v>10.86</v>
      </c>
      <c r="T202" s="35">
        <f>IFERROR(VLOOKUP(B202,[1]BaseData!$B$4:$BM$734,47,0),#REF!)</f>
        <v>15.1</v>
      </c>
    </row>
    <row r="203" spans="1:20" ht="35.25" customHeight="1">
      <c r="A203" s="31">
        <v>198</v>
      </c>
      <c r="B203" s="32" t="s">
        <v>438</v>
      </c>
      <c r="C203" s="33" t="str">
        <f>VLOOKUP(B203,[1]BaseData!$B$4:$BM$734,2,0)</f>
        <v>HOSE</v>
      </c>
      <c r="D203" s="33" t="str">
        <f>VLOOKUP(B203,[1]BaseData!$B$4:$BM$734,3,0)</f>
        <v>CTCP FPT</v>
      </c>
      <c r="E203" s="34">
        <f>VLOOKUP(B203,[1]BaseData!$B$4:$BM$734,25,0)</f>
        <v>88379589609775.297</v>
      </c>
      <c r="F203" s="34">
        <f>VLOOKUP(B203,[1]BaseData!$B$4:$BM$734,26,0)</f>
        <v>136575984756.097</v>
      </c>
      <c r="G203" s="35">
        <f>VLOOKUP(B203,[1]BaseData!$B$4:$BM$734,27,0)</f>
        <v>48.999996000000003</v>
      </c>
      <c r="H203" s="36" t="str">
        <f>VLOOKUP(B203,[1]BaseData!$B$4:$BM$734,28,0)</f>
        <v>Large Cap</v>
      </c>
      <c r="I203" s="36" t="s">
        <v>61</v>
      </c>
      <c r="J203" s="37">
        <f>IFERROR(VLOOKUP(B203,[1]BaseData!$B$4:$BM$734,36,0),#REF!)</f>
        <v>51650403735130</v>
      </c>
      <c r="K203" s="37">
        <f>IFERROR(VLOOKUP(B203,[1]BaseData!$B$4:$BM$734,37,0),#REF!)</f>
        <v>25353374687812</v>
      </c>
      <c r="L203" s="37">
        <f>IFERROR(VLOOKUP(B203,[1]BaseData!$B$4:$BM$734,38,0),#REF!)</f>
        <v>44009527680911</v>
      </c>
      <c r="M203" s="37">
        <f>IFERROR(VLOOKUP(B203,[1]BaseData!$B$4:$BM$734,39,0)*10^9,#REF!)</f>
        <v>5310108591408</v>
      </c>
      <c r="N203" s="37">
        <f>IFERROR(VLOOKUP(B203,[1]BaseData!$B$4:$BM$734,40,0)*10^9,#REF!)</f>
        <v>5295017290535</v>
      </c>
      <c r="O203" s="37">
        <f>IFERROR(VLOOKUP(B203,[1]BaseData!$B$4:$BM$734,42,0),#REF!)</f>
        <v>5252</v>
      </c>
      <c r="P203" s="37">
        <f>IFERROR(VLOOKUP(B203,[1]BaseData!$B$4:$BM$734,43,0),#REF!)</f>
        <v>23111</v>
      </c>
      <c r="Q203" s="35">
        <f>IFERROR(VLOOKUP(B203,[1]BaseData!$B$4:$BM$734,44,0),#REF!)</f>
        <v>14.64</v>
      </c>
      <c r="R203" s="35">
        <f>IFERROR(VLOOKUP(B203,[1]BaseData!$B$4:$BM$734,45,0),#REF!)</f>
        <v>3.33</v>
      </c>
      <c r="S203" s="35">
        <f>IFERROR(VLOOKUP(B203,[1]BaseData!$B$4:$BM$734,46,0),#REF!)</f>
        <v>10.08</v>
      </c>
      <c r="T203" s="35">
        <f>IFERROR(VLOOKUP(B203,[1]BaseData!$B$4:$BM$734,47,0),#REF!)</f>
        <v>22.71</v>
      </c>
    </row>
    <row r="204" spans="1:20" ht="35.25" customHeight="1">
      <c r="A204" s="31">
        <v>199</v>
      </c>
      <c r="B204" s="32" t="s">
        <v>440</v>
      </c>
      <c r="C204" s="33" t="str">
        <f>VLOOKUP(B204,[1]BaseData!$B$4:$BM$734,2,0)</f>
        <v>HOSE</v>
      </c>
      <c r="D204" s="33" t="str">
        <f>VLOOKUP(B204,[1]BaseData!$B$4:$BM$734,3,0)</f>
        <v>CTCP Bán lẻ Kỹ thuật số FPT</v>
      </c>
      <c r="E204" s="34">
        <f>VLOOKUP(B204,[1]BaseData!$B$4:$BM$734,25,0)</f>
        <v>9057879601858.5293</v>
      </c>
      <c r="F204" s="34">
        <f>VLOOKUP(B204,[1]BaseData!$B$4:$BM$734,26,0)</f>
        <v>115736996951.21899</v>
      </c>
      <c r="G204" s="35">
        <f>VLOOKUP(B204,[1]BaseData!$B$4:$BM$734,27,0)</f>
        <v>22.082746</v>
      </c>
      <c r="H204" s="36" t="str">
        <f>VLOOKUP(B204,[1]BaseData!$B$4:$BM$734,28,0)</f>
        <v>Mid Cap</v>
      </c>
      <c r="I204" s="36" t="s">
        <v>50</v>
      </c>
      <c r="J204" s="37">
        <f>IFERROR(VLOOKUP(B204,[1]BaseData!$B$4:$BM$734,36,0),#REF!)</f>
        <v>10523796935046</v>
      </c>
      <c r="K204" s="37">
        <f>IFERROR(VLOOKUP(B204,[1]BaseData!$B$4:$BM$734,37,0),#REF!)</f>
        <v>2049335540169</v>
      </c>
      <c r="L204" s="37">
        <f>IFERROR(VLOOKUP(B204,[1]BaseData!$B$4:$BM$734,38,0),#REF!)</f>
        <v>30165800756670</v>
      </c>
      <c r="M204" s="37">
        <f>IFERROR(VLOOKUP(B204,[1]BaseData!$B$4:$BM$734,39,0)*10^9,#REF!)</f>
        <v>390360854577</v>
      </c>
      <c r="N204" s="37">
        <f>IFERROR(VLOOKUP(B204,[1]BaseData!$B$4:$BM$734,40,0)*10^9,#REF!)</f>
        <v>390360854577</v>
      </c>
      <c r="O204" s="37">
        <f>IFERROR(VLOOKUP(B204,[1]BaseData!$B$4:$BM$734,42,0),#REF!)</f>
        <v>3864</v>
      </c>
      <c r="P204" s="37">
        <f>IFERROR(VLOOKUP(B204,[1]BaseData!$B$4:$BM$734,43,0),#REF!)</f>
        <v>17298</v>
      </c>
      <c r="Q204" s="35">
        <f>IFERROR(VLOOKUP(B204,[1]BaseData!$B$4:$BM$734,44,0),#REF!)</f>
        <v>17.86</v>
      </c>
      <c r="R204" s="35">
        <f>IFERROR(VLOOKUP(B204,[1]BaseData!$B$4:$BM$734,45,0),#REF!)</f>
        <v>3.99</v>
      </c>
      <c r="S204" s="35">
        <f>IFERROR(VLOOKUP(B204,[1]BaseData!$B$4:$BM$734,46,0),#REF!)</f>
        <v>3.66</v>
      </c>
      <c r="T204" s="35">
        <f>IFERROR(VLOOKUP(B204,[1]BaseData!$B$4:$BM$734,47,0),#REF!)</f>
        <v>20.94</v>
      </c>
    </row>
    <row r="205" spans="1:20" ht="35.25" customHeight="1">
      <c r="A205" s="31">
        <v>200</v>
      </c>
      <c r="B205" s="32" t="s">
        <v>445</v>
      </c>
      <c r="C205" s="33" t="str">
        <f>VLOOKUP(B205,[1]BaseData!$B$4:$BM$734,2,0)</f>
        <v>HOSE</v>
      </c>
      <c r="D205" s="33" t="str">
        <f>VLOOKUP(B205,[1]BaseData!$B$4:$BM$734,3,0)</f>
        <v>CTCP Chứng khoán FPT</v>
      </c>
      <c r="E205" s="34">
        <f>VLOOKUP(B205,[1]BaseData!$B$4:$BM$734,25,0)</f>
        <v>5573833919289.4805</v>
      </c>
      <c r="F205" s="34">
        <f>VLOOKUP(B205,[1]BaseData!$B$4:$BM$734,26,0)</f>
        <v>30069935975.609699</v>
      </c>
      <c r="G205" s="35">
        <f>VLOOKUP(B205,[1]BaseData!$B$4:$BM$734,27,0)</f>
        <v>24.400482</v>
      </c>
      <c r="H205" s="36" t="str">
        <f>VLOOKUP(B205,[1]BaseData!$B$4:$BM$734,28,0)</f>
        <v>Mid Cap</v>
      </c>
      <c r="I205" s="36" t="s">
        <v>42</v>
      </c>
      <c r="J205" s="37">
        <f>IFERROR(VLOOKUP(B205,[1]BaseData!$B$4:$BM$734,36,0),#REF!)</f>
        <v>5287996409107</v>
      </c>
      <c r="K205" s="37">
        <f>IFERROR(VLOOKUP(B205,[1]BaseData!$B$4:$BM$734,37,0),#REF!)</f>
        <v>3348029743223</v>
      </c>
      <c r="L205" s="37">
        <f>IFERROR(VLOOKUP(B205,[1]BaseData!$B$4:$BM$734,38,0),#REF!)</f>
        <v>850241318065</v>
      </c>
      <c r="M205" s="37">
        <f>IFERROR(VLOOKUP(B205,[1]BaseData!$B$4:$BM$734,39,0)*10^9,#REF!)</f>
        <v>318225400741</v>
      </c>
      <c r="N205" s="37">
        <f>IFERROR(VLOOKUP(B205,[1]BaseData!$B$4:$BM$734,40,0)*10^9,#REF!)</f>
        <v>318664142633</v>
      </c>
      <c r="O205" s="37">
        <f>IFERROR(VLOOKUP(B205,[1]BaseData!$B$4:$BM$734,42,0),#REF!)</f>
        <v>1942</v>
      </c>
      <c r="P205" s="37">
        <f>IFERROR(VLOOKUP(B205,[1]BaseData!$B$4:$BM$734,43,0),#REF!)</f>
        <v>17164</v>
      </c>
      <c r="Q205" s="35">
        <f>IFERROR(VLOOKUP(B205,[1]BaseData!$B$4:$BM$734,44,0),#REF!)</f>
        <v>9.73</v>
      </c>
      <c r="R205" s="35">
        <f>IFERROR(VLOOKUP(B205,[1]BaseData!$B$4:$BM$734,45,0),#REF!)</f>
        <v>1.1000000000000001</v>
      </c>
      <c r="S205" s="35">
        <f>IFERROR(VLOOKUP(B205,[1]BaseData!$B$4:$BM$734,46,0),#REF!)</f>
        <v>4.32</v>
      </c>
      <c r="T205" s="35">
        <f>IFERROR(VLOOKUP(B205,[1]BaseData!$B$4:$BM$734,47,0),#REF!)</f>
        <v>10.050000000000001</v>
      </c>
    </row>
    <row r="206" spans="1:20" ht="35.25" customHeight="1">
      <c r="A206" s="31">
        <v>201</v>
      </c>
      <c r="B206" s="32" t="s">
        <v>447</v>
      </c>
      <c r="C206" s="33" t="str">
        <f>VLOOKUP(B206,[1]BaseData!$B$4:$BM$734,2,0)</f>
        <v>HOSE</v>
      </c>
      <c r="D206" s="33" t="str">
        <f>VLOOKUP(B206,[1]BaseData!$B$4:$BM$734,3,0)</f>
        <v>CTCP Đầu tư Khai Khoáng và Quản lý Tài sản FLC</v>
      </c>
      <c r="E206" s="34">
        <f>VLOOKUP(B206,[1]BaseData!$B$4:$BM$734,25,0)</f>
        <v>2908169427712.1899</v>
      </c>
      <c r="F206" s="34">
        <f>VLOOKUP(B206,[1]BaseData!$B$4:$BM$734,26,0)</f>
        <v>20329268.292682</v>
      </c>
      <c r="G206" s="35">
        <f>VLOOKUP(B206,[1]BaseData!$B$4:$BM$734,27,0)</f>
        <v>0.30998500000000001</v>
      </c>
      <c r="H206" s="36" t="str">
        <f>VLOOKUP(B206,[1]BaseData!$B$4:$BM$734,28,0)</f>
        <v>Mid Cap</v>
      </c>
      <c r="I206" s="36" t="s">
        <v>67</v>
      </c>
      <c r="J206" s="37">
        <f>IFERROR(VLOOKUP(B206,[1]BaseData!$B$4:$BM$734,36,0),#REF!)</f>
        <v>240779018863</v>
      </c>
      <c r="K206" s="37">
        <f>IFERROR(VLOOKUP(B206,[1]BaseData!$B$4:$BM$734,37,0),#REF!)</f>
        <v>160776804908</v>
      </c>
      <c r="L206" s="37">
        <f>IFERROR(VLOOKUP(B206,[1]BaseData!$B$4:$BM$734,38,0),#REF!)</f>
        <v>183779920126</v>
      </c>
      <c r="M206" s="37">
        <f>IFERROR(VLOOKUP(B206,[1]BaseData!$B$4:$BM$734,39,0)*10^9,#REF!)</f>
        <v>-2682988519</v>
      </c>
      <c r="N206" s="37">
        <f>IFERROR(VLOOKUP(B206,[1]BaseData!$B$4:$BM$734,40,0)*10^9,#REF!)</f>
        <v>-2682988519</v>
      </c>
      <c r="O206" s="37">
        <f>IFERROR(VLOOKUP(B206,[1]BaseData!$B$4:$BM$734,42,0),#REF!)</f>
        <v>-181</v>
      </c>
      <c r="P206" s="37">
        <f>IFERROR(VLOOKUP(B206,[1]BaseData!$B$4:$BM$734,43,0),#REF!)</f>
        <v>10788</v>
      </c>
      <c r="Q206" s="35">
        <f>IFERROR(VLOOKUP(B206,[1]BaseData!$B$4:$BM$734,44,0),#REF!)</f>
        <v>-1082.56</v>
      </c>
      <c r="R206" s="35">
        <f>IFERROR(VLOOKUP(B206,[1]BaseData!$B$4:$BM$734,45,0),#REF!)</f>
        <v>18.21</v>
      </c>
      <c r="S206" s="35">
        <f>IFERROR(VLOOKUP(B206,[1]BaseData!$B$4:$BM$734,46,0),#REF!)</f>
        <v>-1.01</v>
      </c>
      <c r="T206" s="35">
        <f>IFERROR(VLOOKUP(B206,[1]BaseData!$B$4:$BM$734,47,0),#REF!)</f>
        <v>-1.65</v>
      </c>
    </row>
    <row r="207" spans="1:20" ht="35.25" customHeight="1">
      <c r="A207" s="31">
        <v>202</v>
      </c>
      <c r="B207" s="32" t="s">
        <v>449</v>
      </c>
      <c r="C207" s="33" t="str">
        <f>VLOOKUP(B207,[1]BaseData!$B$4:$BM$734,2,0)</f>
        <v>HOSE</v>
      </c>
      <c r="D207" s="33" t="str">
        <f>VLOOKUP(B207,[1]BaseData!$B$4:$BM$734,3,0)</f>
        <v>Tổng Công ty Khí Việt Nam - CTCP</v>
      </c>
      <c r="E207" s="34">
        <f>VLOOKUP(B207,[1]BaseData!$B$4:$BM$734,25,0)</f>
        <v>208322370594512</v>
      </c>
      <c r="F207" s="34">
        <f>VLOOKUP(B207,[1]BaseData!$B$4:$BM$734,26,0)</f>
        <v>70561935975.609695</v>
      </c>
      <c r="G207" s="35">
        <f>VLOOKUP(B207,[1]BaseData!$B$4:$BM$734,27,0)</f>
        <v>2.937897</v>
      </c>
      <c r="H207" s="36" t="str">
        <f>VLOOKUP(B207,[1]BaseData!$B$4:$BM$734,28,0)</f>
        <v>Large Cap</v>
      </c>
      <c r="I207" s="36" t="s">
        <v>24</v>
      </c>
      <c r="J207" s="37">
        <f>IFERROR(VLOOKUP(B207,[1]BaseData!$B$4:$BM$734,36,0),#REF!)</f>
        <v>82662652366363</v>
      </c>
      <c r="K207" s="37">
        <f>IFERROR(VLOOKUP(B207,[1]BaseData!$B$4:$BM$734,37,0),#REF!)</f>
        <v>61173563555141</v>
      </c>
      <c r="L207" s="37">
        <f>IFERROR(VLOOKUP(B207,[1]BaseData!$B$4:$BM$734,38,0),#REF!)</f>
        <v>100723549227433</v>
      </c>
      <c r="M207" s="37">
        <f>IFERROR(VLOOKUP(B207,[1]BaseData!$B$4:$BM$734,39,0)*10^9,#REF!)</f>
        <v>14798317219715</v>
      </c>
      <c r="N207" s="37">
        <f>IFERROR(VLOOKUP(B207,[1]BaseData!$B$4:$BM$734,40,0)*10^9,#REF!)</f>
        <v>14794445750108</v>
      </c>
      <c r="O207" s="37">
        <f>IFERROR(VLOOKUP(B207,[1]BaseData!$B$4:$BM$734,42,0),#REF!)</f>
        <v>7732</v>
      </c>
      <c r="P207" s="37">
        <f>IFERROR(VLOOKUP(B207,[1]BaseData!$B$4:$BM$734,43,0),#REF!)</f>
        <v>31962</v>
      </c>
      <c r="Q207" s="35">
        <f>IFERROR(VLOOKUP(B207,[1]BaseData!$B$4:$BM$734,44,0),#REF!)</f>
        <v>13.13</v>
      </c>
      <c r="R207" s="35">
        <f>IFERROR(VLOOKUP(B207,[1]BaseData!$B$4:$BM$734,45,0),#REF!)</f>
        <v>3.18</v>
      </c>
      <c r="S207" s="35">
        <f>IFERROR(VLOOKUP(B207,[1]BaseData!$B$4:$BM$734,46,0),#REF!)</f>
        <v>18.329999999999998</v>
      </c>
      <c r="T207" s="35">
        <f>IFERROR(VLOOKUP(B207,[1]BaseData!$B$4:$BM$734,47,0),#REF!)</f>
        <v>26.58</v>
      </c>
    </row>
    <row r="208" spans="1:20" ht="35.25" customHeight="1">
      <c r="A208" s="31">
        <v>203</v>
      </c>
      <c r="B208" s="32" t="s">
        <v>451</v>
      </c>
      <c r="C208" s="33" t="str">
        <f>VLOOKUP(B208,[1]BaseData!$B$4:$BM$734,2,0)</f>
        <v>HOSE</v>
      </c>
      <c r="D208" s="33" t="str">
        <f>VLOOKUP(B208,[1]BaseData!$B$4:$BM$734,3,0)</f>
        <v>CTCP Chế biến Gỗ Đức Thành</v>
      </c>
      <c r="E208" s="34">
        <f>VLOOKUP(B208,[1]BaseData!$B$4:$BM$734,25,0)</f>
        <v>813333714886.58496</v>
      </c>
      <c r="F208" s="34">
        <f>VLOOKUP(B208,[1]BaseData!$B$4:$BM$734,26,0)</f>
        <v>917149390.24390197</v>
      </c>
      <c r="G208" s="35">
        <f>VLOOKUP(B208,[1]BaseData!$B$4:$BM$734,27,0)</f>
        <v>23.904885</v>
      </c>
      <c r="H208" s="36" t="str">
        <f>VLOOKUP(B208,[1]BaseData!$B$4:$BM$734,28,0)</f>
        <v>Small&amp;Micro Cap</v>
      </c>
      <c r="I208" s="36" t="s">
        <v>74</v>
      </c>
      <c r="J208" s="37">
        <f>IFERROR(VLOOKUP(B208,[1]BaseData!$B$4:$BM$734,36,0),#REF!)</f>
        <v>406005991149</v>
      </c>
      <c r="K208" s="37">
        <f>IFERROR(VLOOKUP(B208,[1]BaseData!$B$4:$BM$734,37,0),#REF!)</f>
        <v>294350657858</v>
      </c>
      <c r="L208" s="37">
        <f>IFERROR(VLOOKUP(B208,[1]BaseData!$B$4:$BM$734,38,0),#REF!)</f>
        <v>399762675251</v>
      </c>
      <c r="M208" s="37">
        <f>IFERROR(VLOOKUP(B208,[1]BaseData!$B$4:$BM$734,39,0)*10^9,#REF!)</f>
        <v>69270226003</v>
      </c>
      <c r="N208" s="37">
        <f>IFERROR(VLOOKUP(B208,[1]BaseData!$B$4:$BM$734,40,0)*10^9,#REF!)</f>
        <v>69125960556</v>
      </c>
      <c r="O208" s="37">
        <f>IFERROR(VLOOKUP(B208,[1]BaseData!$B$4:$BM$734,42,0),#REF!)</f>
        <v>3586</v>
      </c>
      <c r="P208" s="37">
        <f>IFERROR(VLOOKUP(B208,[1]BaseData!$B$4:$BM$734,43,0),#REF!)</f>
        <v>15200</v>
      </c>
      <c r="Q208" s="35">
        <f>IFERROR(VLOOKUP(B208,[1]BaseData!$B$4:$BM$734,44,0),#REF!)</f>
        <v>9.83</v>
      </c>
      <c r="R208" s="35">
        <f>IFERROR(VLOOKUP(B208,[1]BaseData!$B$4:$BM$734,45,0),#REF!)</f>
        <v>2.3199999999999998</v>
      </c>
      <c r="S208" s="35">
        <f>IFERROR(VLOOKUP(B208,[1]BaseData!$B$4:$BM$734,46,0),#REF!)</f>
        <v>17.600000000000001</v>
      </c>
      <c r="T208" s="35">
        <f>IFERROR(VLOOKUP(B208,[1]BaseData!$B$4:$BM$734,47,0),#REF!)</f>
        <v>24.75</v>
      </c>
    </row>
    <row r="209" spans="1:20" ht="35.25" customHeight="1">
      <c r="A209" s="31">
        <v>204</v>
      </c>
      <c r="B209" s="32" t="s">
        <v>453</v>
      </c>
      <c r="C209" s="33" t="str">
        <f>VLOOKUP(B209,[1]BaseData!$B$4:$BM$734,2,0)</f>
        <v>HNX</v>
      </c>
      <c r="D209" s="33" t="str">
        <f>VLOOKUP(B209,[1]BaseData!$B$4:$BM$734,3,0)</f>
        <v>CTCP Cấp nước Gia Định</v>
      </c>
      <c r="E209" s="34">
        <f>VLOOKUP(B209,[1]BaseData!$B$4:$BM$734,25,0)</f>
        <v>262851676829.26801</v>
      </c>
      <c r="F209" s="34">
        <f>VLOOKUP(B209,[1]BaseData!$B$4:$BM$734,26,0)</f>
        <v>21783275.914634001</v>
      </c>
      <c r="G209" s="35">
        <f>VLOOKUP(B209,[1]BaseData!$B$4:$BM$734,27,0)</f>
        <v>5.5726209999999998</v>
      </c>
      <c r="H209" s="36" t="str">
        <f>VLOOKUP(B209,[1]BaseData!$B$4:$BM$734,28,0)</f>
        <v>Small&amp;Micro Cap</v>
      </c>
      <c r="I209" s="36" t="s">
        <v>24</v>
      </c>
      <c r="J209" s="37">
        <f>IFERROR(VLOOKUP(B209,[1]BaseData!$B$4:$BM$734,36,0),#REF!)</f>
        <v>297935562279</v>
      </c>
      <c r="K209" s="37">
        <f>IFERROR(VLOOKUP(B209,[1]BaseData!$B$4:$BM$734,37,0),#REF!)</f>
        <v>181756618478</v>
      </c>
      <c r="L209" s="37">
        <f>IFERROR(VLOOKUP(B209,[1]BaseData!$B$4:$BM$734,38,0),#REF!)</f>
        <v>623794738627</v>
      </c>
      <c r="M209" s="37">
        <f>IFERROR(VLOOKUP(B209,[1]BaseData!$B$4:$BM$734,39,0)*10^9,#REF!)</f>
        <v>21194668963</v>
      </c>
      <c r="N209" s="37">
        <f>IFERROR(VLOOKUP(B209,[1]BaseData!$B$4:$BM$734,40,0)*10^9,#REF!)</f>
        <v>21175778081</v>
      </c>
      <c r="O209" s="37">
        <f>IFERROR(VLOOKUP(B209,[1]BaseData!$B$4:$BM$734,42,0),#REF!)</f>
        <v>2231</v>
      </c>
      <c r="P209" s="37">
        <f>IFERROR(VLOOKUP(B209,[1]BaseData!$B$4:$BM$734,43,0),#REF!)</f>
        <v>19132</v>
      </c>
      <c r="Q209" s="35">
        <f>IFERROR(VLOOKUP(B209,[1]BaseData!$B$4:$BM$734,44,0),#REF!)</f>
        <v>12.06</v>
      </c>
      <c r="R209" s="35">
        <f>IFERROR(VLOOKUP(B209,[1]BaseData!$B$4:$BM$734,45,0),#REF!)</f>
        <v>1.41</v>
      </c>
      <c r="S209" s="35">
        <f>IFERROR(VLOOKUP(B209,[1]BaseData!$B$4:$BM$734,46,0),#REF!)</f>
        <v>7.52</v>
      </c>
      <c r="T209" s="35">
        <f>IFERROR(VLOOKUP(B209,[1]BaseData!$B$4:$BM$734,47,0),#REF!)</f>
        <v>12.02</v>
      </c>
    </row>
    <row r="210" spans="1:20" ht="35.25" customHeight="1">
      <c r="A210" s="31">
        <v>205</v>
      </c>
      <c r="B210" s="32" t="s">
        <v>455</v>
      </c>
      <c r="C210" s="33" t="str">
        <f>VLOOKUP(B210,[1]BaseData!$B$4:$BM$734,2,0)</f>
        <v>HOSE</v>
      </c>
      <c r="D210" s="33" t="str">
        <f>VLOOKUP(B210,[1]BaseData!$B$4:$BM$734,3,0)</f>
        <v>CTCP Điện Gia Lai</v>
      </c>
      <c r="E210" s="34">
        <f>VLOOKUP(B210,[1]BaseData!$B$4:$BM$734,25,0)</f>
        <v>6024199609724.0195</v>
      </c>
      <c r="F210" s="34">
        <f>VLOOKUP(B210,[1]BaseData!$B$4:$BM$734,26,0)</f>
        <v>27756182926.829201</v>
      </c>
      <c r="G210" s="35">
        <f>VLOOKUP(B210,[1]BaseData!$B$4:$BM$734,27,0)</f>
        <v>36.270304000000003</v>
      </c>
      <c r="H210" s="36" t="str">
        <f>VLOOKUP(B210,[1]BaseData!$B$4:$BM$734,28,0)</f>
        <v>Mid Cap</v>
      </c>
      <c r="I210" s="36" t="s">
        <v>67</v>
      </c>
      <c r="J210" s="37">
        <f>IFERROR(VLOOKUP(B210,[1]BaseData!$B$4:$BM$734,36,0),#REF!)</f>
        <v>17118154447225</v>
      </c>
      <c r="K210" s="37">
        <f>IFERROR(VLOOKUP(B210,[1]BaseData!$B$4:$BM$734,37,0),#REF!)</f>
        <v>5629735271956</v>
      </c>
      <c r="L210" s="37">
        <f>IFERROR(VLOOKUP(B210,[1]BaseData!$B$4:$BM$734,38,0),#REF!)</f>
        <v>2093232835402</v>
      </c>
      <c r="M210" s="37">
        <f>IFERROR(VLOOKUP(B210,[1]BaseData!$B$4:$BM$734,39,0)*10^9,#REF!)</f>
        <v>315693407917</v>
      </c>
      <c r="N210" s="37">
        <f>IFERROR(VLOOKUP(B210,[1]BaseData!$B$4:$BM$734,40,0)*10^9,#REF!)</f>
        <v>315693407917</v>
      </c>
      <c r="O210" s="37">
        <f>IFERROR(VLOOKUP(B210,[1]BaseData!$B$4:$BM$734,42,0),#REF!)</f>
        <v>818</v>
      </c>
      <c r="P210" s="37">
        <f>IFERROR(VLOOKUP(B210,[1]BaseData!$B$4:$BM$734,43,0),#REF!)</f>
        <v>15493</v>
      </c>
      <c r="Q210" s="35">
        <f>IFERROR(VLOOKUP(B210,[1]BaseData!$B$4:$BM$734,44,0),#REF!)</f>
        <v>15.89</v>
      </c>
      <c r="R210" s="35">
        <f>IFERROR(VLOOKUP(B210,[1]BaseData!$B$4:$BM$734,45,0),#REF!)</f>
        <v>0.91</v>
      </c>
      <c r="S210" s="35">
        <f>IFERROR(VLOOKUP(B210,[1]BaseData!$B$4:$BM$734,46,0),#REF!)</f>
        <v>2.13</v>
      </c>
      <c r="T210" s="35">
        <f>IFERROR(VLOOKUP(B210,[1]BaseData!$B$4:$BM$734,47,0),#REF!)</f>
        <v>7.91</v>
      </c>
    </row>
    <row r="211" spans="1:20" ht="35.25" customHeight="1">
      <c r="A211" s="31">
        <v>206</v>
      </c>
      <c r="B211" s="32" t="s">
        <v>457</v>
      </c>
      <c r="C211" s="33" t="str">
        <f>VLOOKUP(B211,[1]BaseData!$B$4:$BM$734,2,0)</f>
        <v>HOSE</v>
      </c>
      <c r="D211" s="33" t="str">
        <f>VLOOKUP(B211,[1]BaseData!$B$4:$BM$734,3,0)</f>
        <v>CTCP Tập đoàn GELEX</v>
      </c>
      <c r="E211" s="34">
        <f>VLOOKUP(B211,[1]BaseData!$B$4:$BM$734,25,0)</f>
        <v>18821951060938.699</v>
      </c>
      <c r="F211" s="34">
        <f>VLOOKUP(B211,[1]BaseData!$B$4:$BM$734,26,0)</f>
        <v>304020600609.75598</v>
      </c>
      <c r="G211" s="35">
        <f>VLOOKUP(B211,[1]BaseData!$B$4:$BM$734,27,0)</f>
        <v>10.020514</v>
      </c>
      <c r="H211" s="36" t="str">
        <f>VLOOKUP(B211,[1]BaseData!$B$4:$BM$734,28,0)</f>
        <v>Large Cap</v>
      </c>
      <c r="I211" s="36" t="s">
        <v>45</v>
      </c>
      <c r="J211" s="37">
        <f>IFERROR(VLOOKUP(B211,[1]BaseData!$B$4:$BM$734,36,0),#REF!)</f>
        <v>52384834524135</v>
      </c>
      <c r="K211" s="37">
        <f>IFERROR(VLOOKUP(B211,[1]BaseData!$B$4:$BM$734,37,0),#REF!)</f>
        <v>20996098954198</v>
      </c>
      <c r="L211" s="37">
        <f>IFERROR(VLOOKUP(B211,[1]BaseData!$B$4:$BM$734,38,0),#REF!)</f>
        <v>32088752521984</v>
      </c>
      <c r="M211" s="37">
        <f>IFERROR(VLOOKUP(B211,[1]BaseData!$B$4:$BM$734,39,0)*10^9,#REF!)</f>
        <v>368916322614</v>
      </c>
      <c r="N211" s="37">
        <f>IFERROR(VLOOKUP(B211,[1]BaseData!$B$4:$BM$734,40,0)*10^9,#REF!)</f>
        <v>379703958655</v>
      </c>
      <c r="O211" s="37">
        <f>IFERROR(VLOOKUP(B211,[1]BaseData!$B$4:$BM$734,42,0),#REF!)</f>
        <v>433</v>
      </c>
      <c r="P211" s="37">
        <f>IFERROR(VLOOKUP(B211,[1]BaseData!$B$4:$BM$734,43,0),#REF!)</f>
        <v>24658</v>
      </c>
      <c r="Q211" s="35">
        <f>IFERROR(VLOOKUP(B211,[1]BaseData!$B$4:$BM$734,44,0),#REF!)</f>
        <v>28.62</v>
      </c>
      <c r="R211" s="35">
        <f>IFERROR(VLOOKUP(B211,[1]BaseData!$B$4:$BM$734,45,0),#REF!)</f>
        <v>0.5</v>
      </c>
      <c r="S211" s="35">
        <f>IFERROR(VLOOKUP(B211,[1]BaseData!$B$4:$BM$734,46,0),#REF!)</f>
        <v>0.65</v>
      </c>
      <c r="T211" s="35">
        <f>IFERROR(VLOOKUP(B211,[1]BaseData!$B$4:$BM$734,47,0),#REF!)</f>
        <v>1.78</v>
      </c>
    </row>
    <row r="212" spans="1:20" ht="35.25" customHeight="1">
      <c r="A212" s="31">
        <v>207</v>
      </c>
      <c r="B212" s="32" t="s">
        <v>459</v>
      </c>
      <c r="C212" s="33" t="str">
        <f>VLOOKUP(B212,[1]BaseData!$B$4:$BM$734,2,0)</f>
        <v>HNX</v>
      </c>
      <c r="D212" s="33" t="str">
        <f>VLOOKUP(B212,[1]BaseData!$B$4:$BM$734,3,0)</f>
        <v>CTCP Đầu tư Dịch vụ và Phát triển Xanh</v>
      </c>
      <c r="E212" s="34">
        <f>VLOOKUP(B212,[1]BaseData!$B$4:$BM$734,25,0)</f>
        <v>193690902439.02399</v>
      </c>
      <c r="F212" s="34">
        <f>VLOOKUP(B212,[1]BaseData!$B$4:$BM$734,26,0)</f>
        <v>93341092.378048003</v>
      </c>
      <c r="G212" s="35">
        <f>VLOOKUP(B212,[1]BaseData!$B$4:$BM$734,27,0)</f>
        <v>4.6695900000000004</v>
      </c>
      <c r="H212" s="36" t="str">
        <f>VLOOKUP(B212,[1]BaseData!$B$4:$BM$734,28,0)</f>
        <v>Small&amp;Micro Cap</v>
      </c>
      <c r="I212" s="36" t="s">
        <v>45</v>
      </c>
      <c r="J212" s="37">
        <f>IFERROR(VLOOKUP(B212,[1]BaseData!$B$4:$BM$734,36,0),#REF!)</f>
        <v>255476561602</v>
      </c>
      <c r="K212" s="37">
        <f>IFERROR(VLOOKUP(B212,[1]BaseData!$B$4:$BM$734,37,0),#REF!)</f>
        <v>239884160218</v>
      </c>
      <c r="L212" s="37">
        <f>IFERROR(VLOOKUP(B212,[1]BaseData!$B$4:$BM$734,38,0),#REF!)</f>
        <v>168327880456</v>
      </c>
      <c r="M212" s="37">
        <f>IFERROR(VLOOKUP(B212,[1]BaseData!$B$4:$BM$734,39,0)*10^9,#REF!)</f>
        <v>16648390838.000002</v>
      </c>
      <c r="N212" s="37">
        <f>IFERROR(VLOOKUP(B212,[1]BaseData!$B$4:$BM$734,40,0)*10^9,#REF!)</f>
        <v>16648390838.000002</v>
      </c>
      <c r="O212" s="37">
        <f>IFERROR(VLOOKUP(B212,[1]BaseData!$B$4:$BM$734,42,0),#REF!)</f>
        <v>1374</v>
      </c>
      <c r="P212" s="37">
        <f>IFERROR(VLOOKUP(B212,[1]BaseData!$B$4:$BM$734,43,0),#REF!)</f>
        <v>19792</v>
      </c>
      <c r="Q212" s="35">
        <f>IFERROR(VLOOKUP(B212,[1]BaseData!$B$4:$BM$734,44,0),#REF!)</f>
        <v>7.57</v>
      </c>
      <c r="R212" s="35">
        <f>IFERROR(VLOOKUP(B212,[1]BaseData!$B$4:$BM$734,45,0),#REF!)</f>
        <v>0.53</v>
      </c>
      <c r="S212" s="35">
        <f>IFERROR(VLOOKUP(B212,[1]BaseData!$B$4:$BM$734,46,0),#REF!)</f>
        <v>6.58</v>
      </c>
      <c r="T212" s="35">
        <f>IFERROR(VLOOKUP(B212,[1]BaseData!$B$4:$BM$734,47,0),#REF!)</f>
        <v>7.06</v>
      </c>
    </row>
    <row r="213" spans="1:20" ht="35.25" customHeight="1">
      <c r="A213" s="31">
        <v>208</v>
      </c>
      <c r="B213" s="32" t="s">
        <v>461</v>
      </c>
      <c r="C213" s="33" t="str">
        <f>VLOOKUP(B213,[1]BaseData!$B$4:$BM$734,2,0)</f>
        <v>HOSE</v>
      </c>
      <c r="D213" s="33" t="str">
        <f>VLOOKUP(B213,[1]BaseData!$B$4:$BM$734,3,0)</f>
        <v>CTCP Sản xuất Kinh doanh và Xuất nhập khẩu Bình Thạnh</v>
      </c>
      <c r="E213" s="34">
        <f>VLOOKUP(B213,[1]BaseData!$B$4:$BM$734,25,0)</f>
        <v>2597197898380.79</v>
      </c>
      <c r="F213" s="34">
        <f>VLOOKUP(B213,[1]BaseData!$B$4:$BM$734,26,0)</f>
        <v>30092353658.536499</v>
      </c>
      <c r="G213" s="35">
        <f>VLOOKUP(B213,[1]BaseData!$B$4:$BM$734,27,0)</f>
        <v>3.287798</v>
      </c>
      <c r="H213" s="36" t="str">
        <f>VLOOKUP(B213,[1]BaseData!$B$4:$BM$734,28,0)</f>
        <v>Mid Cap</v>
      </c>
      <c r="I213" s="36" t="s">
        <v>42</v>
      </c>
      <c r="J213" s="37">
        <f>IFERROR(VLOOKUP(B213,[1]BaseData!$B$4:$BM$734,36,0),#REF!)</f>
        <v>3988337367283</v>
      </c>
      <c r="K213" s="37">
        <f>IFERROR(VLOOKUP(B213,[1]BaseData!$B$4:$BM$734,37,0),#REF!)</f>
        <v>2511658868661</v>
      </c>
      <c r="L213" s="37">
        <f>IFERROR(VLOOKUP(B213,[1]BaseData!$B$4:$BM$734,38,0),#REF!)</f>
        <v>3166673905752</v>
      </c>
      <c r="M213" s="37">
        <f>IFERROR(VLOOKUP(B213,[1]BaseData!$B$4:$BM$734,39,0)*10^9,#REF!)</f>
        <v>361759037132</v>
      </c>
      <c r="N213" s="37">
        <f>IFERROR(VLOOKUP(B213,[1]BaseData!$B$4:$BM$734,40,0)*10^9,#REF!)</f>
        <v>361769493885</v>
      </c>
      <c r="O213" s="37">
        <f>IFERROR(VLOOKUP(B213,[1]BaseData!$B$4:$BM$734,42,0),#REF!)</f>
        <v>6376</v>
      </c>
      <c r="P213" s="37">
        <f>IFERROR(VLOOKUP(B213,[1]BaseData!$B$4:$BM$734,43,0),#REF!)</f>
        <v>36401</v>
      </c>
      <c r="Q213" s="35">
        <f>IFERROR(VLOOKUP(B213,[1]BaseData!$B$4:$BM$734,44,0),#REF!)</f>
        <v>2.88</v>
      </c>
      <c r="R213" s="35">
        <f>IFERROR(VLOOKUP(B213,[1]BaseData!$B$4:$BM$734,45,0),#REF!)</f>
        <v>0.5</v>
      </c>
      <c r="S213" s="35">
        <f>IFERROR(VLOOKUP(B213,[1]BaseData!$B$4:$BM$734,46,0),#REF!)</f>
        <v>9.33</v>
      </c>
      <c r="T213" s="35">
        <f>IFERROR(VLOOKUP(B213,[1]BaseData!$B$4:$BM$734,47,0),#REF!)</f>
        <v>17.53</v>
      </c>
    </row>
    <row r="214" spans="1:20" ht="35.25" customHeight="1">
      <c r="A214" s="31">
        <v>209</v>
      </c>
      <c r="B214" s="32" t="s">
        <v>463</v>
      </c>
      <c r="C214" s="33" t="str">
        <f>VLOOKUP(B214,[1]BaseData!$B$4:$BM$734,2,0)</f>
        <v>HNX</v>
      </c>
      <c r="D214" s="33" t="str">
        <f>VLOOKUP(B214,[1]BaseData!$B$4:$BM$734,3,0)</f>
        <v>CTCP Khang Minh Group</v>
      </c>
      <c r="E214" s="34">
        <f>VLOOKUP(B214,[1]BaseData!$B$4:$BM$734,25,0)</f>
        <v>988760018121.95105</v>
      </c>
      <c r="F214" s="34">
        <f>VLOOKUP(B214,[1]BaseData!$B$4:$BM$734,26,0)</f>
        <v>10931906300.9146</v>
      </c>
      <c r="G214" s="35">
        <f>VLOOKUP(B214,[1]BaseData!$B$4:$BM$734,27,0)</f>
        <v>-0.229986</v>
      </c>
      <c r="H214" s="36" t="str">
        <f>VLOOKUP(B214,[1]BaseData!$B$4:$BM$734,28,0)</f>
        <v>Small&amp;Micro Cap</v>
      </c>
      <c r="I214" s="36" t="s">
        <v>74</v>
      </c>
      <c r="J214" s="37">
        <f>IFERROR(VLOOKUP(B214,[1]BaseData!$B$4:$BM$734,36,0),#REF!)</f>
        <v>634243131212</v>
      </c>
      <c r="K214" s="37">
        <f>IFERROR(VLOOKUP(B214,[1]BaseData!$B$4:$BM$734,37,0),#REF!)</f>
        <v>330868774873</v>
      </c>
      <c r="L214" s="37">
        <f>IFERROR(VLOOKUP(B214,[1]BaseData!$B$4:$BM$734,38,0),#REF!)</f>
        <v>311807372886</v>
      </c>
      <c r="M214" s="37">
        <f>IFERROR(VLOOKUP(B214,[1]BaseData!$B$4:$BM$734,39,0)*10^9,#REF!)</f>
        <v>18060758487</v>
      </c>
      <c r="N214" s="37">
        <f>IFERROR(VLOOKUP(B214,[1]BaseData!$B$4:$BM$734,40,0)*10^9,#REF!)</f>
        <v>18313638320</v>
      </c>
      <c r="O214" s="37">
        <f>IFERROR(VLOOKUP(B214,[1]BaseData!$B$4:$BM$734,42,0),#REF!)</f>
        <v>758</v>
      </c>
      <c r="P214" s="37">
        <f>IFERROR(VLOOKUP(B214,[1]BaseData!$B$4:$BM$734,43,0),#REF!)</f>
        <v>13894</v>
      </c>
      <c r="Q214" s="35">
        <f>IFERROR(VLOOKUP(B214,[1]BaseData!$B$4:$BM$734,44,0),#REF!)</f>
        <v>37.97</v>
      </c>
      <c r="R214" s="35">
        <f>IFERROR(VLOOKUP(B214,[1]BaseData!$B$4:$BM$734,45,0),#REF!)</f>
        <v>2.0699999999999998</v>
      </c>
      <c r="S214" s="35">
        <f>IFERROR(VLOOKUP(B214,[1]BaseData!$B$4:$BM$734,46,0),#REF!)</f>
        <v>3.05</v>
      </c>
      <c r="T214" s="35">
        <f>IFERROR(VLOOKUP(B214,[1]BaseData!$B$4:$BM$734,47,0),#REF!)</f>
        <v>5.74</v>
      </c>
    </row>
    <row r="215" spans="1:20" ht="35.25" customHeight="1">
      <c r="A215" s="31">
        <v>210</v>
      </c>
      <c r="B215" s="32" t="s">
        <v>465</v>
      </c>
      <c r="C215" s="33" t="str">
        <f>VLOOKUP(B215,[1]BaseData!$B$4:$BM$734,2,0)</f>
        <v>HNX</v>
      </c>
      <c r="D215" s="33" t="str">
        <f>VLOOKUP(B215,[1]BaseData!$B$4:$BM$734,3,0)</f>
        <v>CTCP Kỹ thuật Điện Toàn cầu</v>
      </c>
      <c r="E215" s="34">
        <f>VLOOKUP(B215,[1]BaseData!$B$4:$BM$734,25,0)</f>
        <v>231690051057.92599</v>
      </c>
      <c r="F215" s="34">
        <f>VLOOKUP(B215,[1]BaseData!$B$4:$BM$734,26,0)</f>
        <v>37165103.963413998</v>
      </c>
      <c r="G215" s="35">
        <f>VLOOKUP(B215,[1]BaseData!$B$4:$BM$734,27,0)</f>
        <v>1.596157</v>
      </c>
      <c r="H215" s="36" t="str">
        <f>VLOOKUP(B215,[1]BaseData!$B$4:$BM$734,28,0)</f>
        <v>Small&amp;Micro Cap</v>
      </c>
      <c r="I215" s="36" t="s">
        <v>61</v>
      </c>
      <c r="J215" s="37">
        <f>IFERROR(VLOOKUP(B215,[1]BaseData!$B$4:$BM$734,36,0),#REF!)</f>
        <v>269853368396</v>
      </c>
      <c r="K215" s="37">
        <f>IFERROR(VLOOKUP(B215,[1]BaseData!$B$4:$BM$734,37,0),#REF!)</f>
        <v>148313404962</v>
      </c>
      <c r="L215" s="37">
        <f>IFERROR(VLOOKUP(B215,[1]BaseData!$B$4:$BM$734,38,0),#REF!)</f>
        <v>645773162422</v>
      </c>
      <c r="M215" s="37">
        <f>IFERROR(VLOOKUP(B215,[1]BaseData!$B$4:$BM$734,39,0)*10^9,#REF!)</f>
        <v>22772213472</v>
      </c>
      <c r="N215" s="37">
        <f>IFERROR(VLOOKUP(B215,[1]BaseData!$B$4:$BM$734,40,0)*10^9,#REF!)</f>
        <v>22772213472</v>
      </c>
      <c r="O215" s="37">
        <f>IFERROR(VLOOKUP(B215,[1]BaseData!$B$4:$BM$734,42,0),#REF!)</f>
        <v>2801</v>
      </c>
      <c r="P215" s="37">
        <f>IFERROR(VLOOKUP(B215,[1]BaseData!$B$4:$BM$734,43,0),#REF!)</f>
        <v>18240</v>
      </c>
      <c r="Q215" s="35">
        <f>IFERROR(VLOOKUP(B215,[1]BaseData!$B$4:$BM$734,44,0),#REF!)</f>
        <v>7.86</v>
      </c>
      <c r="R215" s="35">
        <f>IFERROR(VLOOKUP(B215,[1]BaseData!$B$4:$BM$734,45,0),#REF!)</f>
        <v>1.21</v>
      </c>
      <c r="S215" s="35">
        <f>IFERROR(VLOOKUP(B215,[1]BaseData!$B$4:$BM$734,46,0),#REF!)</f>
        <v>7.99</v>
      </c>
      <c r="T215" s="35">
        <f>IFERROR(VLOOKUP(B215,[1]BaseData!$B$4:$BM$734,47,0),#REF!)</f>
        <v>16.899999999999999</v>
      </c>
    </row>
    <row r="216" spans="1:20" ht="35.25" customHeight="1">
      <c r="A216" s="31">
        <v>211</v>
      </c>
      <c r="B216" s="32" t="s">
        <v>468</v>
      </c>
      <c r="C216" s="33" t="str">
        <f>VLOOKUP(B216,[1]BaseData!$B$4:$BM$734,2,0)</f>
        <v>HNX</v>
      </c>
      <c r="D216" s="33" t="str">
        <f>VLOOKUP(B216,[1]BaseData!$B$4:$BM$734,3,0)</f>
        <v>CTCP G-Automobile</v>
      </c>
      <c r="E216" s="34">
        <f>VLOOKUP(B216,[1]BaseData!$B$4:$BM$734,25,0)</f>
        <v>601616311153.04797</v>
      </c>
      <c r="F216" s="34">
        <f>VLOOKUP(B216,[1]BaseData!$B$4:$BM$734,26,0)</f>
        <v>741854481.70731699</v>
      </c>
      <c r="G216" s="35">
        <f>VLOOKUP(B216,[1]BaseData!$B$4:$BM$734,27,0)</f>
        <v>3.3530000000000001E-3</v>
      </c>
      <c r="H216" s="36" t="str">
        <f>VLOOKUP(B216,[1]BaseData!$B$4:$BM$734,28,0)</f>
        <v>Small&amp;Micro Cap</v>
      </c>
      <c r="I216" s="36" t="s">
        <v>67</v>
      </c>
      <c r="J216" s="37">
        <f>IFERROR(VLOOKUP(B216,[1]BaseData!$B$4:$BM$734,36,0),#REF!)</f>
        <v>1573100865204</v>
      </c>
      <c r="K216" s="37">
        <f>IFERROR(VLOOKUP(B216,[1]BaseData!$B$4:$BM$734,37,0),#REF!)</f>
        <v>462538790648</v>
      </c>
      <c r="L216" s="37">
        <f>IFERROR(VLOOKUP(B216,[1]BaseData!$B$4:$BM$734,38,0),#REF!)</f>
        <v>1863151528062</v>
      </c>
      <c r="M216" s="37">
        <f>IFERROR(VLOOKUP(B216,[1]BaseData!$B$4:$BM$734,39,0)*10^9,#REF!)</f>
        <v>24759798012</v>
      </c>
      <c r="N216" s="37">
        <f>IFERROR(VLOOKUP(B216,[1]BaseData!$B$4:$BM$734,40,0)*10^9,#REF!)</f>
        <v>19991339373</v>
      </c>
      <c r="O216" s="37">
        <f>IFERROR(VLOOKUP(B216,[1]BaseData!$B$4:$BM$734,42,0),#REF!)</f>
        <v>2317</v>
      </c>
      <c r="P216" s="37">
        <f>IFERROR(VLOOKUP(B216,[1]BaseData!$B$4:$BM$734,43,0),#REF!)</f>
        <v>23127</v>
      </c>
      <c r="Q216" s="35">
        <f>IFERROR(VLOOKUP(B216,[1]BaseData!$B$4:$BM$734,44,0),#REF!)</f>
        <v>19.16</v>
      </c>
      <c r="R216" s="35">
        <f>IFERROR(VLOOKUP(B216,[1]BaseData!$B$4:$BM$734,45,0),#REF!)</f>
        <v>1.92</v>
      </c>
      <c r="S216" s="35">
        <f>IFERROR(VLOOKUP(B216,[1]BaseData!$B$4:$BM$734,46,0),#REF!)</f>
        <v>2.94</v>
      </c>
      <c r="T216" s="35">
        <f>IFERROR(VLOOKUP(B216,[1]BaseData!$B$4:$BM$734,47,0),#REF!)</f>
        <v>9.86</v>
      </c>
    </row>
    <row r="217" spans="1:20" ht="35.25" customHeight="1">
      <c r="A217" s="31">
        <v>212</v>
      </c>
      <c r="B217" s="32" t="s">
        <v>470</v>
      </c>
      <c r="C217" s="33" t="str">
        <f>VLOOKUP(B217,[1]BaseData!$B$4:$BM$734,2,0)</f>
        <v>HOSE</v>
      </c>
      <c r="D217" s="33" t="str">
        <f>VLOOKUP(B217,[1]BaseData!$B$4:$BM$734,3,0)</f>
        <v>CTCP Garmex Sài Gòn</v>
      </c>
      <c r="E217" s="34">
        <f>VLOOKUP(B217,[1]BaseData!$B$4:$BM$734,25,0)</f>
        <v>598179175078.10901</v>
      </c>
      <c r="F217" s="34">
        <f>VLOOKUP(B217,[1]BaseData!$B$4:$BM$734,26,0)</f>
        <v>175606707.31707299</v>
      </c>
      <c r="G217" s="35">
        <f>VLOOKUP(B217,[1]BaseData!$B$4:$BM$734,27,0)</f>
        <v>8.2278979999999997</v>
      </c>
      <c r="H217" s="36" t="str">
        <f>VLOOKUP(B217,[1]BaseData!$B$4:$BM$734,28,0)</f>
        <v>Small&amp;Micro Cap</v>
      </c>
      <c r="I217" s="36" t="s">
        <v>102</v>
      </c>
      <c r="J217" s="37">
        <f>IFERROR(VLOOKUP(B217,[1]BaseData!$B$4:$BM$734,36,0),#REF!)</f>
        <v>535392208393</v>
      </c>
      <c r="K217" s="37">
        <f>IFERROR(VLOOKUP(B217,[1]BaseData!$B$4:$BM$734,37,0),#REF!)</f>
        <v>448045894659</v>
      </c>
      <c r="L217" s="37">
        <f>IFERROR(VLOOKUP(B217,[1]BaseData!$B$4:$BM$734,38,0),#REF!)</f>
        <v>292176218727</v>
      </c>
      <c r="M217" s="37">
        <f>IFERROR(VLOOKUP(B217,[1]BaseData!$B$4:$BM$734,39,0)*10^9,#REF!)</f>
        <v>-84701877511</v>
      </c>
      <c r="N217" s="37">
        <f>IFERROR(VLOOKUP(B217,[1]BaseData!$B$4:$BM$734,40,0)*10^9,#REF!)</f>
        <v>-65824886821.000008</v>
      </c>
      <c r="O217" s="37">
        <f>IFERROR(VLOOKUP(B217,[1]BaseData!$B$4:$BM$734,42,0),#REF!)</f>
        <v>-2571</v>
      </c>
      <c r="P217" s="37">
        <f>IFERROR(VLOOKUP(B217,[1]BaseData!$B$4:$BM$734,43,0),#REF!)</f>
        <v>13597</v>
      </c>
      <c r="Q217" s="35">
        <f>IFERROR(VLOOKUP(B217,[1]BaseData!$B$4:$BM$734,44,0),#REF!)</f>
        <v>-3.85</v>
      </c>
      <c r="R217" s="35">
        <f>IFERROR(VLOOKUP(B217,[1]BaseData!$B$4:$BM$734,45,0),#REF!)</f>
        <v>0.73</v>
      </c>
      <c r="S217" s="35">
        <f>IFERROR(VLOOKUP(B217,[1]BaseData!$B$4:$BM$734,46,0),#REF!)</f>
        <v>-12.43</v>
      </c>
      <c r="T217" s="35">
        <f>IFERROR(VLOOKUP(B217,[1]BaseData!$B$4:$BM$734,47,0),#REF!)</f>
        <v>-14.72</v>
      </c>
    </row>
    <row r="218" spans="1:20" ht="35.25" customHeight="1">
      <c r="A218" s="31">
        <v>213</v>
      </c>
      <c r="B218" s="32" t="s">
        <v>472</v>
      </c>
      <c r="C218" s="33" t="str">
        <f>VLOOKUP(B218,[1]BaseData!$B$4:$BM$734,2,0)</f>
        <v>HOSE</v>
      </c>
      <c r="D218" s="33" t="str">
        <f>VLOOKUP(B218,[1]BaseData!$B$4:$BM$734,3,0)</f>
        <v>CTCP Gemadept</v>
      </c>
      <c r="E218" s="34">
        <f>VLOOKUP(B218,[1]BaseData!$B$4:$BM$734,25,0)</f>
        <v>15174426076711.699</v>
      </c>
      <c r="F218" s="34">
        <f>VLOOKUP(B218,[1]BaseData!$B$4:$BM$734,26,0)</f>
        <v>79302329268.292603</v>
      </c>
      <c r="G218" s="35">
        <f>VLOOKUP(B218,[1]BaseData!$B$4:$BM$734,27,0)</f>
        <v>46.281914</v>
      </c>
      <c r="H218" s="36" t="str">
        <f>VLOOKUP(B218,[1]BaseData!$B$4:$BM$734,28,0)</f>
        <v>Large Cap</v>
      </c>
      <c r="I218" s="36" t="s">
        <v>45</v>
      </c>
      <c r="J218" s="37">
        <f>IFERROR(VLOOKUP(B218,[1]BaseData!$B$4:$BM$734,36,0),#REF!)</f>
        <v>13030653009572</v>
      </c>
      <c r="K218" s="37">
        <f>IFERROR(VLOOKUP(B218,[1]BaseData!$B$4:$BM$734,37,0),#REF!)</f>
        <v>7947756019956</v>
      </c>
      <c r="L218" s="37">
        <f>IFERROR(VLOOKUP(B218,[1]BaseData!$B$4:$BM$734,38,0),#REF!)</f>
        <v>3898243608570</v>
      </c>
      <c r="M218" s="37">
        <f>IFERROR(VLOOKUP(B218,[1]BaseData!$B$4:$BM$734,39,0)*10^9,#REF!)</f>
        <v>993915564733</v>
      </c>
      <c r="N218" s="37">
        <f>IFERROR(VLOOKUP(B218,[1]BaseData!$B$4:$BM$734,40,0)*10^9,#REF!)</f>
        <v>995037857463</v>
      </c>
      <c r="O218" s="37">
        <f>IFERROR(VLOOKUP(B218,[1]BaseData!$B$4:$BM$734,42,0),#REF!)</f>
        <v>3298</v>
      </c>
      <c r="P218" s="37">
        <f>IFERROR(VLOOKUP(B218,[1]BaseData!$B$4:$BM$734,43,0),#REF!)</f>
        <v>26371</v>
      </c>
      <c r="Q218" s="35">
        <f>IFERROR(VLOOKUP(B218,[1]BaseData!$B$4:$BM$734,44,0),#REF!)</f>
        <v>13.77</v>
      </c>
      <c r="R218" s="35">
        <f>IFERROR(VLOOKUP(B218,[1]BaseData!$B$4:$BM$734,45,0),#REF!)</f>
        <v>1.72</v>
      </c>
      <c r="S218" s="35">
        <f>IFERROR(VLOOKUP(B218,[1]BaseData!$B$4:$BM$734,46,0),#REF!)</f>
        <v>8.3699999999999992</v>
      </c>
      <c r="T218" s="35">
        <f>IFERROR(VLOOKUP(B218,[1]BaseData!$B$4:$BM$734,47,0),#REF!)</f>
        <v>15.49</v>
      </c>
    </row>
    <row r="219" spans="1:20" ht="35.25" customHeight="1">
      <c r="A219" s="31">
        <v>214</v>
      </c>
      <c r="B219" s="32" t="s">
        <v>1555</v>
      </c>
      <c r="C219" s="33" t="str">
        <f>VLOOKUP(B219,[1]BaseData!$B$4:$BM$734,2,0)</f>
        <v>HOSE</v>
      </c>
      <c r="D219" s="33" t="str">
        <f>VLOOKUP(B219,[1]BaseData!$B$4:$BM$734,3,0)</f>
        <v>CTCP Minh Hưng Quảng Trị</v>
      </c>
      <c r="E219" s="34">
        <f>VLOOKUP(B219,[1]BaseData!$B$4:$BM$734,25,0)</f>
        <v>256094347826.086</v>
      </c>
      <c r="F219" s="34">
        <f>VLOOKUP(B219,[1]BaseData!$B$4:$BM$734,26,0)</f>
        <v>2015198757.7639699</v>
      </c>
      <c r="G219" s="35">
        <f>VLOOKUP(B219,[1]BaseData!$B$4:$BM$734,27,0)</f>
        <v>9.4125E-2</v>
      </c>
      <c r="H219" s="36" t="str">
        <f>VLOOKUP(B219,[1]BaseData!$B$4:$BM$734,28,0)</f>
        <v>Small&amp;Micro Cap</v>
      </c>
      <c r="I219" s="36" t="s">
        <v>112</v>
      </c>
      <c r="J219" s="37">
        <f>IFERROR(VLOOKUP(B219,[1]BaseData!$B$4:$BM$734,36,0),#REF!)</f>
        <v>199566518733</v>
      </c>
      <c r="K219" s="37">
        <f>IFERROR(VLOOKUP(B219,[1]BaseData!$B$4:$BM$734,37,0),#REF!)</f>
        <v>182911626230</v>
      </c>
      <c r="L219" s="37">
        <f>IFERROR(VLOOKUP(B219,[1]BaseData!$B$4:$BM$734,38,0),#REF!)</f>
        <v>151307572327</v>
      </c>
      <c r="M219" s="37">
        <f>IFERROR(VLOOKUP(B219,[1]BaseData!$B$4:$BM$734,39,0)*10^9,#REF!)</f>
        <v>25383814616</v>
      </c>
      <c r="N219" s="37">
        <f>IFERROR(VLOOKUP(B219,[1]BaseData!$B$4:$BM$734,40,0)*10^9,#REF!)</f>
        <v>25967849637</v>
      </c>
      <c r="O219" s="37">
        <f>IFERROR(VLOOKUP(B219,[1]BaseData!$B$4:$BM$734,42,0),#REF!)</f>
        <v>1538</v>
      </c>
      <c r="P219" s="37">
        <f>IFERROR(VLOOKUP(B219,[1]BaseData!$B$4:$BM$734,43,0),#REF!)</f>
        <v>11086</v>
      </c>
      <c r="Q219" s="35">
        <f>IFERROR(VLOOKUP(B219,[1]BaseData!$B$4:$BM$734,44,0),#REF!)</f>
        <v>6.29</v>
      </c>
      <c r="R219" s="35">
        <f>IFERROR(VLOOKUP(B219,[1]BaseData!$B$4:$BM$734,45,0),#REF!)</f>
        <v>0.87</v>
      </c>
      <c r="S219" s="35">
        <f>IFERROR(VLOOKUP(B219,[1]BaseData!$B$4:$BM$734,46,0),#REF!)</f>
        <v>12.39</v>
      </c>
      <c r="T219" s="35">
        <f>IFERROR(VLOOKUP(B219,[1]BaseData!$B$4:$BM$734,47,0),#REF!)</f>
        <v>13.24</v>
      </c>
    </row>
    <row r="220" spans="1:20" ht="35.25" customHeight="1">
      <c r="A220" s="31">
        <v>215</v>
      </c>
      <c r="B220" s="32" t="s">
        <v>474</v>
      </c>
      <c r="C220" s="33" t="str">
        <f>VLOOKUP(B220,[1]BaseData!$B$4:$BM$734,2,0)</f>
        <v>HNX</v>
      </c>
      <c r="D220" s="33" t="str">
        <f>VLOOKUP(B220,[1]BaseData!$B$4:$BM$734,3,0)</f>
        <v>CTCP Gạch ngói Gốm Xây dựng Mỹ Xuân</v>
      </c>
      <c r="E220" s="34">
        <f>VLOOKUP(B220,[1]BaseData!$B$4:$BM$734,25,0)</f>
        <v>171706902710.06</v>
      </c>
      <c r="F220" s="34">
        <f>VLOOKUP(B220,[1]BaseData!$B$4:$BM$734,26,0)</f>
        <v>143017739.939024</v>
      </c>
      <c r="G220" s="35">
        <f>VLOOKUP(B220,[1]BaseData!$B$4:$BM$734,27,0)</f>
        <v>5.3121840000000002</v>
      </c>
      <c r="H220" s="36" t="str">
        <f>VLOOKUP(B220,[1]BaseData!$B$4:$BM$734,28,0)</f>
        <v>Small&amp;Micro Cap</v>
      </c>
      <c r="I220" s="36" t="s">
        <v>77</v>
      </c>
      <c r="J220" s="37">
        <f>IFERROR(VLOOKUP(B220,[1]BaseData!$B$4:$BM$734,36,0),#REF!)</f>
        <v>188354904397</v>
      </c>
      <c r="K220" s="37">
        <f>IFERROR(VLOOKUP(B220,[1]BaseData!$B$4:$BM$734,37,0),#REF!)</f>
        <v>114943055096</v>
      </c>
      <c r="L220" s="37">
        <f>IFERROR(VLOOKUP(B220,[1]BaseData!$B$4:$BM$734,38,0),#REF!)</f>
        <v>286791540515</v>
      </c>
      <c r="M220" s="37">
        <f>IFERROR(VLOOKUP(B220,[1]BaseData!$B$4:$BM$734,39,0)*10^9,#REF!)</f>
        <v>43581677324</v>
      </c>
      <c r="N220" s="37">
        <f>IFERROR(VLOOKUP(B220,[1]BaseData!$B$4:$BM$734,40,0)*10^9,#REF!)</f>
        <v>43581677324</v>
      </c>
      <c r="O220" s="37">
        <f>IFERROR(VLOOKUP(B220,[1]BaseData!$B$4:$BM$734,42,0),#REF!)</f>
        <v>4824</v>
      </c>
      <c r="P220" s="37">
        <f>IFERROR(VLOOKUP(B220,[1]BaseData!$B$4:$BM$734,43,0),#REF!)</f>
        <v>12723</v>
      </c>
      <c r="Q220" s="35">
        <f>IFERROR(VLOOKUP(B220,[1]BaseData!$B$4:$BM$734,44,0),#REF!)</f>
        <v>3.73</v>
      </c>
      <c r="R220" s="35">
        <f>IFERROR(VLOOKUP(B220,[1]BaseData!$B$4:$BM$734,45,0),#REF!)</f>
        <v>1.41</v>
      </c>
      <c r="S220" s="35">
        <f>IFERROR(VLOOKUP(B220,[1]BaseData!$B$4:$BM$734,46,0),#REF!)</f>
        <v>25.23</v>
      </c>
      <c r="T220" s="35">
        <f>IFERROR(VLOOKUP(B220,[1]BaseData!$B$4:$BM$734,47,0),#REF!)</f>
        <v>39.4</v>
      </c>
    </row>
    <row r="221" spans="1:20" ht="35.25" customHeight="1">
      <c r="A221" s="31">
        <v>216</v>
      </c>
      <c r="B221" s="32" t="s">
        <v>476</v>
      </c>
      <c r="C221" s="33" t="str">
        <f>VLOOKUP(B221,[1]BaseData!$B$4:$BM$734,2,0)</f>
        <v>HOSE</v>
      </c>
      <c r="D221" s="33" t="str">
        <f>VLOOKUP(B221,[1]BaseData!$B$4:$BM$734,3,0)</f>
        <v>CTCP Vận tải Sản Phẩm Khí Quốc tế</v>
      </c>
      <c r="E221" s="34">
        <f>VLOOKUP(B221,[1]BaseData!$B$4:$BM$734,25,0)</f>
        <v>635843181787.95703</v>
      </c>
      <c r="F221" s="34">
        <f>VLOOKUP(B221,[1]BaseData!$B$4:$BM$734,26,0)</f>
        <v>1872926829.26829</v>
      </c>
      <c r="G221" s="35">
        <f>VLOOKUP(B221,[1]BaseData!$B$4:$BM$734,27,0)</f>
        <v>0.66174699999999997</v>
      </c>
      <c r="H221" s="36" t="str">
        <f>VLOOKUP(B221,[1]BaseData!$B$4:$BM$734,28,0)</f>
        <v>Small&amp;Micro Cap</v>
      </c>
      <c r="I221" s="36" t="s">
        <v>24</v>
      </c>
      <c r="J221" s="37">
        <f>IFERROR(VLOOKUP(B221,[1]BaseData!$B$4:$BM$734,36,0),#REF!)</f>
        <v>1493942558482</v>
      </c>
      <c r="K221" s="37">
        <f>IFERROR(VLOOKUP(B221,[1]BaseData!$B$4:$BM$734,37,0),#REF!)</f>
        <v>735829162002</v>
      </c>
      <c r="L221" s="37">
        <f>IFERROR(VLOOKUP(B221,[1]BaseData!$B$4:$BM$734,38,0),#REF!)</f>
        <v>1844793076599</v>
      </c>
      <c r="M221" s="37">
        <f>IFERROR(VLOOKUP(B221,[1]BaseData!$B$4:$BM$734,39,0)*10^9,#REF!)</f>
        <v>81200439796</v>
      </c>
      <c r="N221" s="37">
        <f>IFERROR(VLOOKUP(B221,[1]BaseData!$B$4:$BM$734,40,0)*10^9,#REF!)</f>
        <v>81879515965</v>
      </c>
      <c r="O221" s="37">
        <f>IFERROR(VLOOKUP(B221,[1]BaseData!$B$4:$BM$734,42,0),#REF!)</f>
        <v>1455</v>
      </c>
      <c r="P221" s="37">
        <f>IFERROR(VLOOKUP(B221,[1]BaseData!$B$4:$BM$734,43,0),#REF!)</f>
        <v>13187</v>
      </c>
      <c r="Q221" s="35">
        <f>IFERROR(VLOOKUP(B221,[1]BaseData!$B$4:$BM$734,44,0),#REF!)</f>
        <v>6.32</v>
      </c>
      <c r="R221" s="35">
        <f>IFERROR(VLOOKUP(B221,[1]BaseData!$B$4:$BM$734,45,0),#REF!)</f>
        <v>0.7</v>
      </c>
      <c r="S221" s="35">
        <f>IFERROR(VLOOKUP(B221,[1]BaseData!$B$4:$BM$734,46,0),#REF!)</f>
        <v>5.82</v>
      </c>
      <c r="T221" s="35">
        <f>IFERROR(VLOOKUP(B221,[1]BaseData!$B$4:$BM$734,47,0),#REF!)</f>
        <v>11.66</v>
      </c>
    </row>
    <row r="222" spans="1:20" ht="35.25" customHeight="1">
      <c r="A222" s="31">
        <v>217</v>
      </c>
      <c r="B222" s="32" t="s">
        <v>478</v>
      </c>
      <c r="C222" s="33" t="str">
        <f>VLOOKUP(B222,[1]BaseData!$B$4:$BM$734,2,0)</f>
        <v>HOSE</v>
      </c>
      <c r="D222" s="33" t="str">
        <f>VLOOKUP(B222,[1]BaseData!$B$4:$BM$734,3,0)</f>
        <v>CTCP Chế biến gỗ Thuận An</v>
      </c>
      <c r="E222" s="34">
        <f>VLOOKUP(B222,[1]BaseData!$B$4:$BM$734,25,0)</f>
        <v>146772689024.39001</v>
      </c>
      <c r="F222" s="34">
        <f>VLOOKUP(B222,[1]BaseData!$B$4:$BM$734,26,0)</f>
        <v>130631097.560975</v>
      </c>
      <c r="G222" s="35">
        <f>VLOOKUP(B222,[1]BaseData!$B$4:$BM$734,27,0)</f>
        <v>0.59405399999999997</v>
      </c>
      <c r="H222" s="36" t="str">
        <f>VLOOKUP(B222,[1]BaseData!$B$4:$BM$734,28,0)</f>
        <v>Small&amp;Micro Cap</v>
      </c>
      <c r="I222" s="36" t="s">
        <v>77</v>
      </c>
      <c r="J222" s="37">
        <f>IFERROR(VLOOKUP(B222,[1]BaseData!$B$4:$BM$734,36,0),#REF!)</f>
        <v>376125469752</v>
      </c>
      <c r="K222" s="37">
        <f>IFERROR(VLOOKUP(B222,[1]BaseData!$B$4:$BM$734,37,0),#REF!)</f>
        <v>162722659254</v>
      </c>
      <c r="L222" s="37">
        <f>IFERROR(VLOOKUP(B222,[1]BaseData!$B$4:$BM$734,38,0),#REF!)</f>
        <v>489509946376</v>
      </c>
      <c r="M222" s="37">
        <f>IFERROR(VLOOKUP(B222,[1]BaseData!$B$4:$BM$734,39,0)*10^9,#REF!)</f>
        <v>10264016818</v>
      </c>
      <c r="N222" s="37">
        <f>IFERROR(VLOOKUP(B222,[1]BaseData!$B$4:$BM$734,40,0)*10^9,#REF!)</f>
        <v>10251753988</v>
      </c>
      <c r="O222" s="37">
        <f>IFERROR(VLOOKUP(B222,[1]BaseData!$B$4:$BM$734,42,0),#REF!)</f>
        <v>1044</v>
      </c>
      <c r="P222" s="37">
        <f>IFERROR(VLOOKUP(B222,[1]BaseData!$B$4:$BM$734,43,0),#REF!)</f>
        <v>16554</v>
      </c>
      <c r="Q222" s="35">
        <f>IFERROR(VLOOKUP(B222,[1]BaseData!$B$4:$BM$734,44,0),#REF!)</f>
        <v>11.59</v>
      </c>
      <c r="R222" s="35">
        <f>IFERROR(VLOOKUP(B222,[1]BaseData!$B$4:$BM$734,45,0),#REF!)</f>
        <v>0.73</v>
      </c>
      <c r="S222" s="35">
        <f>IFERROR(VLOOKUP(B222,[1]BaseData!$B$4:$BM$734,46,0),#REF!)</f>
        <v>2.4300000000000002</v>
      </c>
      <c r="T222" s="35">
        <f>IFERROR(VLOOKUP(B222,[1]BaseData!$B$4:$BM$734,47,0),#REF!)</f>
        <v>6.22</v>
      </c>
    </row>
    <row r="223" spans="1:20" ht="35.25" customHeight="1">
      <c r="A223" s="31">
        <v>218</v>
      </c>
      <c r="B223" s="32" t="s">
        <v>480</v>
      </c>
      <c r="C223" s="33" t="str">
        <f>VLOOKUP(B223,[1]BaseData!$B$4:$BM$734,2,0)</f>
        <v>HOSE</v>
      </c>
      <c r="D223" s="33" t="str">
        <f>VLOOKUP(B223,[1]BaseData!$B$4:$BM$734,3,0)</f>
        <v>Tập đoàn Công nghiệp Cao su Việt Nam - CTCP</v>
      </c>
      <c r="E223" s="34">
        <f>VLOOKUP(B223,[1]BaseData!$B$4:$BM$734,25,0)</f>
        <v>89399390243902.406</v>
      </c>
      <c r="F223" s="34">
        <f>VLOOKUP(B223,[1]BaseData!$B$4:$BM$734,26,0)</f>
        <v>47626277439.0243</v>
      </c>
      <c r="G223" s="35">
        <f>VLOOKUP(B223,[1]BaseData!$B$4:$BM$734,27,0)</f>
        <v>0.519903</v>
      </c>
      <c r="H223" s="36" t="str">
        <f>VLOOKUP(B223,[1]BaseData!$B$4:$BM$734,28,0)</f>
        <v>Large Cap</v>
      </c>
      <c r="I223" s="36" t="s">
        <v>77</v>
      </c>
      <c r="J223" s="37">
        <f>IFERROR(VLOOKUP(B223,[1]BaseData!$B$4:$BM$734,36,0),#REF!)</f>
        <v>78376929962202</v>
      </c>
      <c r="K223" s="37">
        <f>IFERROR(VLOOKUP(B223,[1]BaseData!$B$4:$BM$734,37,0),#REF!)</f>
        <v>53391768872430</v>
      </c>
      <c r="L223" s="37">
        <f>IFERROR(VLOOKUP(B223,[1]BaseData!$B$4:$BM$734,38,0),#REF!)</f>
        <v>25425943612070</v>
      </c>
      <c r="M223" s="37">
        <f>IFERROR(VLOOKUP(B223,[1]BaseData!$B$4:$BM$734,39,0)*10^9,#REF!)</f>
        <v>3838821072307</v>
      </c>
      <c r="N223" s="37">
        <f>IFERROR(VLOOKUP(B223,[1]BaseData!$B$4:$BM$734,40,0)*10^9,#REF!)</f>
        <v>3818934798525</v>
      </c>
      <c r="O223" s="37">
        <f>IFERROR(VLOOKUP(B223,[1]BaseData!$B$4:$BM$734,42,0),#REF!)</f>
        <v>960</v>
      </c>
      <c r="P223" s="37">
        <f>IFERROR(VLOOKUP(B223,[1]BaseData!$B$4:$BM$734,43,0),#REF!)</f>
        <v>13348</v>
      </c>
      <c r="Q223" s="35">
        <f>IFERROR(VLOOKUP(B223,[1]BaseData!$B$4:$BM$734,44,0),#REF!)</f>
        <v>14.38</v>
      </c>
      <c r="R223" s="35">
        <f>IFERROR(VLOOKUP(B223,[1]BaseData!$B$4:$BM$734,45,0),#REF!)</f>
        <v>1.03</v>
      </c>
      <c r="S223" s="35">
        <f>IFERROR(VLOOKUP(B223,[1]BaseData!$B$4:$BM$734,46,0),#REF!)</f>
        <v>4.88</v>
      </c>
      <c r="T223" s="35">
        <f>IFERROR(VLOOKUP(B223,[1]BaseData!$B$4:$BM$734,47,0),#REF!)</f>
        <v>7.28</v>
      </c>
    </row>
    <row r="224" spans="1:20" ht="35.25" customHeight="1">
      <c r="A224" s="31">
        <v>219</v>
      </c>
      <c r="B224" s="32" t="s">
        <v>482</v>
      </c>
      <c r="C224" s="33" t="str">
        <f>VLOOKUP(B224,[1]BaseData!$B$4:$BM$734,2,0)</f>
        <v>HNX</v>
      </c>
      <c r="D224" s="33" t="str">
        <f>VLOOKUP(B224,[1]BaseData!$B$4:$BM$734,3,0)</f>
        <v>CTCP Bia Hà Nội - Hải Dương</v>
      </c>
      <c r="E224" s="34">
        <f>VLOOKUP(B224,[1]BaseData!$B$4:$BM$734,25,0)</f>
        <v>63082926829.268204</v>
      </c>
      <c r="F224" s="34">
        <f>VLOOKUP(B224,[1]BaseData!$B$4:$BM$734,26,0)</f>
        <v>35427381.402438998</v>
      </c>
      <c r="G224" s="35">
        <f>VLOOKUP(B224,[1]BaseData!$B$4:$BM$734,27,0)</f>
        <v>8.8052430000000008</v>
      </c>
      <c r="H224" s="36" t="str">
        <f>VLOOKUP(B224,[1]BaseData!$B$4:$BM$734,28,0)</f>
        <v>Small&amp;Micro Cap</v>
      </c>
      <c r="I224" s="36" t="s">
        <v>50</v>
      </c>
      <c r="J224" s="37">
        <f>IFERROR(VLOOKUP(B224,[1]BaseData!$B$4:$BM$734,36,0),#REF!)</f>
        <v>94502594572</v>
      </c>
      <c r="K224" s="37">
        <f>IFERROR(VLOOKUP(B224,[1]BaseData!$B$4:$BM$734,37,0),#REF!)</f>
        <v>76365649295</v>
      </c>
      <c r="L224" s="37">
        <f>IFERROR(VLOOKUP(B224,[1]BaseData!$B$4:$BM$734,38,0),#REF!)</f>
        <v>151588807252</v>
      </c>
      <c r="M224" s="37">
        <f>IFERROR(VLOOKUP(B224,[1]BaseData!$B$4:$BM$734,39,0)*10^9,#REF!)</f>
        <v>10531116251</v>
      </c>
      <c r="N224" s="37">
        <f>IFERROR(VLOOKUP(B224,[1]BaseData!$B$4:$BM$734,40,0)*10^9,#REF!)</f>
        <v>10531116251</v>
      </c>
      <c r="O224" s="37">
        <f>IFERROR(VLOOKUP(B224,[1]BaseData!$B$4:$BM$734,42,0),#REF!)</f>
        <v>2633</v>
      </c>
      <c r="P224" s="37">
        <f>IFERROR(VLOOKUP(B224,[1]BaseData!$B$4:$BM$734,43,0),#REF!)</f>
        <v>19091</v>
      </c>
      <c r="Q224" s="35">
        <f>IFERROR(VLOOKUP(B224,[1]BaseData!$B$4:$BM$734,44,0),#REF!)</f>
        <v>5.62</v>
      </c>
      <c r="R224" s="35">
        <f>IFERROR(VLOOKUP(B224,[1]BaseData!$B$4:$BM$734,45,0),#REF!)</f>
        <v>0.78</v>
      </c>
      <c r="S224" s="35">
        <f>IFERROR(VLOOKUP(B224,[1]BaseData!$B$4:$BM$734,46,0),#REF!)</f>
        <v>11.43</v>
      </c>
      <c r="T224" s="35">
        <f>IFERROR(VLOOKUP(B224,[1]BaseData!$B$4:$BM$734,47,0),#REF!)</f>
        <v>14.2</v>
      </c>
    </row>
    <row r="225" spans="1:20" ht="35.25" customHeight="1">
      <c r="A225" s="31">
        <v>220</v>
      </c>
      <c r="B225" s="32" t="s">
        <v>484</v>
      </c>
      <c r="C225" s="33" t="str">
        <f>VLOOKUP(B225,[1]BaseData!$B$4:$BM$734,2,0)</f>
        <v>HOSE</v>
      </c>
      <c r="D225" s="33" t="str">
        <f>VLOOKUP(B225,[1]BaseData!$B$4:$BM$734,3,0)</f>
        <v>CTCP Hoàng Anh Gia Lai</v>
      </c>
      <c r="E225" s="34">
        <f>VLOOKUP(B225,[1]BaseData!$B$4:$BM$734,25,0)</f>
        <v>9330965682294.0508</v>
      </c>
      <c r="F225" s="34">
        <f>VLOOKUP(B225,[1]BaseData!$B$4:$BM$734,26,0)</f>
        <v>188881725609.75601</v>
      </c>
      <c r="G225" s="35">
        <f>VLOOKUP(B225,[1]BaseData!$B$4:$BM$734,27,0)</f>
        <v>1.5185280000000001</v>
      </c>
      <c r="H225" s="36" t="str">
        <f>VLOOKUP(B225,[1]BaseData!$B$4:$BM$734,28,0)</f>
        <v>Mid Cap</v>
      </c>
      <c r="I225" s="36" t="s">
        <v>31</v>
      </c>
      <c r="J225" s="37">
        <f>IFERROR(VLOOKUP(B225,[1]BaseData!$B$4:$BM$734,36,0),#REF!)</f>
        <v>19798387553000</v>
      </c>
      <c r="K225" s="37">
        <f>IFERROR(VLOOKUP(B225,[1]BaseData!$B$4:$BM$734,37,0),#REF!)</f>
        <v>5194743341000</v>
      </c>
      <c r="L225" s="37">
        <f>IFERROR(VLOOKUP(B225,[1]BaseData!$B$4:$BM$734,38,0),#REF!)</f>
        <v>5110781887000</v>
      </c>
      <c r="M225" s="37">
        <f>IFERROR(VLOOKUP(B225,[1]BaseData!$B$4:$BM$734,39,0)*10^9,#REF!)</f>
        <v>1128745396000</v>
      </c>
      <c r="N225" s="37">
        <f>IFERROR(VLOOKUP(B225,[1]BaseData!$B$4:$BM$734,40,0)*10^9,#REF!)</f>
        <v>1180221413000</v>
      </c>
      <c r="O225" s="37">
        <f>IFERROR(VLOOKUP(B225,[1]BaseData!$B$4:$BM$734,42,0),#REF!)</f>
        <v>1217</v>
      </c>
      <c r="P225" s="37">
        <f>IFERROR(VLOOKUP(B225,[1]BaseData!$B$4:$BM$734,43,0),#REF!)</f>
        <v>5601</v>
      </c>
      <c r="Q225" s="35">
        <f>IFERROR(VLOOKUP(B225,[1]BaseData!$B$4:$BM$734,44,0),#REF!)</f>
        <v>7.53</v>
      </c>
      <c r="R225" s="35">
        <f>IFERROR(VLOOKUP(B225,[1]BaseData!$B$4:$BM$734,45,0),#REF!)</f>
        <v>1.64</v>
      </c>
      <c r="S225" s="35">
        <f>IFERROR(VLOOKUP(B225,[1]BaseData!$B$4:$BM$734,46,0),#REF!)</f>
        <v>5.9</v>
      </c>
      <c r="T225" s="35">
        <f>IFERROR(VLOOKUP(B225,[1]BaseData!$B$4:$BM$734,47,0),#REF!)</f>
        <v>22.79</v>
      </c>
    </row>
    <row r="226" spans="1:20" ht="35.25" customHeight="1">
      <c r="A226" s="31">
        <v>221</v>
      </c>
      <c r="B226" s="32" t="s">
        <v>486</v>
      </c>
      <c r="C226" s="33" t="str">
        <f>VLOOKUP(B226,[1]BaseData!$B$4:$BM$734,2,0)</f>
        <v>HOSE</v>
      </c>
      <c r="D226" s="33" t="str">
        <f>VLOOKUP(B226,[1]BaseData!$B$4:$BM$734,3,0)</f>
        <v>CTCP Vận tải và Xếp dỡ Hải An</v>
      </c>
      <c r="E226" s="34">
        <f>VLOOKUP(B226,[1]BaseData!$B$4:$BM$734,25,0)</f>
        <v>3547859127080.0298</v>
      </c>
      <c r="F226" s="34">
        <f>VLOOKUP(B226,[1]BaseData!$B$4:$BM$734,26,0)</f>
        <v>90417923780.487793</v>
      </c>
      <c r="G226" s="35">
        <f>VLOOKUP(B226,[1]BaseData!$B$4:$BM$734,27,0)</f>
        <v>15.847833</v>
      </c>
      <c r="H226" s="36" t="str">
        <f>VLOOKUP(B226,[1]BaseData!$B$4:$BM$734,28,0)</f>
        <v>Mid Cap</v>
      </c>
      <c r="I226" s="36" t="s">
        <v>61</v>
      </c>
      <c r="J226" s="37">
        <f>IFERROR(VLOOKUP(B226,[1]BaseData!$B$4:$BM$734,36,0),#REF!)</f>
        <v>5049419497076</v>
      </c>
      <c r="K226" s="37">
        <f>IFERROR(VLOOKUP(B226,[1]BaseData!$B$4:$BM$734,37,0),#REF!)</f>
        <v>2886920705454</v>
      </c>
      <c r="L226" s="37">
        <f>IFERROR(VLOOKUP(B226,[1]BaseData!$B$4:$BM$734,38,0),#REF!)</f>
        <v>3205610066164</v>
      </c>
      <c r="M226" s="37">
        <f>IFERROR(VLOOKUP(B226,[1]BaseData!$B$4:$BM$734,39,0)*10^9,#REF!)</f>
        <v>821937122836</v>
      </c>
      <c r="N226" s="37">
        <f>IFERROR(VLOOKUP(B226,[1]BaseData!$B$4:$BM$734,40,0)*10^9,#REF!)</f>
        <v>829258400636</v>
      </c>
      <c r="O226" s="37">
        <f>IFERROR(VLOOKUP(B226,[1]BaseData!$B$4:$BM$734,42,0),#REF!)</f>
        <v>13156</v>
      </c>
      <c r="P226" s="37">
        <f>IFERROR(VLOOKUP(B226,[1]BaseData!$B$4:$BM$734,43,0),#REF!)</f>
        <v>41040</v>
      </c>
      <c r="Q226" s="35">
        <f>IFERROR(VLOOKUP(B226,[1]BaseData!$B$4:$BM$734,44,0),#REF!)</f>
        <v>2.4500000000000002</v>
      </c>
      <c r="R226" s="35">
        <f>IFERROR(VLOOKUP(B226,[1]BaseData!$B$4:$BM$734,45,0),#REF!)</f>
        <v>0.79</v>
      </c>
      <c r="S226" s="35">
        <f>IFERROR(VLOOKUP(B226,[1]BaseData!$B$4:$BM$734,46,0),#REF!)</f>
        <v>19.850000000000001</v>
      </c>
      <c r="T226" s="35">
        <f>IFERROR(VLOOKUP(B226,[1]BaseData!$B$4:$BM$734,47,0),#REF!)</f>
        <v>34.33</v>
      </c>
    </row>
    <row r="227" spans="1:20" ht="35.25" customHeight="1">
      <c r="A227" s="31">
        <v>222</v>
      </c>
      <c r="B227" s="32" t="s">
        <v>490</v>
      </c>
      <c r="C227" s="33" t="str">
        <f>VLOOKUP(B227,[1]BaseData!$B$4:$BM$734,2,0)</f>
        <v>HOSE</v>
      </c>
      <c r="D227" s="33" t="str">
        <f>VLOOKUP(B227,[1]BaseData!$B$4:$BM$734,3,0)</f>
        <v>CTCP Tập đoàn Hapaco</v>
      </c>
      <c r="E227" s="34">
        <f>VLOOKUP(B227,[1]BaseData!$B$4:$BM$734,25,0)</f>
        <v>743477469181.92004</v>
      </c>
      <c r="F227" s="34">
        <f>VLOOKUP(B227,[1]BaseData!$B$4:$BM$734,26,0)</f>
        <v>3494469512.1951199</v>
      </c>
      <c r="G227" s="35">
        <f>VLOOKUP(B227,[1]BaseData!$B$4:$BM$734,27,0)</f>
        <v>2.418644</v>
      </c>
      <c r="H227" s="36" t="str">
        <f>VLOOKUP(B227,[1]BaseData!$B$4:$BM$734,28,0)</f>
        <v>Small&amp;Micro Cap</v>
      </c>
      <c r="I227" s="36" t="s">
        <v>31</v>
      </c>
      <c r="J227" s="37">
        <f>IFERROR(VLOOKUP(B227,[1]BaseData!$B$4:$BM$734,36,0),#REF!)</f>
        <v>1325019303064</v>
      </c>
      <c r="K227" s="37">
        <f>IFERROR(VLOOKUP(B227,[1]BaseData!$B$4:$BM$734,37,0),#REF!)</f>
        <v>1241360993312</v>
      </c>
      <c r="L227" s="37">
        <f>IFERROR(VLOOKUP(B227,[1]BaseData!$B$4:$BM$734,38,0),#REF!)</f>
        <v>632792975004</v>
      </c>
      <c r="M227" s="37">
        <f>IFERROR(VLOOKUP(B227,[1]BaseData!$B$4:$BM$734,39,0)*10^9,#REF!)</f>
        <v>6635698364</v>
      </c>
      <c r="N227" s="37">
        <f>IFERROR(VLOOKUP(B227,[1]BaseData!$B$4:$BM$734,40,0)*10^9,#REF!)</f>
        <v>5349960997</v>
      </c>
      <c r="O227" s="37">
        <f>IFERROR(VLOOKUP(B227,[1]BaseData!$B$4:$BM$734,42,0),#REF!)</f>
        <v>65</v>
      </c>
      <c r="P227" s="37">
        <f>IFERROR(VLOOKUP(B227,[1]BaseData!$B$4:$BM$734,43,0),#REF!)</f>
        <v>11189</v>
      </c>
      <c r="Q227" s="35">
        <f>IFERROR(VLOOKUP(B227,[1]BaseData!$B$4:$BM$734,44,0),#REF!)</f>
        <v>65.66</v>
      </c>
      <c r="R227" s="35">
        <f>IFERROR(VLOOKUP(B227,[1]BaseData!$B$4:$BM$734,45,0),#REF!)</f>
        <v>0.38</v>
      </c>
      <c r="S227" s="35">
        <f>IFERROR(VLOOKUP(B227,[1]BaseData!$B$4:$BM$734,46,0),#REF!)</f>
        <v>0.62</v>
      </c>
      <c r="T227" s="35">
        <f>IFERROR(VLOOKUP(B227,[1]BaseData!$B$4:$BM$734,47,0),#REF!)</f>
        <v>0.67</v>
      </c>
    </row>
    <row r="228" spans="1:20" ht="35.25" customHeight="1">
      <c r="A228" s="31">
        <v>223</v>
      </c>
      <c r="B228" s="32" t="s">
        <v>492</v>
      </c>
      <c r="C228" s="33" t="str">
        <f>VLOOKUP(B228,[1]BaseData!$B$4:$BM$734,2,0)</f>
        <v>HOSE</v>
      </c>
      <c r="D228" s="33" t="str">
        <f>VLOOKUP(B228,[1]BaseData!$B$4:$BM$734,3,0)</f>
        <v>CTCP Đầu tư Thương mại Bất động sản An Dương Thảo Điền</v>
      </c>
      <c r="E228" s="34">
        <f>VLOOKUP(B228,[1]BaseData!$B$4:$BM$734,25,0)</f>
        <v>565402538766.15796</v>
      </c>
      <c r="F228" s="34">
        <f>VLOOKUP(B228,[1]BaseData!$B$4:$BM$734,26,0)</f>
        <v>6836640243.9024296</v>
      </c>
      <c r="G228" s="35">
        <f>VLOOKUP(B228,[1]BaseData!$B$4:$BM$734,27,0)</f>
        <v>0.27144800000000002</v>
      </c>
      <c r="H228" s="36" t="str">
        <f>VLOOKUP(B228,[1]BaseData!$B$4:$BM$734,28,0)</f>
        <v>Small&amp;Micro Cap</v>
      </c>
      <c r="I228" s="36" t="s">
        <v>102</v>
      </c>
      <c r="J228" s="37">
        <f>IFERROR(VLOOKUP(B228,[1]BaseData!$B$4:$BM$734,36,0),#REF!)</f>
        <v>1120632874640</v>
      </c>
      <c r="K228" s="37">
        <f>IFERROR(VLOOKUP(B228,[1]BaseData!$B$4:$BM$734,37,0),#REF!)</f>
        <v>1031298318194</v>
      </c>
      <c r="L228" s="37">
        <f>IFERROR(VLOOKUP(B228,[1]BaseData!$B$4:$BM$734,38,0),#REF!)</f>
        <v>144961003809</v>
      </c>
      <c r="M228" s="37">
        <f>IFERROR(VLOOKUP(B228,[1]BaseData!$B$4:$BM$734,39,0)*10^9,#REF!)</f>
        <v>-43791581326</v>
      </c>
      <c r="N228" s="37">
        <f>IFERROR(VLOOKUP(B228,[1]BaseData!$B$4:$BM$734,40,0)*10^9,#REF!)</f>
        <v>-44076137745</v>
      </c>
      <c r="O228" s="37">
        <f>IFERROR(VLOOKUP(B228,[1]BaseData!$B$4:$BM$734,42,0),#REF!)</f>
        <v>-458</v>
      </c>
      <c r="P228" s="37">
        <f>IFERROR(VLOOKUP(B228,[1]BaseData!$B$4:$BM$734,43,0),#REF!)</f>
        <v>10778</v>
      </c>
      <c r="Q228" s="35">
        <f>IFERROR(VLOOKUP(B228,[1]BaseData!$B$4:$BM$734,44,0),#REF!)</f>
        <v>-7.65</v>
      </c>
      <c r="R228" s="35">
        <f>IFERROR(VLOOKUP(B228,[1]BaseData!$B$4:$BM$734,45,0),#REF!)</f>
        <v>0.32</v>
      </c>
      <c r="S228" s="35">
        <f>IFERROR(VLOOKUP(B228,[1]BaseData!$B$4:$BM$734,46,0),#REF!)</f>
        <v>-3.69</v>
      </c>
      <c r="T228" s="35">
        <f>IFERROR(VLOOKUP(B228,[1]BaseData!$B$4:$BM$734,47,0),#REF!)</f>
        <v>-4.17</v>
      </c>
    </row>
    <row r="229" spans="1:20" ht="35.25" customHeight="1">
      <c r="A229" s="31">
        <v>224</v>
      </c>
      <c r="B229" s="32" t="s">
        <v>494</v>
      </c>
      <c r="C229" s="33" t="str">
        <f>VLOOKUP(B229,[1]BaseData!$B$4:$BM$734,2,0)</f>
        <v>HOSE</v>
      </c>
      <c r="D229" s="33" t="str">
        <f>VLOOKUP(B229,[1]BaseData!$B$4:$BM$734,3,0)</f>
        <v>CTCP Hacisco</v>
      </c>
      <c r="E229" s="34">
        <f>VLOOKUP(B229,[1]BaseData!$B$4:$BM$734,25,0)</f>
        <v>77313219512.195099</v>
      </c>
      <c r="F229" s="34">
        <f>VLOOKUP(B229,[1]BaseData!$B$4:$BM$734,26,0)</f>
        <v>15823170.731706999</v>
      </c>
      <c r="G229" s="35">
        <f>VLOOKUP(B229,[1]BaseData!$B$4:$BM$734,27,0)</f>
        <v>16.789652</v>
      </c>
      <c r="H229" s="36" t="str">
        <f>VLOOKUP(B229,[1]BaseData!$B$4:$BM$734,28,0)</f>
        <v>Small&amp;Micro Cap</v>
      </c>
      <c r="I229" s="36" t="s">
        <v>50</v>
      </c>
      <c r="J229" s="37">
        <f>IFERROR(VLOOKUP(B229,[1]BaseData!$B$4:$BM$734,36,0),#REF!)</f>
        <v>220185600065</v>
      </c>
      <c r="K229" s="37">
        <f>IFERROR(VLOOKUP(B229,[1]BaseData!$B$4:$BM$734,37,0),#REF!)</f>
        <v>140681847540</v>
      </c>
      <c r="L229" s="37">
        <f>IFERROR(VLOOKUP(B229,[1]BaseData!$B$4:$BM$734,38,0),#REF!)</f>
        <v>145551346626</v>
      </c>
      <c r="M229" s="37">
        <f>IFERROR(VLOOKUP(B229,[1]BaseData!$B$4:$BM$734,39,0)*10^9,#REF!)</f>
        <v>721888942</v>
      </c>
      <c r="N229" s="37">
        <f>IFERROR(VLOOKUP(B229,[1]BaseData!$B$4:$BM$734,40,0)*10^9,#REF!)</f>
        <v>407896789</v>
      </c>
      <c r="O229" s="37">
        <f>IFERROR(VLOOKUP(B229,[1]BaseData!$B$4:$BM$734,42,0),#REF!)</f>
        <v>93</v>
      </c>
      <c r="P229" s="37">
        <f>IFERROR(VLOOKUP(B229,[1]BaseData!$B$4:$BM$734,43,0),#REF!)</f>
        <v>18036</v>
      </c>
      <c r="Q229" s="35">
        <f>IFERROR(VLOOKUP(B229,[1]BaseData!$B$4:$BM$734,44,0),#REF!)</f>
        <v>78.12</v>
      </c>
      <c r="R229" s="35">
        <f>IFERROR(VLOOKUP(B229,[1]BaseData!$B$4:$BM$734,45,0),#REF!)</f>
        <v>0.4</v>
      </c>
      <c r="S229" s="35">
        <f>IFERROR(VLOOKUP(B229,[1]BaseData!$B$4:$BM$734,46,0),#REF!)</f>
        <v>0.34</v>
      </c>
      <c r="T229" s="35">
        <f>IFERROR(VLOOKUP(B229,[1]BaseData!$B$4:$BM$734,47,0),#REF!)</f>
        <v>0.51</v>
      </c>
    </row>
    <row r="230" spans="1:20" ht="35.25" customHeight="1">
      <c r="A230" s="31">
        <v>225</v>
      </c>
      <c r="B230" s="32" t="s">
        <v>496</v>
      </c>
      <c r="C230" s="33" t="str">
        <f>VLOOKUP(B230,[1]BaseData!$B$4:$BM$734,2,0)</f>
        <v>HNX</v>
      </c>
      <c r="D230" s="33" t="str">
        <f>VLOOKUP(B230,[1]BaseData!$B$4:$BM$734,3,0)</f>
        <v>CTCP Thương mại Bia Hà Nội</v>
      </c>
      <c r="E230" s="34">
        <f>VLOOKUP(B230,[1]BaseData!$B$4:$BM$734,25,0)</f>
        <v>66714135365.8536</v>
      </c>
      <c r="F230" s="34">
        <f>VLOOKUP(B230,[1]BaseData!$B$4:$BM$734,26,0)</f>
        <v>45662149.695120998</v>
      </c>
      <c r="G230" s="35">
        <f>VLOOKUP(B230,[1]BaseData!$B$4:$BM$734,27,0)</f>
        <v>6.4009689999999999</v>
      </c>
      <c r="H230" s="36" t="str">
        <f>VLOOKUP(B230,[1]BaseData!$B$4:$BM$734,28,0)</f>
        <v>Small&amp;Micro Cap</v>
      </c>
      <c r="I230" s="36" t="s">
        <v>61</v>
      </c>
      <c r="J230" s="37">
        <f>IFERROR(VLOOKUP(B230,[1]BaseData!$B$4:$BM$734,36,0),#REF!)</f>
        <v>174383963947</v>
      </c>
      <c r="K230" s="37">
        <f>IFERROR(VLOOKUP(B230,[1]BaseData!$B$4:$BM$734,37,0),#REF!)</f>
        <v>66347748463</v>
      </c>
      <c r="L230" s="37">
        <f>IFERROR(VLOOKUP(B230,[1]BaseData!$B$4:$BM$734,38,0),#REF!)</f>
        <v>1079745521722</v>
      </c>
      <c r="M230" s="37">
        <f>IFERROR(VLOOKUP(B230,[1]BaseData!$B$4:$BM$734,39,0)*10^9,#REF!)</f>
        <v>18404543339</v>
      </c>
      <c r="N230" s="37">
        <f>IFERROR(VLOOKUP(B230,[1]BaseData!$B$4:$BM$734,40,0)*10^9,#REF!)</f>
        <v>15181226667</v>
      </c>
      <c r="O230" s="37">
        <f>IFERROR(VLOOKUP(B230,[1]BaseData!$B$4:$BM$734,42,0),#REF!)</f>
        <v>5893</v>
      </c>
      <c r="P230" s="37">
        <f>IFERROR(VLOOKUP(B230,[1]BaseData!$B$4:$BM$734,43,0),#REF!)</f>
        <v>21245</v>
      </c>
      <c r="Q230" s="35">
        <f>IFERROR(VLOOKUP(B230,[1]BaseData!$B$4:$BM$734,44,0),#REF!)</f>
        <v>3.56</v>
      </c>
      <c r="R230" s="35">
        <f>IFERROR(VLOOKUP(B230,[1]BaseData!$B$4:$BM$734,45,0),#REF!)</f>
        <v>0.99</v>
      </c>
      <c r="S230" s="35">
        <f>IFERROR(VLOOKUP(B230,[1]BaseData!$B$4:$BM$734,46,0),#REF!)</f>
        <v>12.18</v>
      </c>
      <c r="T230" s="35">
        <f>IFERROR(VLOOKUP(B230,[1]BaseData!$B$4:$BM$734,47,0),#REF!)</f>
        <v>31.24</v>
      </c>
    </row>
    <row r="231" spans="1:20" ht="35.25" customHeight="1">
      <c r="A231" s="31">
        <v>226</v>
      </c>
      <c r="B231" s="32" t="s">
        <v>498</v>
      </c>
      <c r="C231" s="33" t="str">
        <f>VLOOKUP(B231,[1]BaseData!$B$4:$BM$734,2,0)</f>
        <v>HOSE</v>
      </c>
      <c r="D231" s="33" t="str">
        <f>VLOOKUP(B231,[1]BaseData!$B$4:$BM$734,3,0)</f>
        <v>CTCP Dịch vụ Ô tô Hàng Xanh</v>
      </c>
      <c r="E231" s="34">
        <f>VLOOKUP(B231,[1]BaseData!$B$4:$BM$734,25,0)</f>
        <v>1229044706879.26</v>
      </c>
      <c r="F231" s="34">
        <f>VLOOKUP(B231,[1]BaseData!$B$4:$BM$734,26,0)</f>
        <v>17028353658.536501</v>
      </c>
      <c r="G231" s="35">
        <f>VLOOKUP(B231,[1]BaseData!$B$4:$BM$734,27,0)</f>
        <v>15.234892</v>
      </c>
      <c r="H231" s="36" t="str">
        <f>VLOOKUP(B231,[1]BaseData!$B$4:$BM$734,28,0)</f>
        <v>Mid Cap</v>
      </c>
      <c r="I231" s="36" t="s">
        <v>61</v>
      </c>
      <c r="J231" s="37">
        <f>IFERROR(VLOOKUP(B231,[1]BaseData!$B$4:$BM$734,36,0),#REF!)</f>
        <v>2578650183096</v>
      </c>
      <c r="K231" s="37">
        <f>IFERROR(VLOOKUP(B231,[1]BaseData!$B$4:$BM$734,37,0),#REF!)</f>
        <v>968919151610</v>
      </c>
      <c r="L231" s="37">
        <f>IFERROR(VLOOKUP(B231,[1]BaseData!$B$4:$BM$734,38,0),#REF!)</f>
        <v>6775200253095</v>
      </c>
      <c r="M231" s="37">
        <f>IFERROR(VLOOKUP(B231,[1]BaseData!$B$4:$BM$734,39,0)*10^9,#REF!)</f>
        <v>239380396210</v>
      </c>
      <c r="N231" s="37">
        <f>IFERROR(VLOOKUP(B231,[1]BaseData!$B$4:$BM$734,40,0)*10^9,#REF!)</f>
        <v>239380396210</v>
      </c>
      <c r="O231" s="37">
        <f>IFERROR(VLOOKUP(B231,[1]BaseData!$B$4:$BM$734,42,0),#REF!)</f>
        <v>4531</v>
      </c>
      <c r="P231" s="37">
        <f>IFERROR(VLOOKUP(B231,[1]BaseData!$B$4:$BM$734,43,0),#REF!)</f>
        <v>17015</v>
      </c>
      <c r="Q231" s="35">
        <f>IFERROR(VLOOKUP(B231,[1]BaseData!$B$4:$BM$734,44,0),#REF!)</f>
        <v>3.6</v>
      </c>
      <c r="R231" s="35">
        <f>IFERROR(VLOOKUP(B231,[1]BaseData!$B$4:$BM$734,45,0),#REF!)</f>
        <v>0.96</v>
      </c>
      <c r="S231" s="35">
        <f>IFERROR(VLOOKUP(B231,[1]BaseData!$B$4:$BM$734,46,0),#REF!)</f>
        <v>12.42</v>
      </c>
      <c r="T231" s="35">
        <f>IFERROR(VLOOKUP(B231,[1]BaseData!$B$4:$BM$734,47,0),#REF!)</f>
        <v>28.52</v>
      </c>
    </row>
    <row r="232" spans="1:20" ht="35.25" customHeight="1">
      <c r="A232" s="31">
        <v>227</v>
      </c>
      <c r="B232" s="32" t="s">
        <v>500</v>
      </c>
      <c r="C232" s="33" t="str">
        <f>VLOOKUP(B232,[1]BaseData!$B$4:$BM$734,2,0)</f>
        <v>HOSE</v>
      </c>
      <c r="D232" s="33" t="str">
        <f>VLOOKUP(B232,[1]BaseData!$B$4:$BM$734,3,0)</f>
        <v>CTCP Tập đoàn Xây dựng Hòa Bình</v>
      </c>
      <c r="E232" s="34">
        <f>VLOOKUP(B232,[1]BaseData!$B$4:$BM$734,25,0)</f>
        <v>4313099832168.5898</v>
      </c>
      <c r="F232" s="34">
        <f>VLOOKUP(B232,[1]BaseData!$B$4:$BM$734,26,0)</f>
        <v>90290722560.975601</v>
      </c>
      <c r="G232" s="35">
        <f>VLOOKUP(B232,[1]BaseData!$B$4:$BM$734,27,0)</f>
        <v>14.859935999999999</v>
      </c>
      <c r="H232" s="36" t="str">
        <f>VLOOKUP(B232,[1]BaseData!$B$4:$BM$734,28,0)</f>
        <v>Mid Cap</v>
      </c>
      <c r="I232" s="36" t="s">
        <v>61</v>
      </c>
      <c r="J232" s="37">
        <f>IFERROR(VLOOKUP(B232,[1]BaseData!$B$4:$BM$734,36,0),#REF!)</f>
        <v>16925928089220</v>
      </c>
      <c r="K232" s="37">
        <f>IFERROR(VLOOKUP(B232,[1]BaseData!$B$4:$BM$734,37,0),#REF!)</f>
        <v>2643040662432</v>
      </c>
      <c r="L232" s="37">
        <f>IFERROR(VLOOKUP(B232,[1]BaseData!$B$4:$BM$734,38,0),#REF!)</f>
        <v>14122588825305</v>
      </c>
      <c r="M232" s="37">
        <f>IFERROR(VLOOKUP(B232,[1]BaseData!$B$4:$BM$734,39,0)*10^9,#REF!)</f>
        <v>-1138170261285</v>
      </c>
      <c r="N232" s="37">
        <f>IFERROR(VLOOKUP(B232,[1]BaseData!$B$4:$BM$734,40,0)*10^9,#REF!)</f>
        <v>-1138170261285</v>
      </c>
      <c r="O232" s="37">
        <f>IFERROR(VLOOKUP(B232,[1]BaseData!$B$4:$BM$734,42,0),#REF!)</f>
        <v>-4490</v>
      </c>
      <c r="P232" s="37">
        <f>IFERROR(VLOOKUP(B232,[1]BaseData!$B$4:$BM$734,43,0),#REF!)</f>
        <v>9641</v>
      </c>
      <c r="Q232" s="35">
        <f>IFERROR(VLOOKUP(B232,[1]BaseData!$B$4:$BM$734,44,0),#REF!)</f>
        <v>-2.0499999999999998</v>
      </c>
      <c r="R232" s="35">
        <f>IFERROR(VLOOKUP(B232,[1]BaseData!$B$4:$BM$734,45,0),#REF!)</f>
        <v>0.96</v>
      </c>
      <c r="S232" s="35">
        <f>IFERROR(VLOOKUP(B232,[1]BaseData!$B$4:$BM$734,46,0),#REF!)</f>
        <v>-6.79</v>
      </c>
      <c r="T232" s="35">
        <f>IFERROR(VLOOKUP(B232,[1]BaseData!$B$4:$BM$734,47,0),#REF!)</f>
        <v>-34.049999999999997</v>
      </c>
    </row>
    <row r="233" spans="1:20" ht="35.25" customHeight="1">
      <c r="A233" s="31">
        <v>228</v>
      </c>
      <c r="B233" s="32" t="s">
        <v>502</v>
      </c>
      <c r="C233" s="33" t="str">
        <f>VLOOKUP(B233,[1]BaseData!$B$4:$BM$734,2,0)</f>
        <v>HNX</v>
      </c>
      <c r="D233" s="33" t="str">
        <f>VLOOKUP(B233,[1]BaseData!$B$4:$BM$734,3,0)</f>
        <v>CTCP Chứng khoán Hòa Bình</v>
      </c>
      <c r="E233" s="34">
        <f>VLOOKUP(B233,[1]BaseData!$B$4:$BM$734,25,0)</f>
        <v>249180031908.53601</v>
      </c>
      <c r="F233" s="34">
        <f>VLOOKUP(B233,[1]BaseData!$B$4:$BM$734,26,0)</f>
        <v>544991169.81707299</v>
      </c>
      <c r="G233" s="35">
        <f>VLOOKUP(B233,[1]BaseData!$B$4:$BM$734,27,0)</f>
        <v>8.3031999999999995E-2</v>
      </c>
      <c r="H233" s="36" t="str">
        <f>VLOOKUP(B233,[1]BaseData!$B$4:$BM$734,28,0)</f>
        <v>Small&amp;Micro Cap</v>
      </c>
      <c r="I233" s="36" t="s">
        <v>77</v>
      </c>
      <c r="J233" s="37">
        <f>IFERROR(VLOOKUP(B233,[1]BaseData!$B$4:$BM$734,36,0),#REF!)</f>
        <v>405763552603</v>
      </c>
      <c r="K233" s="37">
        <f>IFERROR(VLOOKUP(B233,[1]BaseData!$B$4:$BM$734,37,0),#REF!)</f>
        <v>402166516320</v>
      </c>
      <c r="L233" s="37">
        <f>IFERROR(VLOOKUP(B233,[1]BaseData!$B$4:$BM$734,38,0),#REF!)</f>
        <v>18424244438</v>
      </c>
      <c r="M233" s="37">
        <f>IFERROR(VLOOKUP(B233,[1]BaseData!$B$4:$BM$734,39,0)*10^9,#REF!)</f>
        <v>4860389390</v>
      </c>
      <c r="N233" s="37">
        <f>IFERROR(VLOOKUP(B233,[1]BaseData!$B$4:$BM$734,40,0)*10^9,#REF!)</f>
        <v>6204082491</v>
      </c>
      <c r="O233" s="37">
        <f>IFERROR(VLOOKUP(B233,[1]BaseData!$B$4:$BM$734,42,0),#REF!)</f>
        <v>147</v>
      </c>
      <c r="P233" s="37">
        <f>IFERROR(VLOOKUP(B233,[1]BaseData!$B$4:$BM$734,43,0),#REF!)</f>
        <v>12187</v>
      </c>
      <c r="Q233" s="35">
        <f>IFERROR(VLOOKUP(B233,[1]BaseData!$B$4:$BM$734,44,0),#REF!)</f>
        <v>35.979999999999997</v>
      </c>
      <c r="R233" s="35">
        <f>IFERROR(VLOOKUP(B233,[1]BaseData!$B$4:$BM$734,45,0),#REF!)</f>
        <v>0.43</v>
      </c>
      <c r="S233" s="35">
        <f>IFERROR(VLOOKUP(B233,[1]BaseData!$B$4:$BM$734,46,0),#REF!)</f>
        <v>1.2</v>
      </c>
      <c r="T233" s="35">
        <f>IFERROR(VLOOKUP(B233,[1]BaseData!$B$4:$BM$734,47,0),#REF!)</f>
        <v>1.22</v>
      </c>
    </row>
    <row r="234" spans="1:20" ht="35.25" customHeight="1">
      <c r="A234" s="31">
        <v>229</v>
      </c>
      <c r="B234" s="32" t="s">
        <v>504</v>
      </c>
      <c r="C234" s="33" t="str">
        <f>VLOOKUP(B234,[1]BaseData!$B$4:$BM$734,2,0)</f>
        <v>HNX</v>
      </c>
      <c r="D234" s="33" t="str">
        <f>VLOOKUP(B234,[1]BaseData!$B$4:$BM$734,3,0)</f>
        <v>CTCP Bê tông Hòa Cầm - Intimex</v>
      </c>
      <c r="E234" s="34">
        <f>VLOOKUP(B234,[1]BaseData!$B$4:$BM$734,25,0)</f>
        <v>70451979009.146301</v>
      </c>
      <c r="F234" s="34">
        <f>VLOOKUP(B234,[1]BaseData!$B$4:$BM$734,26,0)</f>
        <v>30809378.963413998</v>
      </c>
      <c r="G234" s="35">
        <f>VLOOKUP(B234,[1]BaseData!$B$4:$BM$734,27,0)</f>
        <v>19.990292</v>
      </c>
      <c r="H234" s="36" t="str">
        <f>VLOOKUP(B234,[1]BaseData!$B$4:$BM$734,28,0)</f>
        <v>Small&amp;Micro Cap</v>
      </c>
      <c r="I234" s="36" t="s">
        <v>313</v>
      </c>
      <c r="J234" s="37">
        <f>IFERROR(VLOOKUP(B234,[1]BaseData!$B$4:$BM$734,36,0),#REF!)</f>
        <v>151706480520</v>
      </c>
      <c r="K234" s="37">
        <f>IFERROR(VLOOKUP(B234,[1]BaseData!$B$4:$BM$734,37,0),#REF!)</f>
        <v>82087629354</v>
      </c>
      <c r="L234" s="37">
        <f>IFERROR(VLOOKUP(B234,[1]BaseData!$B$4:$BM$734,38,0),#REF!)</f>
        <v>282832220799</v>
      </c>
      <c r="M234" s="37">
        <f>IFERROR(VLOOKUP(B234,[1]BaseData!$B$4:$BM$734,39,0)*10^9,#REF!)</f>
        <v>10312557962</v>
      </c>
      <c r="N234" s="37">
        <f>IFERROR(VLOOKUP(B234,[1]BaseData!$B$4:$BM$734,40,0)*10^9,#REF!)</f>
        <v>10312557962</v>
      </c>
      <c r="O234" s="37">
        <f>IFERROR(VLOOKUP(B234,[1]BaseData!$B$4:$BM$734,42,0),#REF!)</f>
        <v>1582</v>
      </c>
      <c r="P234" s="37">
        <f>IFERROR(VLOOKUP(B234,[1]BaseData!$B$4:$BM$734,43,0),#REF!)</f>
        <v>12593</v>
      </c>
      <c r="Q234" s="35">
        <f>IFERROR(VLOOKUP(B234,[1]BaseData!$B$4:$BM$734,44,0),#REF!)</f>
        <v>5.82</v>
      </c>
      <c r="R234" s="35">
        <f>IFERROR(VLOOKUP(B234,[1]BaseData!$B$4:$BM$734,45,0),#REF!)</f>
        <v>0.73</v>
      </c>
      <c r="S234" s="35">
        <f>IFERROR(VLOOKUP(B234,[1]BaseData!$B$4:$BM$734,46,0),#REF!)</f>
        <v>7</v>
      </c>
      <c r="T234" s="35">
        <f>IFERROR(VLOOKUP(B234,[1]BaseData!$B$4:$BM$734,47,0),#REF!)</f>
        <v>13.2</v>
      </c>
    </row>
    <row r="235" spans="1:20" ht="35.25" customHeight="1">
      <c r="A235" s="31">
        <v>230</v>
      </c>
      <c r="B235" s="32" t="s">
        <v>506</v>
      </c>
      <c r="C235" s="33" t="str">
        <f>VLOOKUP(B235,[1]BaseData!$B$4:$BM$734,2,0)</f>
        <v>HOSE</v>
      </c>
      <c r="D235" s="33" t="str">
        <f>VLOOKUP(B235,[1]BaseData!$B$4:$BM$734,3,0)</f>
        <v>CTCP Đầu tư Sản xuất và Thương mại HCD</v>
      </c>
      <c r="E235" s="34">
        <f>VLOOKUP(B235,[1]BaseData!$B$4:$BM$734,25,0)</f>
        <v>281949242205.18201</v>
      </c>
      <c r="F235" s="34">
        <f>VLOOKUP(B235,[1]BaseData!$B$4:$BM$734,26,0)</f>
        <v>4615643292.6829205</v>
      </c>
      <c r="G235" s="35">
        <f>VLOOKUP(B235,[1]BaseData!$B$4:$BM$734,27,0)</f>
        <v>0.417263</v>
      </c>
      <c r="H235" s="36" t="str">
        <f>VLOOKUP(B235,[1]BaseData!$B$4:$BM$734,28,0)</f>
        <v>Small&amp;Micro Cap</v>
      </c>
      <c r="I235" s="36" t="s">
        <v>228</v>
      </c>
      <c r="J235" s="37">
        <f>IFERROR(VLOOKUP(B235,[1]BaseData!$B$4:$BM$734,36,0),#REF!)</f>
        <v>755615504831</v>
      </c>
      <c r="K235" s="37">
        <f>IFERROR(VLOOKUP(B235,[1]BaseData!$B$4:$BM$734,37,0),#REF!)</f>
        <v>415559397166</v>
      </c>
      <c r="L235" s="37">
        <f>IFERROR(VLOOKUP(B235,[1]BaseData!$B$4:$BM$734,38,0),#REF!)</f>
        <v>744508311726</v>
      </c>
      <c r="M235" s="37">
        <f>IFERROR(VLOOKUP(B235,[1]BaseData!$B$4:$BM$734,39,0)*10^9,#REF!)</f>
        <v>40197417586</v>
      </c>
      <c r="N235" s="37">
        <f>IFERROR(VLOOKUP(B235,[1]BaseData!$B$4:$BM$734,40,0)*10^9,#REF!)</f>
        <v>40500296417</v>
      </c>
      <c r="O235" s="37">
        <f>IFERROR(VLOOKUP(B235,[1]BaseData!$B$4:$BM$734,42,0),#REF!)</f>
        <v>1291</v>
      </c>
      <c r="P235" s="37">
        <f>IFERROR(VLOOKUP(B235,[1]BaseData!$B$4:$BM$734,43,0),#REF!)</f>
        <v>13155</v>
      </c>
      <c r="Q235" s="35">
        <f>IFERROR(VLOOKUP(B235,[1]BaseData!$B$4:$BM$734,44,0),#REF!)</f>
        <v>4.0999999999999996</v>
      </c>
      <c r="R235" s="35">
        <f>IFERROR(VLOOKUP(B235,[1]BaseData!$B$4:$BM$734,45,0),#REF!)</f>
        <v>0.4</v>
      </c>
      <c r="S235" s="35">
        <f>IFERROR(VLOOKUP(B235,[1]BaseData!$B$4:$BM$734,46,0),#REF!)</f>
        <v>6.14</v>
      </c>
      <c r="T235" s="35">
        <f>IFERROR(VLOOKUP(B235,[1]BaseData!$B$4:$BM$734,47,0),#REF!)</f>
        <v>10.16</v>
      </c>
    </row>
    <row r="236" spans="1:20" ht="35.25" customHeight="1">
      <c r="A236" s="31">
        <v>231</v>
      </c>
      <c r="B236" s="32" t="s">
        <v>508</v>
      </c>
      <c r="C236" s="33" t="str">
        <f>VLOOKUP(B236,[1]BaseData!$B$4:$BM$734,2,0)</f>
        <v>HOSE</v>
      </c>
      <c r="D236" s="33" t="str">
        <f>VLOOKUP(B236,[1]BaseData!$B$4:$BM$734,3,0)</f>
        <v>CTCP Chứng khoán Thành phố Hồ Chí Minh</v>
      </c>
      <c r="E236" s="34">
        <f>VLOOKUP(B236,[1]BaseData!$B$4:$BM$734,25,0)</f>
        <v>12005925780913.199</v>
      </c>
      <c r="F236" s="34">
        <f>VLOOKUP(B236,[1]BaseData!$B$4:$BM$734,26,0)</f>
        <v>138865701219.51199</v>
      </c>
      <c r="G236" s="35">
        <f>VLOOKUP(B236,[1]BaseData!$B$4:$BM$734,27,0)</f>
        <v>43.180813999999998</v>
      </c>
      <c r="H236" s="36" t="str">
        <f>VLOOKUP(B236,[1]BaseData!$B$4:$BM$734,28,0)</f>
        <v>Large Cap</v>
      </c>
      <c r="I236" s="36" t="s">
        <v>61</v>
      </c>
      <c r="J236" s="37">
        <f>IFERROR(VLOOKUP(B236,[1]BaseData!$B$4:$BM$734,36,0),#REF!)</f>
        <v>15446955045214</v>
      </c>
      <c r="K236" s="37">
        <f>IFERROR(VLOOKUP(B236,[1]BaseData!$B$4:$BM$734,37,0),#REF!)</f>
        <v>7891832336224</v>
      </c>
      <c r="L236" s="37">
        <f>IFERROR(VLOOKUP(B236,[1]BaseData!$B$4:$BM$734,38,0),#REF!)</f>
        <v>3901444793030</v>
      </c>
      <c r="M236" s="37">
        <f>IFERROR(VLOOKUP(B236,[1]BaseData!$B$4:$BM$734,39,0)*10^9,#REF!)</f>
        <v>852487875934</v>
      </c>
      <c r="N236" s="37">
        <f>IFERROR(VLOOKUP(B236,[1]BaseData!$B$4:$BM$734,40,0)*10^9,#REF!)</f>
        <v>852487875934</v>
      </c>
      <c r="O236" s="37">
        <f>IFERROR(VLOOKUP(B236,[1]BaseData!$B$4:$BM$734,42,0),#REF!)</f>
        <v>1865</v>
      </c>
      <c r="P236" s="37">
        <f>IFERROR(VLOOKUP(B236,[1]BaseData!$B$4:$BM$734,43,0),#REF!)</f>
        <v>17261</v>
      </c>
      <c r="Q236" s="35">
        <f>IFERROR(VLOOKUP(B236,[1]BaseData!$B$4:$BM$734,44,0),#REF!)</f>
        <v>10.73</v>
      </c>
      <c r="R236" s="35">
        <f>IFERROR(VLOOKUP(B236,[1]BaseData!$B$4:$BM$734,45,0),#REF!)</f>
        <v>1.1599999999999999</v>
      </c>
      <c r="S236" s="35">
        <f>IFERROR(VLOOKUP(B236,[1]BaseData!$B$4:$BM$734,46,0),#REF!)</f>
        <v>4.28</v>
      </c>
      <c r="T236" s="35">
        <f>IFERROR(VLOOKUP(B236,[1]BaseData!$B$4:$BM$734,47,0),#REF!)</f>
        <v>11.2</v>
      </c>
    </row>
    <row r="237" spans="1:20" ht="35.25" customHeight="1">
      <c r="A237" s="31">
        <v>232</v>
      </c>
      <c r="B237" s="32" t="s">
        <v>510</v>
      </c>
      <c r="C237" s="33" t="str">
        <f>VLOOKUP(B237,[1]BaseData!$B$4:$BM$734,2,0)</f>
        <v>HNX</v>
      </c>
      <c r="D237" s="33" t="str">
        <f>VLOOKUP(B237,[1]BaseData!$B$4:$BM$734,3,0)</f>
        <v>CTCP Thương mại Dịch vụ Vận tải Xi măng Hải Phòng</v>
      </c>
      <c r="E237" s="34">
        <f>VLOOKUP(B237,[1]BaseData!$B$4:$BM$734,25,0)</f>
        <v>32333471176.829201</v>
      </c>
      <c r="F237" s="34">
        <f>VLOOKUP(B237,[1]BaseData!$B$4:$BM$734,26,0)</f>
        <v>775165.85365800001</v>
      </c>
      <c r="G237" s="35">
        <f>VLOOKUP(B237,[1]BaseData!$B$4:$BM$734,27,0)</f>
        <v>0.44049100000000002</v>
      </c>
      <c r="H237" s="36" t="str">
        <f>VLOOKUP(B237,[1]BaseData!$B$4:$BM$734,28,0)</f>
        <v>Small&amp;Micro Cap</v>
      </c>
      <c r="I237" s="36" t="s">
        <v>313</v>
      </c>
      <c r="J237" s="37">
        <f>IFERROR(VLOOKUP(B237,[1]BaseData!$B$4:$BM$734,36,0),#REF!)</f>
        <v>44509551247</v>
      </c>
      <c r="K237" s="37">
        <f>IFERROR(VLOOKUP(B237,[1]BaseData!$B$4:$BM$734,37,0),#REF!)</f>
        <v>40829013747</v>
      </c>
      <c r="L237" s="37">
        <f>IFERROR(VLOOKUP(B237,[1]BaseData!$B$4:$BM$734,38,0),#REF!)</f>
        <v>70621646527</v>
      </c>
      <c r="M237" s="37">
        <f>IFERROR(VLOOKUP(B237,[1]BaseData!$B$4:$BM$734,39,0)*10^9,#REF!)</f>
        <v>634275537</v>
      </c>
      <c r="N237" s="37">
        <f>IFERROR(VLOOKUP(B237,[1]BaseData!$B$4:$BM$734,40,0)*10^9,#REF!)</f>
        <v>633901758</v>
      </c>
      <c r="O237" s="37">
        <f>IFERROR(VLOOKUP(B237,[1]BaseData!$B$4:$BM$734,42,0),#REF!)</f>
        <v>315</v>
      </c>
      <c r="P237" s="37">
        <f>IFERROR(VLOOKUP(B237,[1]BaseData!$B$4:$BM$734,43,0),#REF!)</f>
        <v>20249</v>
      </c>
      <c r="Q237" s="35">
        <f>IFERROR(VLOOKUP(B237,[1]BaseData!$B$4:$BM$734,44,0),#REF!)</f>
        <v>53.73</v>
      </c>
      <c r="R237" s="35">
        <f>IFERROR(VLOOKUP(B237,[1]BaseData!$B$4:$BM$734,45,0),#REF!)</f>
        <v>0.83</v>
      </c>
      <c r="S237" s="35">
        <f>IFERROR(VLOOKUP(B237,[1]BaseData!$B$4:$BM$734,46,0),#REF!)</f>
        <v>1.43</v>
      </c>
      <c r="T237" s="35">
        <f>IFERROR(VLOOKUP(B237,[1]BaseData!$B$4:$BM$734,47,0),#REF!)</f>
        <v>1.55</v>
      </c>
    </row>
    <row r="238" spans="1:20" ht="35.25" customHeight="1">
      <c r="A238" s="31">
        <v>233</v>
      </c>
      <c r="B238" s="32" t="s">
        <v>512</v>
      </c>
      <c r="C238" s="33" t="str">
        <f>VLOOKUP(B238,[1]BaseData!$B$4:$BM$734,2,0)</f>
        <v>HNX</v>
      </c>
      <c r="D238" s="33" t="str">
        <f>VLOOKUP(B238,[1]BaseData!$B$4:$BM$734,3,0)</f>
        <v>CTCP Hãng sơn Đông Á</v>
      </c>
      <c r="E238" s="34">
        <f>VLOOKUP(B238,[1]BaseData!$B$4:$BM$734,25,0)</f>
        <v>196340737425</v>
      </c>
      <c r="F238" s="34">
        <f>VLOOKUP(B238,[1]BaseData!$B$4:$BM$734,26,0)</f>
        <v>4535844789.0243902</v>
      </c>
      <c r="G238" s="35">
        <f>VLOOKUP(B238,[1]BaseData!$B$4:$BM$734,27,0)</f>
        <v>0.11332299999999999</v>
      </c>
      <c r="H238" s="36" t="str">
        <f>VLOOKUP(B238,[1]BaseData!$B$4:$BM$734,28,0)</f>
        <v>Small&amp;Micro Cap</v>
      </c>
      <c r="I238" s="36" t="s">
        <v>61</v>
      </c>
      <c r="J238" s="37">
        <f>IFERROR(VLOOKUP(B238,[1]BaseData!$B$4:$BM$734,36,0),#REF!)</f>
        <v>486524103149</v>
      </c>
      <c r="K238" s="37">
        <f>IFERROR(VLOOKUP(B238,[1]BaseData!$B$4:$BM$734,37,0),#REF!)</f>
        <v>325594710285</v>
      </c>
      <c r="L238" s="37">
        <f>IFERROR(VLOOKUP(B238,[1]BaseData!$B$4:$BM$734,38,0),#REF!)</f>
        <v>243492106916</v>
      </c>
      <c r="M238" s="37">
        <f>IFERROR(VLOOKUP(B238,[1]BaseData!$B$4:$BM$734,39,0)*10^9,#REF!)</f>
        <v>1149137160</v>
      </c>
      <c r="N238" s="37">
        <f>IFERROR(VLOOKUP(B238,[1]BaseData!$B$4:$BM$734,40,0)*10^9,#REF!)</f>
        <v>2125431090.9999998</v>
      </c>
      <c r="O238" s="37">
        <f>IFERROR(VLOOKUP(B238,[1]BaseData!$B$4:$BM$734,42,0),#REF!)</f>
        <v>72</v>
      </c>
      <c r="P238" s="37">
        <f>IFERROR(VLOOKUP(B238,[1]BaseData!$B$4:$BM$734,43,0),#REF!)</f>
        <v>14156</v>
      </c>
      <c r="Q238" s="35">
        <f>IFERROR(VLOOKUP(B238,[1]BaseData!$B$4:$BM$734,44,0),#REF!)</f>
        <v>76.040000000000006</v>
      </c>
      <c r="R238" s="35">
        <f>IFERROR(VLOOKUP(B238,[1]BaseData!$B$4:$BM$734,45,0),#REF!)</f>
        <v>0.39</v>
      </c>
      <c r="S238" s="35">
        <f>IFERROR(VLOOKUP(B238,[1]BaseData!$B$4:$BM$734,46,0),#REF!)</f>
        <v>0.26</v>
      </c>
      <c r="T238" s="35">
        <f>IFERROR(VLOOKUP(B238,[1]BaseData!$B$4:$BM$734,47,0),#REF!)</f>
        <v>1.06</v>
      </c>
    </row>
    <row r="239" spans="1:20" ht="35.25" customHeight="1">
      <c r="A239" s="31">
        <v>234</v>
      </c>
      <c r="B239" s="32" t="s">
        <v>514</v>
      </c>
      <c r="C239" s="33" t="str">
        <f>VLOOKUP(B239,[1]BaseData!$B$4:$BM$734,2,0)</f>
        <v>HOSE</v>
      </c>
      <c r="D239" s="33" t="str">
        <f>VLOOKUP(B239,[1]BaseData!$B$4:$BM$734,3,0)</f>
        <v>Ngân hàng TMCP Phát triển TP. HCM</v>
      </c>
      <c r="E239" s="34">
        <f>VLOOKUP(B239,[1]BaseData!$B$4:$BM$734,25,0)</f>
        <v>48235027308774.297</v>
      </c>
      <c r="F239" s="34">
        <f>VLOOKUP(B239,[1]BaseData!$B$4:$BM$734,26,0)</f>
        <v>68114810975.609703</v>
      </c>
      <c r="G239" s="35">
        <f>VLOOKUP(B239,[1]BaseData!$B$4:$BM$734,27,0)</f>
        <v>17.618303999999998</v>
      </c>
      <c r="H239" s="36" t="str">
        <f>VLOOKUP(B239,[1]BaseData!$B$4:$BM$734,28,0)</f>
        <v>Large Cap</v>
      </c>
      <c r="I239" s="36" t="s">
        <v>24</v>
      </c>
      <c r="J239" s="37">
        <f>IFERROR(VLOOKUP(B239,[1]BaseData!$B$4:$BM$734,36,0),#REF!)</f>
        <v>416273023000000</v>
      </c>
      <c r="K239" s="37">
        <f>IFERROR(VLOOKUP(B239,[1]BaseData!$B$4:$BM$734,37,0),#REF!)</f>
        <v>38994886000000</v>
      </c>
      <c r="L239" s="37">
        <f>IFERROR(VLOOKUP(B239,[1]BaseData!$B$4:$BM$734,38,0),#REF!)</f>
        <v>18011568000000</v>
      </c>
      <c r="M239" s="37">
        <f>IFERROR(VLOOKUP(B239,[1]BaseData!$B$4:$BM$734,39,0)*10^9,#REF!)</f>
        <v>7749794000000</v>
      </c>
      <c r="N239" s="37">
        <f>IFERROR(VLOOKUP(B239,[1]BaseData!$B$4:$BM$734,40,0)*10^9,#REF!)</f>
        <v>7749795000000</v>
      </c>
      <c r="O239" s="37">
        <f>IFERROR(VLOOKUP(B239,[1]BaseData!$B$4:$BM$734,42,0),#REF!)</f>
        <v>3675</v>
      </c>
      <c r="P239" s="37">
        <f>IFERROR(VLOOKUP(B239,[1]BaseData!$B$4:$BM$734,43,0),#REF!)</f>
        <v>15503</v>
      </c>
      <c r="Q239" s="35">
        <f>IFERROR(VLOOKUP(B239,[1]BaseData!$B$4:$BM$734,44,0),#REF!)</f>
        <v>4.34</v>
      </c>
      <c r="R239" s="35">
        <f>IFERROR(VLOOKUP(B239,[1]BaseData!$B$4:$BM$734,45,0),#REF!)</f>
        <v>1.03</v>
      </c>
      <c r="S239" s="35">
        <f>IFERROR(VLOOKUP(B239,[1]BaseData!$B$4:$BM$734,46,0),#REF!)</f>
        <v>1.96</v>
      </c>
      <c r="T239" s="35">
        <f>IFERROR(VLOOKUP(B239,[1]BaseData!$B$4:$BM$734,47,0),#REF!)</f>
        <v>22.21</v>
      </c>
    </row>
    <row r="240" spans="1:20" ht="35.25" customHeight="1">
      <c r="A240" s="31">
        <v>235</v>
      </c>
      <c r="B240" s="32" t="s">
        <v>516</v>
      </c>
      <c r="C240" s="33" t="str">
        <f>VLOOKUP(B240,[1]BaseData!$B$4:$BM$734,2,0)</f>
        <v>HOSE</v>
      </c>
      <c r="D240" s="33" t="str">
        <f>VLOOKUP(B240,[1]BaseData!$B$4:$BM$734,3,0)</f>
        <v>CTCP Phát triển Nhà Bà Rịa - Vũng Tàu</v>
      </c>
      <c r="E240" s="34">
        <f>VLOOKUP(B240,[1]BaseData!$B$4:$BM$734,25,0)</f>
        <v>4965019989121.6396</v>
      </c>
      <c r="F240" s="34">
        <f>VLOOKUP(B240,[1]BaseData!$B$4:$BM$734,26,0)</f>
        <v>63332490853.658501</v>
      </c>
      <c r="G240" s="35">
        <f>VLOOKUP(B240,[1]BaseData!$B$4:$BM$734,27,0)</f>
        <v>1.6353279999999999</v>
      </c>
      <c r="H240" s="36" t="str">
        <f>VLOOKUP(B240,[1]BaseData!$B$4:$BM$734,28,0)</f>
        <v>Mid Cap</v>
      </c>
      <c r="I240" s="36" t="s">
        <v>67</v>
      </c>
      <c r="J240" s="37">
        <f>IFERROR(VLOOKUP(B240,[1]BaseData!$B$4:$BM$734,36,0),#REF!)</f>
        <v>4421840766471</v>
      </c>
      <c r="K240" s="37">
        <f>IFERROR(VLOOKUP(B240,[1]BaseData!$B$4:$BM$734,37,0),#REF!)</f>
        <v>1863771852230</v>
      </c>
      <c r="L240" s="37">
        <f>IFERROR(VLOOKUP(B240,[1]BaseData!$B$4:$BM$734,38,0),#REF!)</f>
        <v>1298030923383</v>
      </c>
      <c r="M240" s="37">
        <f>IFERROR(VLOOKUP(B240,[1]BaseData!$B$4:$BM$734,39,0)*10^9,#REF!)</f>
        <v>419367318934</v>
      </c>
      <c r="N240" s="37">
        <f>IFERROR(VLOOKUP(B240,[1]BaseData!$B$4:$BM$734,40,0)*10^9,#REF!)</f>
        <v>419518550854</v>
      </c>
      <c r="O240" s="37">
        <f>IFERROR(VLOOKUP(B240,[1]BaseData!$B$4:$BM$734,42,0),#REF!)</f>
        <v>4282</v>
      </c>
      <c r="P240" s="37">
        <f>IFERROR(VLOOKUP(B240,[1]BaseData!$B$4:$BM$734,43,0),#REF!)</f>
        <v>17243</v>
      </c>
      <c r="Q240" s="35">
        <f>IFERROR(VLOOKUP(B240,[1]BaseData!$B$4:$BM$734,44,0),#REF!)</f>
        <v>6.75</v>
      </c>
      <c r="R240" s="35">
        <f>IFERROR(VLOOKUP(B240,[1]BaseData!$B$4:$BM$734,45,0),#REF!)</f>
        <v>1.68</v>
      </c>
      <c r="S240" s="35">
        <f>IFERROR(VLOOKUP(B240,[1]BaseData!$B$4:$BM$734,46,0),#REF!)</f>
        <v>10.23</v>
      </c>
      <c r="T240" s="35">
        <f>IFERROR(VLOOKUP(B240,[1]BaseData!$B$4:$BM$734,47,0),#REF!)</f>
        <v>25.05</v>
      </c>
    </row>
    <row r="241" spans="1:20" ht="35.25" customHeight="1">
      <c r="A241" s="31">
        <v>236</v>
      </c>
      <c r="B241" s="32" t="s">
        <v>518</v>
      </c>
      <c r="C241" s="33" t="str">
        <f>VLOOKUP(B241,[1]BaseData!$B$4:$BM$734,2,0)</f>
        <v>HOSE</v>
      </c>
      <c r="D241" s="33" t="str">
        <f>VLOOKUP(B241,[1]BaseData!$B$4:$BM$734,3,0)</f>
        <v>CTCP Tập đoàn Hà Đô</v>
      </c>
      <c r="E241" s="34">
        <f>VLOOKUP(B241,[1]BaseData!$B$4:$BM$734,25,0)</f>
        <v>10128759775366.301</v>
      </c>
      <c r="F241" s="34">
        <f>VLOOKUP(B241,[1]BaseData!$B$4:$BM$734,26,0)</f>
        <v>68163548780.487801</v>
      </c>
      <c r="G241" s="35">
        <f>VLOOKUP(B241,[1]BaseData!$B$4:$BM$734,27,0)</f>
        <v>15.221716000000001</v>
      </c>
      <c r="H241" s="36" t="str">
        <f>VLOOKUP(B241,[1]BaseData!$B$4:$BM$734,28,0)</f>
        <v>Large Cap</v>
      </c>
      <c r="I241" s="36" t="s">
        <v>107</v>
      </c>
      <c r="J241" s="37">
        <f>IFERROR(VLOOKUP(B241,[1]BaseData!$B$4:$BM$734,36,0),#REF!)</f>
        <v>15104924433426</v>
      </c>
      <c r="K241" s="37">
        <f>IFERROR(VLOOKUP(B241,[1]BaseData!$B$4:$BM$734,37,0),#REF!)</f>
        <v>6548011548015</v>
      </c>
      <c r="L241" s="37">
        <f>IFERROR(VLOOKUP(B241,[1]BaseData!$B$4:$BM$734,38,0),#REF!)</f>
        <v>3581190677660</v>
      </c>
      <c r="M241" s="37">
        <f>IFERROR(VLOOKUP(B241,[1]BaseData!$B$4:$BM$734,39,0)*10^9,#REF!)</f>
        <v>1095618039142</v>
      </c>
      <c r="N241" s="37">
        <f>IFERROR(VLOOKUP(B241,[1]BaseData!$B$4:$BM$734,40,0)*10^9,#REF!)</f>
        <v>1121091332638</v>
      </c>
      <c r="O241" s="37">
        <f>IFERROR(VLOOKUP(B241,[1]BaseData!$B$4:$BM$734,42,0),#REF!)</f>
        <v>4913</v>
      </c>
      <c r="P241" s="37">
        <f>IFERROR(VLOOKUP(B241,[1]BaseData!$B$4:$BM$734,43,0),#REF!)</f>
        <v>26770</v>
      </c>
      <c r="Q241" s="35">
        <f>IFERROR(VLOOKUP(B241,[1]BaseData!$B$4:$BM$734,44,0),#REF!)</f>
        <v>6.39</v>
      </c>
      <c r="R241" s="35">
        <f>IFERROR(VLOOKUP(B241,[1]BaseData!$B$4:$BM$734,45,0),#REF!)</f>
        <v>1.17</v>
      </c>
      <c r="S241" s="35">
        <f>IFERROR(VLOOKUP(B241,[1]BaseData!$B$4:$BM$734,46,0),#REF!)</f>
        <v>7.07</v>
      </c>
      <c r="T241" s="35">
        <f>IFERROR(VLOOKUP(B241,[1]BaseData!$B$4:$BM$734,47,0),#REF!)</f>
        <v>18.350000000000001</v>
      </c>
    </row>
    <row r="242" spans="1:20" ht="35.25" customHeight="1">
      <c r="A242" s="31">
        <v>237</v>
      </c>
      <c r="B242" s="32" t="s">
        <v>520</v>
      </c>
      <c r="C242" s="33" t="str">
        <f>VLOOKUP(B242,[1]BaseData!$B$4:$BM$734,2,0)</f>
        <v>HNX</v>
      </c>
      <c r="D242" s="33" t="str">
        <f>VLOOKUP(B242,[1]BaseData!$B$4:$BM$734,3,0)</f>
        <v>CTCP Sách Đại học - Dạy nghề</v>
      </c>
      <c r="E242" s="34">
        <f>VLOOKUP(B242,[1]BaseData!$B$4:$BM$734,25,0)</f>
        <v>37445121951.219498</v>
      </c>
      <c r="F242" s="34">
        <f>VLOOKUP(B242,[1]BaseData!$B$4:$BM$734,26,0)</f>
        <v>1918129.8780479999</v>
      </c>
      <c r="G242" s="35">
        <f>VLOOKUP(B242,[1]BaseData!$B$4:$BM$734,27,0)</f>
        <v>2.2106560000000002</v>
      </c>
      <c r="H242" s="36" t="str">
        <f>VLOOKUP(B242,[1]BaseData!$B$4:$BM$734,28,0)</f>
        <v>Small&amp;Micro Cap</v>
      </c>
      <c r="I242" s="36" t="s">
        <v>24</v>
      </c>
      <c r="J242" s="37">
        <f>IFERROR(VLOOKUP(B242,[1]BaseData!$B$4:$BM$734,36,0),#REF!)</f>
        <v>18070457806</v>
      </c>
      <c r="K242" s="37">
        <f>IFERROR(VLOOKUP(B242,[1]BaseData!$B$4:$BM$734,37,0),#REF!)</f>
        <v>16027758515</v>
      </c>
      <c r="L242" s="37">
        <f>IFERROR(VLOOKUP(B242,[1]BaseData!$B$4:$BM$734,38,0),#REF!)</f>
        <v>40051891923</v>
      </c>
      <c r="M242" s="37">
        <f>IFERROR(VLOOKUP(B242,[1]BaseData!$B$4:$BM$734,39,0)*10^9,#REF!)</f>
        <v>1581271991</v>
      </c>
      <c r="N242" s="37">
        <f>IFERROR(VLOOKUP(B242,[1]BaseData!$B$4:$BM$734,40,0)*10^9,#REF!)</f>
        <v>1581271991</v>
      </c>
      <c r="O242" s="37">
        <f>IFERROR(VLOOKUP(B242,[1]BaseData!$B$4:$BM$734,42,0),#REF!)</f>
        <v>1581</v>
      </c>
      <c r="P242" s="37">
        <f>IFERROR(VLOOKUP(B242,[1]BaseData!$B$4:$BM$734,43,0),#REF!)</f>
        <v>16028</v>
      </c>
      <c r="Q242" s="35">
        <f>IFERROR(VLOOKUP(B242,[1]BaseData!$B$4:$BM$734,44,0),#REF!)</f>
        <v>22.7</v>
      </c>
      <c r="R242" s="35">
        <f>IFERROR(VLOOKUP(B242,[1]BaseData!$B$4:$BM$734,45,0),#REF!)</f>
        <v>2.2400000000000002</v>
      </c>
      <c r="S242" s="35">
        <f>IFERROR(VLOOKUP(B242,[1]BaseData!$B$4:$BM$734,46,0),#REF!)</f>
        <v>8.01</v>
      </c>
      <c r="T242" s="35">
        <f>IFERROR(VLOOKUP(B242,[1]BaseData!$B$4:$BM$734,47,0),#REF!)</f>
        <v>9.8699999999999992</v>
      </c>
    </row>
    <row r="243" spans="1:20" ht="35.25" customHeight="1">
      <c r="A243" s="31">
        <v>238</v>
      </c>
      <c r="B243" s="32" t="s">
        <v>522</v>
      </c>
      <c r="C243" s="33" t="str">
        <f>VLOOKUP(B243,[1]BaseData!$B$4:$BM$734,2,0)</f>
        <v>HNX</v>
      </c>
      <c r="D243" s="33" t="str">
        <f>VLOOKUP(B243,[1]BaseData!$B$4:$BM$734,3,0)</f>
        <v>CTCP Cơ khí và Khoáng sản Hà Giang</v>
      </c>
      <c r="E243" s="34">
        <f>VLOOKUP(B243,[1]BaseData!$B$4:$BM$734,25,0)</f>
        <v>555389252292.68201</v>
      </c>
      <c r="F243" s="34">
        <f>VLOOKUP(B243,[1]BaseData!$B$4:$BM$734,26,0)</f>
        <v>3229842.9878039998</v>
      </c>
      <c r="G243" s="35">
        <f>VLOOKUP(B243,[1]BaseData!$B$4:$BM$734,27,0)</f>
        <v>0.193164</v>
      </c>
      <c r="H243" s="36" t="str">
        <f>VLOOKUP(B243,[1]BaseData!$B$4:$BM$734,28,0)</f>
        <v>Small&amp;Micro Cap</v>
      </c>
      <c r="I243" s="36" t="s">
        <v>61</v>
      </c>
      <c r="J243" s="37">
        <f>IFERROR(VLOOKUP(B243,[1]BaseData!$B$4:$BM$734,36,0),#REF!)</f>
        <v>215508758535</v>
      </c>
      <c r="K243" s="37">
        <f>IFERROR(VLOOKUP(B243,[1]BaseData!$B$4:$BM$734,37,0),#REF!)</f>
        <v>182026396521</v>
      </c>
      <c r="L243" s="37">
        <f>IFERROR(VLOOKUP(B243,[1]BaseData!$B$4:$BM$734,38,0),#REF!)</f>
        <v>200979515289</v>
      </c>
      <c r="M243" s="37">
        <f>IFERROR(VLOOKUP(B243,[1]BaseData!$B$4:$BM$734,39,0)*10^9,#REF!)</f>
        <v>53936975726</v>
      </c>
      <c r="N243" s="37">
        <f>IFERROR(VLOOKUP(B243,[1]BaseData!$B$4:$BM$734,40,0)*10^9,#REF!)</f>
        <v>53936975726</v>
      </c>
      <c r="O243" s="37">
        <f>IFERROR(VLOOKUP(B243,[1]BaseData!$B$4:$BM$734,42,0),#REF!)</f>
        <v>4525</v>
      </c>
      <c r="P243" s="37">
        <f>IFERROR(VLOOKUP(B243,[1]BaseData!$B$4:$BM$734,43,0),#REF!)</f>
        <v>15270</v>
      </c>
      <c r="Q243" s="35">
        <f>IFERROR(VLOOKUP(B243,[1]BaseData!$B$4:$BM$734,44,0),#REF!)</f>
        <v>8.07</v>
      </c>
      <c r="R243" s="35">
        <f>IFERROR(VLOOKUP(B243,[1]BaseData!$B$4:$BM$734,45,0),#REF!)</f>
        <v>2.39</v>
      </c>
      <c r="S243" s="35">
        <f>IFERROR(VLOOKUP(B243,[1]BaseData!$B$4:$BM$734,46,0),#REF!)</f>
        <v>23.76</v>
      </c>
      <c r="T243" s="35">
        <f>IFERROR(VLOOKUP(B243,[1]BaseData!$B$4:$BM$734,47,0),#REF!)</f>
        <v>28.06</v>
      </c>
    </row>
    <row r="244" spans="1:20" ht="35.25" customHeight="1">
      <c r="A244" s="31">
        <v>239</v>
      </c>
      <c r="B244" s="32" t="s">
        <v>524</v>
      </c>
      <c r="C244" s="33" t="str">
        <f>VLOOKUP(B244,[1]BaseData!$B$4:$BM$734,2,0)</f>
        <v>HNX</v>
      </c>
      <c r="D244" s="33" t="str">
        <f>VLOOKUP(B244,[1]BaseData!$B$4:$BM$734,3,0)</f>
        <v xml:space="preserve">CTCP Bánh kẹo Hải Hà </v>
      </c>
      <c r="E244" s="34">
        <f>VLOOKUP(B244,[1]BaseData!$B$4:$BM$734,25,0)</f>
        <v>1480868986280.48</v>
      </c>
      <c r="F244" s="34">
        <f>VLOOKUP(B244,[1]BaseData!$B$4:$BM$734,26,0)</f>
        <v>9330109.4512189999</v>
      </c>
      <c r="G244" s="35">
        <f>VLOOKUP(B244,[1]BaseData!$B$4:$BM$734,27,0)</f>
        <v>0.22555700000000001</v>
      </c>
      <c r="H244" s="36" t="str">
        <f>VLOOKUP(B244,[1]BaseData!$B$4:$BM$734,28,0)</f>
        <v>Mid Cap</v>
      </c>
      <c r="I244" s="36" t="s">
        <v>64</v>
      </c>
      <c r="J244" s="37">
        <f>IFERROR(VLOOKUP(B244,[1]BaseData!$B$4:$BM$734,36,0),#REF!)</f>
        <v>1244904103839</v>
      </c>
      <c r="K244" s="37">
        <f>IFERROR(VLOOKUP(B244,[1]BaseData!$B$4:$BM$734,37,0),#REF!)</f>
        <v>552538934518</v>
      </c>
      <c r="L244" s="37">
        <f>IFERROR(VLOOKUP(B244,[1]BaseData!$B$4:$BM$734,38,0),#REF!)</f>
        <v>1454562802336</v>
      </c>
      <c r="M244" s="37">
        <f>IFERROR(VLOOKUP(B244,[1]BaseData!$B$4:$BM$734,39,0)*10^9,#REF!)</f>
        <v>52786418604</v>
      </c>
      <c r="N244" s="37">
        <f>IFERROR(VLOOKUP(B244,[1]BaseData!$B$4:$BM$734,40,0)*10^9,#REF!)</f>
        <v>52548588466</v>
      </c>
      <c r="O244" s="37">
        <f>IFERROR(VLOOKUP(B244,[1]BaseData!$B$4:$BM$734,42,0),#REF!)</f>
        <v>3214</v>
      </c>
      <c r="P244" s="37">
        <f>IFERROR(VLOOKUP(B244,[1]BaseData!$B$4:$BM$734,43,0),#REF!)</f>
        <v>33640</v>
      </c>
      <c r="Q244" s="35">
        <f>IFERROR(VLOOKUP(B244,[1]BaseData!$B$4:$BM$734,44,0),#REF!)</f>
        <v>32.67</v>
      </c>
      <c r="R244" s="35">
        <f>IFERROR(VLOOKUP(B244,[1]BaseData!$B$4:$BM$734,45,0),#REF!)</f>
        <v>3.12</v>
      </c>
      <c r="S244" s="35">
        <f>IFERROR(VLOOKUP(B244,[1]BaseData!$B$4:$BM$734,46,0),#REF!)</f>
        <v>4.24</v>
      </c>
      <c r="T244" s="35">
        <f>IFERROR(VLOOKUP(B244,[1]BaseData!$B$4:$BM$734,47,0),#REF!)</f>
        <v>10.01</v>
      </c>
    </row>
    <row r="245" spans="1:20" ht="35.25" customHeight="1">
      <c r="A245" s="31">
        <v>240</v>
      </c>
      <c r="B245" s="32" t="s">
        <v>528</v>
      </c>
      <c r="C245" s="33" t="str">
        <f>VLOOKUP(B245,[1]BaseData!$B$4:$BM$734,2,0)</f>
        <v>HOSE</v>
      </c>
      <c r="D245" s="33" t="str">
        <f>VLOOKUP(B245,[1]BaseData!$B$4:$BM$734,3,0)</f>
        <v>CTCP Giấy Hoàng Hà Hải Phòng</v>
      </c>
      <c r="E245" s="34">
        <f>VLOOKUP(B245,[1]BaseData!$B$4:$BM$734,25,0)</f>
        <v>339828879570.54797</v>
      </c>
      <c r="F245" s="34">
        <f>VLOOKUP(B245,[1]BaseData!$B$4:$BM$734,26,0)</f>
        <v>1918411585.36585</v>
      </c>
      <c r="G245" s="35">
        <f>VLOOKUP(B245,[1]BaseData!$B$4:$BM$734,27,0)</f>
        <v>2.6718190000000002</v>
      </c>
      <c r="H245" s="36" t="str">
        <f>VLOOKUP(B245,[1]BaseData!$B$4:$BM$734,28,0)</f>
        <v>Small&amp;Micro Cap</v>
      </c>
      <c r="I245" s="36" t="s">
        <v>31</v>
      </c>
      <c r="J245" s="37">
        <f>IFERROR(VLOOKUP(B245,[1]BaseData!$B$4:$BM$734,36,0),#REF!)</f>
        <v>987542758266</v>
      </c>
      <c r="K245" s="37">
        <f>IFERROR(VLOOKUP(B245,[1]BaseData!$B$4:$BM$734,37,0),#REF!)</f>
        <v>439257239028</v>
      </c>
      <c r="L245" s="37">
        <f>IFERROR(VLOOKUP(B245,[1]BaseData!$B$4:$BM$734,38,0),#REF!)</f>
        <v>945337897496</v>
      </c>
      <c r="M245" s="37">
        <f>IFERROR(VLOOKUP(B245,[1]BaseData!$B$4:$BM$734,39,0)*10^9,#REF!)</f>
        <v>36561695339</v>
      </c>
      <c r="N245" s="37">
        <f>IFERROR(VLOOKUP(B245,[1]BaseData!$B$4:$BM$734,40,0)*10^9,#REF!)</f>
        <v>36885372185</v>
      </c>
      <c r="O245" s="37">
        <f>IFERROR(VLOOKUP(B245,[1]BaseData!$B$4:$BM$734,42,0),#REF!)</f>
        <v>1212</v>
      </c>
      <c r="P245" s="37">
        <f>IFERROR(VLOOKUP(B245,[1]BaseData!$B$4:$BM$734,43,0),#REF!)</f>
        <v>13717</v>
      </c>
      <c r="Q245" s="35">
        <f>IFERROR(VLOOKUP(B245,[1]BaseData!$B$4:$BM$734,44,0),#REF!)</f>
        <v>6.6</v>
      </c>
      <c r="R245" s="35">
        <f>IFERROR(VLOOKUP(B245,[1]BaseData!$B$4:$BM$734,45,0),#REF!)</f>
        <v>0.57999999999999996</v>
      </c>
      <c r="S245" s="35">
        <f>IFERROR(VLOOKUP(B245,[1]BaseData!$B$4:$BM$734,46,0),#REF!)</f>
        <v>4.33</v>
      </c>
      <c r="T245" s="35">
        <f>IFERROR(VLOOKUP(B245,[1]BaseData!$B$4:$BM$734,47,0),#REF!)</f>
        <v>8.8699999999999992</v>
      </c>
    </row>
    <row r="246" spans="1:20" ht="35.25" customHeight="1">
      <c r="A246" s="31">
        <v>241</v>
      </c>
      <c r="B246" s="32" t="s">
        <v>530</v>
      </c>
      <c r="C246" s="33" t="str">
        <f>VLOOKUP(B246,[1]BaseData!$B$4:$BM$734,2,0)</f>
        <v>HOSE</v>
      </c>
      <c r="D246" s="33" t="str">
        <f>VLOOKUP(B246,[1]BaseData!$B$4:$BM$734,3,0)</f>
        <v>CTCP Đầu tư Dịch vụ Hoàng Huy</v>
      </c>
      <c r="E246" s="34">
        <f>VLOOKUP(B246,[1]BaseData!$B$4:$BM$734,25,0)</f>
        <v>2026760005410.7</v>
      </c>
      <c r="F246" s="34">
        <f>VLOOKUP(B246,[1]BaseData!$B$4:$BM$734,26,0)</f>
        <v>17110393292.682899</v>
      </c>
      <c r="G246" s="35">
        <f>VLOOKUP(B246,[1]BaseData!$B$4:$BM$734,27,0)</f>
        <v>1.6286560000000001</v>
      </c>
      <c r="H246" s="36" t="str">
        <f>VLOOKUP(B246,[1]BaseData!$B$4:$BM$734,28,0)</f>
        <v>Mid Cap</v>
      </c>
      <c r="I246" s="36" t="s">
        <v>102</v>
      </c>
      <c r="J246" s="37">
        <f>IFERROR(VLOOKUP(B246,[1]BaseData!$B$4:$BM$734,36,0),#REF!)</f>
        <v>4492591095510</v>
      </c>
      <c r="K246" s="37">
        <f>IFERROR(VLOOKUP(B246,[1]BaseData!$B$4:$BM$734,37,0),#REF!)</f>
        <v>4166136529341</v>
      </c>
      <c r="L246" s="37">
        <f>IFERROR(VLOOKUP(B246,[1]BaseData!$B$4:$BM$734,38,0),#REF!)</f>
        <v>385295202184</v>
      </c>
      <c r="M246" s="37">
        <f>IFERROR(VLOOKUP(B246,[1]BaseData!$B$4:$BM$734,39,0)*10^9,#REF!)</f>
        <v>221996674167</v>
      </c>
      <c r="N246" s="37">
        <f>IFERROR(VLOOKUP(B246,[1]BaseData!$B$4:$BM$734,40,0)*10^9,#REF!)</f>
        <v>221996674167</v>
      </c>
      <c r="O246" s="37">
        <f>IFERROR(VLOOKUP(B246,[1]BaseData!$B$4:$BM$734,42,0),#REF!)</f>
        <v>691</v>
      </c>
      <c r="P246" s="37">
        <f>IFERROR(VLOOKUP(B246,[1]BaseData!$B$4:$BM$734,43,0),#REF!)</f>
        <v>12961</v>
      </c>
      <c r="Q246" s="35">
        <f>IFERROR(VLOOKUP(B246,[1]BaseData!$B$4:$BM$734,44,0),#REF!)</f>
        <v>5.21</v>
      </c>
      <c r="R246" s="35">
        <f>IFERROR(VLOOKUP(B246,[1]BaseData!$B$4:$BM$734,45,0),#REF!)</f>
        <v>0.28000000000000003</v>
      </c>
      <c r="S246" s="35">
        <f>IFERROR(VLOOKUP(B246,[1]BaseData!$B$4:$BM$734,46,0),#REF!)</f>
        <v>5.07</v>
      </c>
      <c r="T246" s="35">
        <f>IFERROR(VLOOKUP(B246,[1]BaseData!$B$4:$BM$734,47,0),#REF!)</f>
        <v>5.48</v>
      </c>
    </row>
    <row r="247" spans="1:20" ht="35.25" customHeight="1">
      <c r="A247" s="31">
        <v>242</v>
      </c>
      <c r="B247" s="32" t="s">
        <v>1556</v>
      </c>
      <c r="C247" s="33" t="str">
        <f>VLOOKUP(B247,[1]BaseData!$B$4:$BM$734,2,0)</f>
        <v>HOSE</v>
      </c>
      <c r="D247" s="33" t="str">
        <f>VLOOKUP(B247,[1]BaseData!$B$4:$BM$734,3,0)</f>
        <v>CTCP Đầu tư Hạ tầng Giao thông Đèo Cả</v>
      </c>
      <c r="E247" s="34">
        <f>VLOOKUP(B247,[1]BaseData!$B$4:$BM$734,25,0)</f>
        <v>4153955292005.3198</v>
      </c>
      <c r="F247" s="34">
        <f>VLOOKUP(B247,[1]BaseData!$B$4:$BM$734,26,0)</f>
        <v>63531489053.918404</v>
      </c>
      <c r="G247" s="35">
        <f>VLOOKUP(B247,[1]BaseData!$B$4:$BM$734,27,0)</f>
        <v>1.9820979999999999</v>
      </c>
      <c r="H247" s="36" t="str">
        <f>VLOOKUP(B247,[1]BaseData!$B$4:$BM$734,28,0)</f>
        <v>Mid Cap</v>
      </c>
      <c r="I247" s="36" t="s">
        <v>141</v>
      </c>
      <c r="J247" s="37">
        <f>IFERROR(VLOOKUP(B247,[1]BaseData!$B$4:$BM$734,36,0),#REF!)</f>
        <v>35653232484507</v>
      </c>
      <c r="K247" s="37">
        <f>IFERROR(VLOOKUP(B247,[1]BaseData!$B$4:$BM$734,37,0),#REF!)</f>
        <v>5102704966572</v>
      </c>
      <c r="L247" s="37">
        <f>IFERROR(VLOOKUP(B247,[1]BaseData!$B$4:$BM$734,38,0),#REF!)</f>
        <v>2094582751424</v>
      </c>
      <c r="M247" s="37">
        <f>IFERROR(VLOOKUP(B247,[1]BaseData!$B$4:$BM$734,39,0)*10^9,#REF!)</f>
        <v>264050336161.00003</v>
      </c>
      <c r="N247" s="37">
        <f>IFERROR(VLOOKUP(B247,[1]BaseData!$B$4:$BM$734,40,0)*10^9,#REF!)</f>
        <v>275014329450</v>
      </c>
      <c r="O247" s="37">
        <f>IFERROR(VLOOKUP(B247,[1]BaseData!$B$4:$BM$734,42,0),#REF!)</f>
        <v>979</v>
      </c>
      <c r="P247" s="37">
        <f>IFERROR(VLOOKUP(B247,[1]BaseData!$B$4:$BM$734,43,0),#REF!)</f>
        <v>16578</v>
      </c>
      <c r="Q247" s="35">
        <f>IFERROR(VLOOKUP(B247,[1]BaseData!$B$4:$BM$734,44,0),#REF!)</f>
        <v>9.6199999999999992</v>
      </c>
      <c r="R247" s="35">
        <f>IFERROR(VLOOKUP(B247,[1]BaseData!$B$4:$BM$734,45,0),#REF!)</f>
        <v>0.56999999999999995</v>
      </c>
      <c r="S247" s="35">
        <f>IFERROR(VLOOKUP(B247,[1]BaseData!$B$4:$BM$734,46,0),#REF!)</f>
        <v>0.76</v>
      </c>
      <c r="T247" s="35">
        <f>IFERROR(VLOOKUP(B247,[1]BaseData!$B$4:$BM$734,47,0),#REF!)</f>
        <v>3.29</v>
      </c>
    </row>
    <row r="248" spans="1:20" ht="35.25" customHeight="1">
      <c r="A248" s="31">
        <v>243</v>
      </c>
      <c r="B248" s="32" t="s">
        <v>532</v>
      </c>
      <c r="C248" s="33" t="str">
        <f>VLOOKUP(B248,[1]BaseData!$B$4:$BM$734,2,0)</f>
        <v>HOSE</v>
      </c>
      <c r="D248" s="33" t="str">
        <f>VLOOKUP(B248,[1]BaseData!$B$4:$BM$734,3,0)</f>
        <v>CTCP Halcom Việt Nam</v>
      </c>
      <c r="E248" s="34">
        <f>VLOOKUP(B248,[1]BaseData!$B$4:$BM$734,25,0)</f>
        <v>388844752832.95697</v>
      </c>
      <c r="F248" s="34">
        <f>VLOOKUP(B248,[1]BaseData!$B$4:$BM$734,26,0)</f>
        <v>3520362804.8780398</v>
      </c>
      <c r="G248" s="35">
        <f>VLOOKUP(B248,[1]BaseData!$B$4:$BM$734,27,0)</f>
        <v>1.2025319999999999</v>
      </c>
      <c r="H248" s="36" t="str">
        <f>VLOOKUP(B248,[1]BaseData!$B$4:$BM$734,28,0)</f>
        <v>Small&amp;Micro Cap</v>
      </c>
      <c r="I248" s="36" t="s">
        <v>61</v>
      </c>
      <c r="J248" s="37">
        <f>IFERROR(VLOOKUP(B248,[1]BaseData!$B$4:$BM$734,36,0),#REF!)</f>
        <v>1608189168405</v>
      </c>
      <c r="K248" s="37">
        <f>IFERROR(VLOOKUP(B248,[1]BaseData!$B$4:$BM$734,37,0),#REF!)</f>
        <v>950528753565</v>
      </c>
      <c r="L248" s="37">
        <f>IFERROR(VLOOKUP(B248,[1]BaseData!$B$4:$BM$734,38,0),#REF!)</f>
        <v>253331676043</v>
      </c>
      <c r="M248" s="37">
        <f>IFERROR(VLOOKUP(B248,[1]BaseData!$B$4:$BM$734,39,0)*10^9,#REF!)</f>
        <v>-17310433629</v>
      </c>
      <c r="N248" s="37">
        <f>IFERROR(VLOOKUP(B248,[1]BaseData!$B$4:$BM$734,40,0)*10^9,#REF!)</f>
        <v>-17310433629</v>
      </c>
      <c r="O248" s="37">
        <f>IFERROR(VLOOKUP(B248,[1]BaseData!$B$4:$BM$734,42,0),#REF!)</f>
        <v>-258</v>
      </c>
      <c r="P248" s="37">
        <f>IFERROR(VLOOKUP(B248,[1]BaseData!$B$4:$BM$734,43,0),#REF!)</f>
        <v>12384</v>
      </c>
      <c r="Q248" s="35">
        <f>IFERROR(VLOOKUP(B248,[1]BaseData!$B$4:$BM$734,44,0),#REF!)</f>
        <v>-11.79</v>
      </c>
      <c r="R248" s="35">
        <f>IFERROR(VLOOKUP(B248,[1]BaseData!$B$4:$BM$734,45,0),#REF!)</f>
        <v>0.25</v>
      </c>
      <c r="S248" s="35">
        <f>IFERROR(VLOOKUP(B248,[1]BaseData!$B$4:$BM$734,46,0),#REF!)</f>
        <v>-1.1100000000000001</v>
      </c>
      <c r="T248" s="35">
        <f>IFERROR(VLOOKUP(B248,[1]BaseData!$B$4:$BM$734,47,0),#REF!)</f>
        <v>-2.23</v>
      </c>
    </row>
    <row r="249" spans="1:20" ht="35.25" customHeight="1">
      <c r="A249" s="31">
        <v>244</v>
      </c>
      <c r="B249" s="32" t="s">
        <v>534</v>
      </c>
      <c r="C249" s="33" t="str">
        <f>VLOOKUP(B249,[1]BaseData!$B$4:$BM$734,2,0)</f>
        <v>HOSE</v>
      </c>
      <c r="D249" s="33" t="str">
        <f>VLOOKUP(B249,[1]BaseData!$B$4:$BM$734,3,0)</f>
        <v>CTCP An Tiến Industries</v>
      </c>
      <c r="E249" s="34">
        <f>VLOOKUP(B249,[1]BaseData!$B$4:$BM$734,25,0)</f>
        <v>488337510871.341</v>
      </c>
      <c r="F249" s="34">
        <f>VLOOKUP(B249,[1]BaseData!$B$4:$BM$734,26,0)</f>
        <v>3712756097.5609698</v>
      </c>
      <c r="G249" s="35">
        <f>VLOOKUP(B249,[1]BaseData!$B$4:$BM$734,27,0)</f>
        <v>0.82434300000000005</v>
      </c>
      <c r="H249" s="36" t="str">
        <f>VLOOKUP(B249,[1]BaseData!$B$4:$BM$734,28,0)</f>
        <v>Small&amp;Micro Cap</v>
      </c>
      <c r="I249" s="36" t="s">
        <v>93</v>
      </c>
      <c r="J249" s="37">
        <f>IFERROR(VLOOKUP(B249,[1]BaseData!$B$4:$BM$734,36,0),#REF!)</f>
        <v>2387773721451</v>
      </c>
      <c r="K249" s="37">
        <f>IFERROR(VLOOKUP(B249,[1]BaseData!$B$4:$BM$734,37,0),#REF!)</f>
        <v>883929122610</v>
      </c>
      <c r="L249" s="37">
        <f>IFERROR(VLOOKUP(B249,[1]BaseData!$B$4:$BM$734,38,0),#REF!)</f>
        <v>10665429158438</v>
      </c>
      <c r="M249" s="37">
        <f>IFERROR(VLOOKUP(B249,[1]BaseData!$B$4:$BM$734,39,0)*10^9,#REF!)</f>
        <v>-50772768956</v>
      </c>
      <c r="N249" s="37">
        <f>IFERROR(VLOOKUP(B249,[1]BaseData!$B$4:$BM$734,40,0)*10^9,#REF!)</f>
        <v>-49551446779</v>
      </c>
      <c r="O249" s="37">
        <f>IFERROR(VLOOKUP(B249,[1]BaseData!$B$4:$BM$734,42,0),#REF!)</f>
        <v>-802</v>
      </c>
      <c r="P249" s="37">
        <f>IFERROR(VLOOKUP(B249,[1]BaseData!$B$4:$BM$734,43,0),#REF!)</f>
        <v>12000</v>
      </c>
      <c r="Q249" s="35">
        <f>IFERROR(VLOOKUP(B249,[1]BaseData!$B$4:$BM$734,44,0),#REF!)</f>
        <v>-5.15</v>
      </c>
      <c r="R249" s="35">
        <f>IFERROR(VLOOKUP(B249,[1]BaseData!$B$4:$BM$734,45,0),#REF!)</f>
        <v>0.34</v>
      </c>
      <c r="S249" s="35">
        <f>IFERROR(VLOOKUP(B249,[1]BaseData!$B$4:$BM$734,46,0),#REF!)</f>
        <v>-2.2000000000000002</v>
      </c>
      <c r="T249" s="35">
        <f>IFERROR(VLOOKUP(B249,[1]BaseData!$B$4:$BM$734,47,0),#REF!)</f>
        <v>-6.62</v>
      </c>
    </row>
    <row r="250" spans="1:20" ht="35.25" customHeight="1">
      <c r="A250" s="31">
        <v>245</v>
      </c>
      <c r="B250" s="32" t="s">
        <v>536</v>
      </c>
      <c r="C250" s="33" t="str">
        <f>VLOOKUP(B250,[1]BaseData!$B$4:$BM$734,2,0)</f>
        <v>HNX</v>
      </c>
      <c r="D250" s="33" t="str">
        <f>VLOOKUP(B250,[1]BaseData!$B$4:$BM$734,3,0)</f>
        <v>CTCP Thủy điện Nậm Mu</v>
      </c>
      <c r="E250" s="34">
        <f>VLOOKUP(B250,[1]BaseData!$B$4:$BM$734,25,0)</f>
        <v>721378577042.68201</v>
      </c>
      <c r="F250" s="34">
        <f>VLOOKUP(B250,[1]BaseData!$B$4:$BM$734,26,0)</f>
        <v>258769312.19512099</v>
      </c>
      <c r="G250" s="35">
        <f>VLOOKUP(B250,[1]BaseData!$B$4:$BM$734,27,0)</f>
        <v>0.17959</v>
      </c>
      <c r="H250" s="36" t="str">
        <f>VLOOKUP(B250,[1]BaseData!$B$4:$BM$734,28,0)</f>
        <v>Small&amp;Micro Cap</v>
      </c>
      <c r="I250" s="36" t="s">
        <v>102</v>
      </c>
      <c r="J250" s="37">
        <f>IFERROR(VLOOKUP(B250,[1]BaseData!$B$4:$BM$734,36,0),#REF!)</f>
        <v>353310880575</v>
      </c>
      <c r="K250" s="37">
        <f>IFERROR(VLOOKUP(B250,[1]BaseData!$B$4:$BM$734,37,0),#REF!)</f>
        <v>326268406697</v>
      </c>
      <c r="L250" s="37">
        <f>IFERROR(VLOOKUP(B250,[1]BaseData!$B$4:$BM$734,38,0),#REF!)</f>
        <v>177266321776</v>
      </c>
      <c r="M250" s="37">
        <f>IFERROR(VLOOKUP(B250,[1]BaseData!$B$4:$BM$734,39,0)*10^9,#REF!)</f>
        <v>57188325031</v>
      </c>
      <c r="N250" s="37">
        <f>IFERROR(VLOOKUP(B250,[1]BaseData!$B$4:$BM$734,40,0)*10^9,#REF!)</f>
        <v>56992833362</v>
      </c>
      <c r="O250" s="37">
        <f>IFERROR(VLOOKUP(B250,[1]BaseData!$B$4:$BM$734,42,0),#REF!)</f>
        <v>2723</v>
      </c>
      <c r="P250" s="37">
        <f>IFERROR(VLOOKUP(B250,[1]BaseData!$B$4:$BM$734,43,0),#REF!)</f>
        <v>15537</v>
      </c>
      <c r="Q250" s="35">
        <f>IFERROR(VLOOKUP(B250,[1]BaseData!$B$4:$BM$734,44,0),#REF!)</f>
        <v>14.61</v>
      </c>
      <c r="R250" s="35">
        <f>IFERROR(VLOOKUP(B250,[1]BaseData!$B$4:$BM$734,45,0),#REF!)</f>
        <v>2.56</v>
      </c>
      <c r="S250" s="35">
        <f>IFERROR(VLOOKUP(B250,[1]BaseData!$B$4:$BM$734,46,0),#REF!)</f>
        <v>16.350000000000001</v>
      </c>
      <c r="T250" s="35">
        <f>IFERROR(VLOOKUP(B250,[1]BaseData!$B$4:$BM$734,47,0),#REF!)</f>
        <v>17.72</v>
      </c>
    </row>
    <row r="251" spans="1:20" ht="35.25" customHeight="1">
      <c r="A251" s="31">
        <v>246</v>
      </c>
      <c r="B251" s="32" t="s">
        <v>538</v>
      </c>
      <c r="C251" s="33" t="str">
        <f>VLOOKUP(B251,[1]BaseData!$B$4:$BM$734,2,0)</f>
        <v>HNX</v>
      </c>
      <c r="D251" s="33" t="str">
        <f>VLOOKUP(B251,[1]BaseData!$B$4:$BM$734,3,0)</f>
        <v>CTCP Đầu tư Ego Việt Nam</v>
      </c>
      <c r="E251" s="34">
        <f>VLOOKUP(B251,[1]BaseData!$B$4:$BM$734,25,0)</f>
        <v>41271163074.695099</v>
      </c>
      <c r="F251" s="34">
        <f>VLOOKUP(B251,[1]BaseData!$B$4:$BM$734,26,0)</f>
        <v>16067662.195121</v>
      </c>
      <c r="G251" s="35">
        <f>VLOOKUP(B251,[1]BaseData!$B$4:$BM$734,27,0)</f>
        <v>0.29112500000000002</v>
      </c>
      <c r="H251" s="36" t="str">
        <f>VLOOKUP(B251,[1]BaseData!$B$4:$BM$734,28,0)</f>
        <v>Small&amp;Micro Cap</v>
      </c>
      <c r="I251" s="36" t="s">
        <v>31</v>
      </c>
      <c r="J251" s="37">
        <f>IFERROR(VLOOKUP(B251,[1]BaseData!$B$4:$BM$734,36,0),#REF!)</f>
        <v>131874945346</v>
      </c>
      <c r="K251" s="37">
        <f>IFERROR(VLOOKUP(B251,[1]BaseData!$B$4:$BM$734,37,0),#REF!)</f>
        <v>70166611370</v>
      </c>
      <c r="L251" s="37">
        <f>IFERROR(VLOOKUP(B251,[1]BaseData!$B$4:$BM$734,38,0),#REF!)</f>
        <v>235253721218</v>
      </c>
      <c r="M251" s="37">
        <f>IFERROR(VLOOKUP(B251,[1]BaseData!$B$4:$BM$734,39,0)*10^9,#REF!)</f>
        <v>743458073</v>
      </c>
      <c r="N251" s="37">
        <f>IFERROR(VLOOKUP(B251,[1]BaseData!$B$4:$BM$734,40,0)*10^9,#REF!)</f>
        <v>728151397</v>
      </c>
      <c r="O251" s="37">
        <f>IFERROR(VLOOKUP(B251,[1]BaseData!$B$4:$BM$734,42,0),#REF!)</f>
        <v>121</v>
      </c>
      <c r="P251" s="37">
        <f>IFERROR(VLOOKUP(B251,[1]BaseData!$B$4:$BM$734,43,0),#REF!)</f>
        <v>11437</v>
      </c>
      <c r="Q251" s="35">
        <f>IFERROR(VLOOKUP(B251,[1]BaseData!$B$4:$BM$734,44,0),#REF!)</f>
        <v>61.89</v>
      </c>
      <c r="R251" s="35">
        <f>IFERROR(VLOOKUP(B251,[1]BaseData!$B$4:$BM$734,45,0),#REF!)</f>
        <v>0.66</v>
      </c>
      <c r="S251" s="35">
        <f>IFERROR(VLOOKUP(B251,[1]BaseData!$B$4:$BM$734,46,0),#REF!)</f>
        <v>0.63</v>
      </c>
      <c r="T251" s="35">
        <f>IFERROR(VLOOKUP(B251,[1]BaseData!$B$4:$BM$734,47,0),#REF!)</f>
        <v>1.07</v>
      </c>
    </row>
    <row r="252" spans="1:20" ht="35.25" customHeight="1">
      <c r="A252" s="31">
        <v>247</v>
      </c>
      <c r="B252" s="32" t="s">
        <v>540</v>
      </c>
      <c r="C252" s="33" t="str">
        <f>VLOOKUP(B252,[1]BaseData!$B$4:$BM$734,2,0)</f>
        <v>HNX</v>
      </c>
      <c r="D252" s="33" t="str">
        <f>VLOOKUP(B252,[1]BaseData!$B$4:$BM$734,3,0)</f>
        <v>CTCP Than Hà Lầm - Vinacomin</v>
      </c>
      <c r="E252" s="34">
        <f>VLOOKUP(B252,[1]BaseData!$B$4:$BM$734,25,0)</f>
        <v>329622733371.95099</v>
      </c>
      <c r="F252" s="34">
        <f>VLOOKUP(B252,[1]BaseData!$B$4:$BM$734,26,0)</f>
        <v>272034380.79268199</v>
      </c>
      <c r="G252" s="35">
        <f>VLOOKUP(B252,[1]BaseData!$B$4:$BM$734,27,0)</f>
        <v>7.3512519999999997</v>
      </c>
      <c r="H252" s="36" t="str">
        <f>VLOOKUP(B252,[1]BaseData!$B$4:$BM$734,28,0)</f>
        <v>Small&amp;Micro Cap</v>
      </c>
      <c r="I252" s="36" t="s">
        <v>67</v>
      </c>
      <c r="J252" s="37">
        <f>IFERROR(VLOOKUP(B252,[1]BaseData!$B$4:$BM$734,36,0),#REF!)</f>
        <v>2860263353681</v>
      </c>
      <c r="K252" s="37">
        <f>IFERROR(VLOOKUP(B252,[1]BaseData!$B$4:$BM$734,37,0),#REF!)</f>
        <v>372564729779</v>
      </c>
      <c r="L252" s="37">
        <f>IFERROR(VLOOKUP(B252,[1]BaseData!$B$4:$BM$734,38,0),#REF!)</f>
        <v>3751357640869</v>
      </c>
      <c r="M252" s="37">
        <f>IFERROR(VLOOKUP(B252,[1]BaseData!$B$4:$BM$734,39,0)*10^9,#REF!)</f>
        <v>78624118653</v>
      </c>
      <c r="N252" s="37">
        <f>IFERROR(VLOOKUP(B252,[1]BaseData!$B$4:$BM$734,40,0)*10^9,#REF!)</f>
        <v>44378149115</v>
      </c>
      <c r="O252" s="37">
        <f>IFERROR(VLOOKUP(B252,[1]BaseData!$B$4:$BM$734,42,0),#REF!)</f>
        <v>3094</v>
      </c>
      <c r="P252" s="37">
        <f>IFERROR(VLOOKUP(B252,[1]BaseData!$B$4:$BM$734,43,0),#REF!)</f>
        <v>14659</v>
      </c>
      <c r="Q252" s="35">
        <f>IFERROR(VLOOKUP(B252,[1]BaseData!$B$4:$BM$734,44,0),#REF!)</f>
        <v>2.59</v>
      </c>
      <c r="R252" s="35">
        <f>IFERROR(VLOOKUP(B252,[1]BaseData!$B$4:$BM$734,45,0),#REF!)</f>
        <v>0.55000000000000004</v>
      </c>
      <c r="S252" s="35">
        <f>IFERROR(VLOOKUP(B252,[1]BaseData!$B$4:$BM$734,46,0),#REF!)</f>
        <v>2.64</v>
      </c>
      <c r="T252" s="35">
        <f>IFERROR(VLOOKUP(B252,[1]BaseData!$B$4:$BM$734,47,0),#REF!)</f>
        <v>21.99</v>
      </c>
    </row>
    <row r="253" spans="1:20" ht="35.25" customHeight="1">
      <c r="A253" s="31">
        <v>248</v>
      </c>
      <c r="B253" s="32" t="s">
        <v>542</v>
      </c>
      <c r="C253" s="33" t="str">
        <f>VLOOKUP(B253,[1]BaseData!$B$4:$BM$734,2,0)</f>
        <v>HNX</v>
      </c>
      <c r="D253" s="33" t="str">
        <f>VLOOKUP(B253,[1]BaseData!$B$4:$BM$734,3,0)</f>
        <v>CTCP Đầu tư và Phát triển Bất động sản HUDLAND</v>
      </c>
      <c r="E253" s="34">
        <f>VLOOKUP(B253,[1]BaseData!$B$4:$BM$734,25,0)</f>
        <v>687243902439.02405</v>
      </c>
      <c r="F253" s="34">
        <f>VLOOKUP(B253,[1]BaseData!$B$4:$BM$734,26,0)</f>
        <v>1862982460.0609701</v>
      </c>
      <c r="G253" s="35">
        <f>VLOOKUP(B253,[1]BaseData!$B$4:$BM$734,27,0)</f>
        <v>5.4653910000000003</v>
      </c>
      <c r="H253" s="36" t="str">
        <f>VLOOKUP(B253,[1]BaseData!$B$4:$BM$734,28,0)</f>
        <v>Small&amp;Micro Cap</v>
      </c>
      <c r="I253" s="36" t="s">
        <v>31</v>
      </c>
      <c r="J253" s="37">
        <f>IFERROR(VLOOKUP(B253,[1]BaseData!$B$4:$BM$734,36,0),#REF!)</f>
        <v>608038137887</v>
      </c>
      <c r="K253" s="37">
        <f>IFERROR(VLOOKUP(B253,[1]BaseData!$B$4:$BM$734,37,0),#REF!)</f>
        <v>422644449766</v>
      </c>
      <c r="L253" s="37">
        <f>IFERROR(VLOOKUP(B253,[1]BaseData!$B$4:$BM$734,38,0),#REF!)</f>
        <v>35449570471</v>
      </c>
      <c r="M253" s="37">
        <f>IFERROR(VLOOKUP(B253,[1]BaseData!$B$4:$BM$734,39,0)*10^9,#REF!)</f>
        <v>4878951885</v>
      </c>
      <c r="N253" s="37">
        <f>IFERROR(VLOOKUP(B253,[1]BaseData!$B$4:$BM$734,40,0)*10^9,#REF!)</f>
        <v>4824949855</v>
      </c>
      <c r="O253" s="37">
        <f>IFERROR(VLOOKUP(B253,[1]BaseData!$B$4:$BM$734,42,0),#REF!)</f>
        <v>244</v>
      </c>
      <c r="P253" s="37">
        <f>IFERROR(VLOOKUP(B253,[1]BaseData!$B$4:$BM$734,43,0),#REF!)</f>
        <v>21132</v>
      </c>
      <c r="Q253" s="35">
        <f>IFERROR(VLOOKUP(B253,[1]BaseData!$B$4:$BM$734,44,0),#REF!)</f>
        <v>117.24</v>
      </c>
      <c r="R253" s="35">
        <f>IFERROR(VLOOKUP(B253,[1]BaseData!$B$4:$BM$734,45,0),#REF!)</f>
        <v>1.35</v>
      </c>
      <c r="S253" s="35">
        <f>IFERROR(VLOOKUP(B253,[1]BaseData!$B$4:$BM$734,46,0),#REF!)</f>
        <v>0.83</v>
      </c>
      <c r="T253" s="35">
        <f>IFERROR(VLOOKUP(B253,[1]BaseData!$B$4:$BM$734,47,0),#REF!)</f>
        <v>1.1200000000000001</v>
      </c>
    </row>
    <row r="254" spans="1:20" ht="35.25" customHeight="1">
      <c r="A254" s="31">
        <v>249</v>
      </c>
      <c r="B254" s="32" t="s">
        <v>544</v>
      </c>
      <c r="C254" s="33" t="str">
        <f>VLOOKUP(B254,[1]BaseData!$B$4:$BM$734,2,0)</f>
        <v>HOSE</v>
      </c>
      <c r="D254" s="33" t="str">
        <f>VLOOKUP(B254,[1]BaseData!$B$4:$BM$734,3,0)</f>
        <v>CTCP Kim khí Thành phố Hồ Chí Minh - VNSTEEL</v>
      </c>
      <c r="E254" s="34">
        <f>VLOOKUP(B254,[1]BaseData!$B$4:$BM$734,25,0)</f>
        <v>413575529002.68201</v>
      </c>
      <c r="F254" s="34">
        <f>VLOOKUP(B254,[1]BaseData!$B$4:$BM$734,26,0)</f>
        <v>2032469512.1951201</v>
      </c>
      <c r="G254" s="35">
        <f>VLOOKUP(B254,[1]BaseData!$B$4:$BM$734,27,0)</f>
        <v>1.2186360000000001</v>
      </c>
      <c r="H254" s="36" t="str">
        <f>VLOOKUP(B254,[1]BaseData!$B$4:$BM$734,28,0)</f>
        <v>Small&amp;Micro Cap</v>
      </c>
      <c r="I254" s="36" t="s">
        <v>45</v>
      </c>
      <c r="J254" s="37">
        <f>IFERROR(VLOOKUP(B254,[1]BaseData!$B$4:$BM$734,36,0),#REF!)</f>
        <v>1144866544899</v>
      </c>
      <c r="K254" s="37">
        <f>IFERROR(VLOOKUP(B254,[1]BaseData!$B$4:$BM$734,37,0),#REF!)</f>
        <v>382539560300</v>
      </c>
      <c r="L254" s="37">
        <f>IFERROR(VLOOKUP(B254,[1]BaseData!$B$4:$BM$734,38,0),#REF!)</f>
        <v>3411484927472</v>
      </c>
      <c r="M254" s="37">
        <f>IFERROR(VLOOKUP(B254,[1]BaseData!$B$4:$BM$734,39,0)*10^9,#REF!)</f>
        <v>3127252687</v>
      </c>
      <c r="N254" s="37">
        <f>IFERROR(VLOOKUP(B254,[1]BaseData!$B$4:$BM$734,40,0)*10^9,#REF!)</f>
        <v>3132371868</v>
      </c>
      <c r="O254" s="37">
        <f>IFERROR(VLOOKUP(B254,[1]BaseData!$B$4:$BM$734,42,0),#REF!)</f>
        <v>128</v>
      </c>
      <c r="P254" s="37">
        <f>IFERROR(VLOOKUP(B254,[1]BaseData!$B$4:$BM$734,43,0),#REF!)</f>
        <v>14012</v>
      </c>
      <c r="Q254" s="35">
        <f>IFERROR(VLOOKUP(B254,[1]BaseData!$B$4:$BM$734,44,0),#REF!)</f>
        <v>76.819999999999993</v>
      </c>
      <c r="R254" s="35">
        <f>IFERROR(VLOOKUP(B254,[1]BaseData!$B$4:$BM$734,45,0),#REF!)</f>
        <v>0.7</v>
      </c>
      <c r="S254" s="35">
        <f>IFERROR(VLOOKUP(B254,[1]BaseData!$B$4:$BM$734,46,0),#REF!)</f>
        <v>0.26</v>
      </c>
      <c r="T254" s="35">
        <f>IFERROR(VLOOKUP(B254,[1]BaseData!$B$4:$BM$734,47,0),#REF!)</f>
        <v>0.72</v>
      </c>
    </row>
    <row r="255" spans="1:20" ht="35.25" customHeight="1">
      <c r="A255" s="31">
        <v>250</v>
      </c>
      <c r="B255" s="32" t="s">
        <v>546</v>
      </c>
      <c r="C255" s="33" t="str">
        <f>VLOOKUP(B255,[1]BaseData!$B$4:$BM$734,2,0)</f>
        <v>HNX</v>
      </c>
      <c r="D255" s="33" t="str">
        <f>VLOOKUP(B255,[1]BaseData!$B$4:$BM$734,3,0)</f>
        <v>CTCP Hải Minh</v>
      </c>
      <c r="E255" s="34">
        <f>VLOOKUP(B255,[1]BaseData!$B$4:$BM$734,25,0)</f>
        <v>194179650115.24301</v>
      </c>
      <c r="F255" s="34">
        <f>VLOOKUP(B255,[1]BaseData!$B$4:$BM$734,26,0)</f>
        <v>162922164.02439001</v>
      </c>
      <c r="G255" s="35">
        <f>VLOOKUP(B255,[1]BaseData!$B$4:$BM$734,27,0)</f>
        <v>3.0770919999999999</v>
      </c>
      <c r="H255" s="36" t="str">
        <f>VLOOKUP(B255,[1]BaseData!$B$4:$BM$734,28,0)</f>
        <v>Small&amp;Micro Cap</v>
      </c>
      <c r="I255" s="36" t="s">
        <v>203</v>
      </c>
      <c r="J255" s="37">
        <f>IFERROR(VLOOKUP(B255,[1]BaseData!$B$4:$BM$734,36,0),#REF!)</f>
        <v>222558950537</v>
      </c>
      <c r="K255" s="37">
        <f>IFERROR(VLOOKUP(B255,[1]BaseData!$B$4:$BM$734,37,0),#REF!)</f>
        <v>198056053521</v>
      </c>
      <c r="L255" s="37">
        <f>IFERROR(VLOOKUP(B255,[1]BaseData!$B$4:$BM$734,38,0),#REF!)</f>
        <v>83793936147</v>
      </c>
      <c r="M255" s="37">
        <f>IFERROR(VLOOKUP(B255,[1]BaseData!$B$4:$BM$734,39,0)*10^9,#REF!)</f>
        <v>1961940628</v>
      </c>
      <c r="N255" s="37">
        <f>IFERROR(VLOOKUP(B255,[1]BaseData!$B$4:$BM$734,40,0)*10^9,#REF!)</f>
        <v>6659550292</v>
      </c>
      <c r="O255" s="37">
        <f>IFERROR(VLOOKUP(B255,[1]BaseData!$B$4:$BM$734,42,0),#REF!)</f>
        <v>153</v>
      </c>
      <c r="P255" s="37">
        <f>IFERROR(VLOOKUP(B255,[1]BaseData!$B$4:$BM$734,43,0),#REF!)</f>
        <v>15416</v>
      </c>
      <c r="Q255" s="35">
        <f>IFERROR(VLOOKUP(B255,[1]BaseData!$B$4:$BM$734,44,0),#REF!)</f>
        <v>75.959999999999994</v>
      </c>
      <c r="R255" s="35">
        <f>IFERROR(VLOOKUP(B255,[1]BaseData!$B$4:$BM$734,45,0),#REF!)</f>
        <v>0.75</v>
      </c>
      <c r="S255" s="35">
        <f>IFERROR(VLOOKUP(B255,[1]BaseData!$B$4:$BM$734,46,0),#REF!)</f>
        <v>0.79</v>
      </c>
      <c r="T255" s="35">
        <f>IFERROR(VLOOKUP(B255,[1]BaseData!$B$4:$BM$734,47,0),#REF!)</f>
        <v>0.9</v>
      </c>
    </row>
    <row r="256" spans="1:20" ht="35.25" customHeight="1">
      <c r="A256" s="31">
        <v>251</v>
      </c>
      <c r="B256" s="32" t="s">
        <v>1557</v>
      </c>
      <c r="C256" s="33" t="str">
        <f>VLOOKUP(B256,[1]BaseData!$B$4:$BM$734,2,0)</f>
        <v>HNX</v>
      </c>
      <c r="D256" s="33" t="str">
        <f>VLOOKUP(B256,[1]BaseData!$B$4:$BM$734,3,0)</f>
        <v>CTCP Đá Hoàng Mai</v>
      </c>
      <c r="E256" s="34">
        <f>VLOOKUP(B256,[1]BaseData!$B$4:$BM$734,25,0)</f>
        <v>56493357658.566902</v>
      </c>
      <c r="F256" s="34">
        <f>VLOOKUP(B256,[1]BaseData!$B$4:$BM$734,26,0)</f>
        <v>202093330.52959499</v>
      </c>
      <c r="G256" s="35">
        <f>VLOOKUP(B256,[1]BaseData!$B$4:$BM$734,27,0)</f>
        <v>0</v>
      </c>
      <c r="H256" s="36" t="str">
        <f>VLOOKUP(B256,[1]BaseData!$B$4:$BM$734,28,0)</f>
        <v>Small&amp;Micro Cap</v>
      </c>
      <c r="I256" s="36" t="s">
        <v>64</v>
      </c>
      <c r="J256" s="37">
        <f>IFERROR(VLOOKUP(B256,[1]BaseData!$B$4:$BM$734,36,0),#REF!)</f>
        <v>91135430040</v>
      </c>
      <c r="K256" s="37">
        <f>IFERROR(VLOOKUP(B256,[1]BaseData!$B$4:$BM$734,37,0),#REF!)</f>
        <v>77511071773</v>
      </c>
      <c r="L256" s="37">
        <f>IFERROR(VLOOKUP(B256,[1]BaseData!$B$4:$BM$734,38,0),#REF!)</f>
        <v>51712842973</v>
      </c>
      <c r="M256" s="37">
        <f>IFERROR(VLOOKUP(B256,[1]BaseData!$B$4:$BM$734,39,0)*10^9,#REF!)</f>
        <v>5721665574</v>
      </c>
      <c r="N256" s="37">
        <f>IFERROR(VLOOKUP(B256,[1]BaseData!$B$4:$BM$734,40,0)*10^9,#REF!)</f>
        <v>5716637240</v>
      </c>
      <c r="O256" s="37">
        <f>IFERROR(VLOOKUP(B256,[1]BaseData!$B$4:$BM$734,42,0),#REF!)</f>
        <v>1019</v>
      </c>
      <c r="P256" s="37">
        <f>IFERROR(VLOOKUP(B256,[1]BaseData!$B$4:$BM$734,43,0),#REF!)</f>
        <v>13811</v>
      </c>
      <c r="Q256" s="35">
        <f>IFERROR(VLOOKUP(B256,[1]BaseData!$B$4:$BM$734,44,0),#REF!)</f>
        <v>6.28</v>
      </c>
      <c r="R256" s="35">
        <f>IFERROR(VLOOKUP(B256,[1]BaseData!$B$4:$BM$734,45,0),#REF!)</f>
        <v>0.46</v>
      </c>
      <c r="S256" s="35">
        <f>IFERROR(VLOOKUP(B256,[1]BaseData!$B$4:$BM$734,46,0),#REF!)</f>
        <v>6.4</v>
      </c>
      <c r="T256" s="35">
        <f>IFERROR(VLOOKUP(B256,[1]BaseData!$B$4:$BM$734,47,0),#REF!)</f>
        <v>7.65</v>
      </c>
    </row>
    <row r="257" spans="1:20" ht="35.25" customHeight="1">
      <c r="A257" s="31">
        <v>252</v>
      </c>
      <c r="B257" s="32" t="s">
        <v>548</v>
      </c>
      <c r="C257" s="33" t="str">
        <f>VLOOKUP(B257,[1]BaseData!$B$4:$BM$734,2,0)</f>
        <v>HOSE</v>
      </c>
      <c r="D257" s="33" t="str">
        <f>VLOOKUP(B257,[1]BaseData!$B$4:$BM$734,3,0)</f>
        <v>CTCP Nông nghiệp Quốc tế Hoàng Anh Gia Lai</v>
      </c>
      <c r="E257" s="34">
        <f>VLOOKUP(B257,[1]BaseData!$B$4:$BM$734,25,0)</f>
        <v>6937113971710.9697</v>
      </c>
      <c r="F257" s="34">
        <f>VLOOKUP(B257,[1]BaseData!$B$4:$BM$734,26,0)</f>
        <v>57151661585.365799</v>
      </c>
      <c r="G257" s="35">
        <f>VLOOKUP(B257,[1]BaseData!$B$4:$BM$734,27,0)</f>
        <v>1.793185</v>
      </c>
      <c r="H257" s="36" t="str">
        <f>VLOOKUP(B257,[1]BaseData!$B$4:$BM$734,28,0)</f>
        <v>Mid Cap</v>
      </c>
      <c r="I257" s="36" t="s">
        <v>107</v>
      </c>
      <c r="J257" s="37">
        <f>IFERROR(VLOOKUP(B257,[1]BaseData!$B$4:$BM$734,36,0),#REF!)</f>
        <v>12669846322000</v>
      </c>
      <c r="K257" s="37">
        <f>IFERROR(VLOOKUP(B257,[1]BaseData!$B$4:$BM$734,37,0),#REF!)</f>
        <v>3034472995000</v>
      </c>
      <c r="L257" s="37">
        <f>IFERROR(VLOOKUP(B257,[1]BaseData!$B$4:$BM$734,38,0),#REF!)</f>
        <v>741796172000</v>
      </c>
      <c r="M257" s="37">
        <f>IFERROR(VLOOKUP(B257,[1]BaseData!$B$4:$BM$734,39,0)*10^9,#REF!)</f>
        <v>-3576449702000</v>
      </c>
      <c r="N257" s="37">
        <f>IFERROR(VLOOKUP(B257,[1]BaseData!$B$4:$BM$734,40,0)*10^9,#REF!)</f>
        <v>-3565767460000</v>
      </c>
      <c r="O257" s="37">
        <f>IFERROR(VLOOKUP(B257,[1]BaseData!$B$4:$BM$734,42,0),#REF!)</f>
        <v>-3226</v>
      </c>
      <c r="P257" s="37">
        <f>IFERROR(VLOOKUP(B257,[1]BaseData!$B$4:$BM$734,43,0),#REF!)</f>
        <v>2737</v>
      </c>
      <c r="Q257" s="35">
        <f>IFERROR(VLOOKUP(B257,[1]BaseData!$B$4:$BM$734,44,0),#REF!)</f>
        <v>-1.29</v>
      </c>
      <c r="R257" s="35">
        <f>IFERROR(VLOOKUP(B257,[1]BaseData!$B$4:$BM$734,45,0),#REF!)</f>
        <v>1.52</v>
      </c>
      <c r="S257" s="35">
        <f>IFERROR(VLOOKUP(B257,[1]BaseData!$B$4:$BM$734,46,0),#REF!)</f>
        <v>-26.8</v>
      </c>
      <c r="T257" s="35">
        <f>IFERROR(VLOOKUP(B257,[1]BaseData!$B$4:$BM$734,47,0),#REF!)</f>
        <v>-79.2</v>
      </c>
    </row>
    <row r="258" spans="1:20" ht="35.25" customHeight="1">
      <c r="A258" s="31">
        <v>253</v>
      </c>
      <c r="B258" s="32" t="s">
        <v>550</v>
      </c>
      <c r="C258" s="33" t="str">
        <f>VLOOKUP(B258,[1]BaseData!$B$4:$BM$734,2,0)</f>
        <v>HNX</v>
      </c>
      <c r="D258" s="33" t="str">
        <f>VLOOKUP(B258,[1]BaseData!$B$4:$BM$734,3,0)</f>
        <v>CTCP Xi măng VICEM Hoàng Mai</v>
      </c>
      <c r="E258" s="34">
        <f>VLOOKUP(B258,[1]BaseData!$B$4:$BM$734,25,0)</f>
        <v>494940499569.51202</v>
      </c>
      <c r="F258" s="34">
        <f>VLOOKUP(B258,[1]BaseData!$B$4:$BM$734,26,0)</f>
        <v>1229658123.7804799</v>
      </c>
      <c r="G258" s="35">
        <f>VLOOKUP(B258,[1]BaseData!$B$4:$BM$734,27,0)</f>
        <v>1.047199</v>
      </c>
      <c r="H258" s="36" t="str">
        <f>VLOOKUP(B258,[1]BaseData!$B$4:$BM$734,28,0)</f>
        <v>Small&amp;Micro Cap</v>
      </c>
      <c r="I258" s="36" t="s">
        <v>31</v>
      </c>
      <c r="J258" s="37">
        <f>IFERROR(VLOOKUP(B258,[1]BaseData!$B$4:$BM$734,36,0),#REF!)</f>
        <v>1521540206323</v>
      </c>
      <c r="K258" s="37">
        <f>IFERROR(VLOOKUP(B258,[1]BaseData!$B$4:$BM$734,37,0),#REF!)</f>
        <v>972276715091</v>
      </c>
      <c r="L258" s="37">
        <f>IFERROR(VLOOKUP(B258,[1]BaseData!$B$4:$BM$734,38,0),#REF!)</f>
        <v>2066573780169</v>
      </c>
      <c r="M258" s="37">
        <f>IFERROR(VLOOKUP(B258,[1]BaseData!$B$4:$BM$734,39,0)*10^9,#REF!)</f>
        <v>21276031946</v>
      </c>
      <c r="N258" s="37">
        <f>IFERROR(VLOOKUP(B258,[1]BaseData!$B$4:$BM$734,40,0)*10^9,#REF!)</f>
        <v>21144440965</v>
      </c>
      <c r="O258" s="37">
        <f>IFERROR(VLOOKUP(B258,[1]BaseData!$B$4:$BM$734,42,0),#REF!)</f>
        <v>296</v>
      </c>
      <c r="P258" s="37">
        <f>IFERROR(VLOOKUP(B258,[1]BaseData!$B$4:$BM$734,43,0),#REF!)</f>
        <v>13504</v>
      </c>
      <c r="Q258" s="35">
        <f>IFERROR(VLOOKUP(B258,[1]BaseData!$B$4:$BM$734,44,0),#REF!)</f>
        <v>15.23</v>
      </c>
      <c r="R258" s="35">
        <f>IFERROR(VLOOKUP(B258,[1]BaseData!$B$4:$BM$734,45,0),#REF!)</f>
        <v>0.33</v>
      </c>
      <c r="S258" s="35">
        <f>IFERROR(VLOOKUP(B258,[1]BaseData!$B$4:$BM$734,46,0),#REF!)</f>
        <v>1.45</v>
      </c>
      <c r="T258" s="35">
        <f>IFERROR(VLOOKUP(B258,[1]BaseData!$B$4:$BM$734,47,0),#REF!)</f>
        <v>2.21</v>
      </c>
    </row>
    <row r="259" spans="1:20" ht="35.25" customHeight="1">
      <c r="A259" s="31">
        <v>254</v>
      </c>
      <c r="B259" s="32" t="s">
        <v>554</v>
      </c>
      <c r="C259" s="33" t="str">
        <f>VLOOKUP(B259,[1]BaseData!$B$4:$BM$734,2,0)</f>
        <v>HOSE</v>
      </c>
      <c r="D259" s="33" t="str">
        <f>VLOOKUP(B259,[1]BaseData!$B$4:$BM$734,3,0)</f>
        <v>CTCP Tập đoàn Hòa Phát</v>
      </c>
      <c r="E259" s="34">
        <f>VLOOKUP(B259,[1]BaseData!$B$4:$BM$734,25,0)</f>
        <v>142227238310291</v>
      </c>
      <c r="F259" s="34">
        <f>VLOOKUP(B259,[1]BaseData!$B$4:$BM$734,26,0)</f>
        <v>651820414634.146</v>
      </c>
      <c r="G259" s="35">
        <f>VLOOKUP(B259,[1]BaseData!$B$4:$BM$734,27,0)</f>
        <v>21.839697000000001</v>
      </c>
      <c r="H259" s="36" t="str">
        <f>VLOOKUP(B259,[1]BaseData!$B$4:$BM$734,28,0)</f>
        <v>Large Cap</v>
      </c>
      <c r="I259" s="36" t="s">
        <v>53</v>
      </c>
      <c r="J259" s="37">
        <f>IFERROR(VLOOKUP(B259,[1]BaseData!$B$4:$BM$734,36,0),#REF!)</f>
        <v>170335521637132</v>
      </c>
      <c r="K259" s="37">
        <f>IFERROR(VLOOKUP(B259,[1]BaseData!$B$4:$BM$734,37,0),#REF!)</f>
        <v>96112939615783</v>
      </c>
      <c r="L259" s="37">
        <f>IFERROR(VLOOKUP(B259,[1]BaseData!$B$4:$BM$734,38,0),#REF!)</f>
        <v>141409274460632</v>
      </c>
      <c r="M259" s="37">
        <f>IFERROR(VLOOKUP(B259,[1]BaseData!$B$4:$BM$734,39,0)*10^9,#REF!)</f>
        <v>8483510554031</v>
      </c>
      <c r="N259" s="37">
        <f>IFERROR(VLOOKUP(B259,[1]BaseData!$B$4:$BM$734,40,0)*10^9,#REF!)</f>
        <v>8483510554029.999</v>
      </c>
      <c r="O259" s="37">
        <f>IFERROR(VLOOKUP(B259,[1]BaseData!$B$4:$BM$734,42,0),#REF!)</f>
        <v>1636</v>
      </c>
      <c r="P259" s="37">
        <f>IFERROR(VLOOKUP(B259,[1]BaseData!$B$4:$BM$734,43,0),#REF!)</f>
        <v>16529</v>
      </c>
      <c r="Q259" s="35">
        <f>IFERROR(VLOOKUP(B259,[1]BaseData!$B$4:$BM$734,44,0),#REF!)</f>
        <v>11</v>
      </c>
      <c r="R259" s="35">
        <f>IFERROR(VLOOKUP(B259,[1]BaseData!$B$4:$BM$734,45,0),#REF!)</f>
        <v>1.0900000000000001</v>
      </c>
      <c r="S259" s="35">
        <f>IFERROR(VLOOKUP(B259,[1]BaseData!$B$4:$BM$734,46,0),#REF!)</f>
        <v>4.87</v>
      </c>
      <c r="T259" s="35">
        <f>IFERROR(VLOOKUP(B259,[1]BaseData!$B$4:$BM$734,47,0),#REF!)</f>
        <v>9.08</v>
      </c>
    </row>
    <row r="260" spans="1:20" ht="35.25" customHeight="1">
      <c r="A260" s="31">
        <v>255</v>
      </c>
      <c r="B260" s="32" t="s">
        <v>558</v>
      </c>
      <c r="C260" s="33" t="str">
        <f>VLOOKUP(B260,[1]BaseData!$B$4:$BM$734,2,0)</f>
        <v>HOSE</v>
      </c>
      <c r="D260" s="33" t="str">
        <f>VLOOKUP(B260,[1]BaseData!$B$4:$BM$734,3,0)</f>
        <v>CTCP Đầu tư Hải Phát</v>
      </c>
      <c r="E260" s="34">
        <f>VLOOKUP(B260,[1]BaseData!$B$4:$BM$734,25,0)</f>
        <v>6151559168051.6104</v>
      </c>
      <c r="F260" s="34">
        <f>VLOOKUP(B260,[1]BaseData!$B$4:$BM$734,26,0)</f>
        <v>28926524390.2439</v>
      </c>
      <c r="G260" s="35">
        <f>VLOOKUP(B260,[1]BaseData!$B$4:$BM$734,27,0)</f>
        <v>8.7707709999999999</v>
      </c>
      <c r="H260" s="36" t="str">
        <f>VLOOKUP(B260,[1]BaseData!$B$4:$BM$734,28,0)</f>
        <v>Mid Cap</v>
      </c>
      <c r="I260" s="36" t="s">
        <v>107</v>
      </c>
      <c r="J260" s="37">
        <f>IFERROR(VLOOKUP(B260,[1]BaseData!$B$4:$BM$734,36,0),#REF!)</f>
        <v>9293187967031</v>
      </c>
      <c r="K260" s="37">
        <f>IFERROR(VLOOKUP(B260,[1]BaseData!$B$4:$BM$734,37,0),#REF!)</f>
        <v>3653053538061</v>
      </c>
      <c r="L260" s="37">
        <f>IFERROR(VLOOKUP(B260,[1]BaseData!$B$4:$BM$734,38,0),#REF!)</f>
        <v>1634577785612</v>
      </c>
      <c r="M260" s="37">
        <f>IFERROR(VLOOKUP(B260,[1]BaseData!$B$4:$BM$734,39,0)*10^9,#REF!)</f>
        <v>140472867899</v>
      </c>
      <c r="N260" s="37">
        <f>IFERROR(VLOOKUP(B260,[1]BaseData!$B$4:$BM$734,40,0)*10^9,#REF!)</f>
        <v>140472867899</v>
      </c>
      <c r="O260" s="37">
        <f>IFERROR(VLOOKUP(B260,[1]BaseData!$B$4:$BM$734,42,0),#REF!)</f>
        <v>462</v>
      </c>
      <c r="P260" s="37">
        <f>IFERROR(VLOOKUP(B260,[1]BaseData!$B$4:$BM$734,43,0),#REF!)</f>
        <v>12010</v>
      </c>
      <c r="Q260" s="35">
        <f>IFERROR(VLOOKUP(B260,[1]BaseData!$B$4:$BM$734,44,0),#REF!)</f>
        <v>9.9600000000000009</v>
      </c>
      <c r="R260" s="35">
        <f>IFERROR(VLOOKUP(B260,[1]BaseData!$B$4:$BM$734,45,0),#REF!)</f>
        <v>0.38</v>
      </c>
      <c r="S260" s="35">
        <f>IFERROR(VLOOKUP(B260,[1]BaseData!$B$4:$BM$734,46,0),#REF!)</f>
        <v>1.49</v>
      </c>
      <c r="T260" s="35">
        <f>IFERROR(VLOOKUP(B260,[1]BaseData!$B$4:$BM$734,47,0),#REF!)</f>
        <v>3.91</v>
      </c>
    </row>
    <row r="261" spans="1:20" ht="35.25" customHeight="1">
      <c r="A261" s="31">
        <v>256</v>
      </c>
      <c r="B261" s="32" t="s">
        <v>560</v>
      </c>
      <c r="C261" s="33" t="str">
        <f>VLOOKUP(B261,[1]BaseData!$B$4:$BM$734,2,0)</f>
        <v>HOSE</v>
      </c>
      <c r="D261" s="33" t="str">
        <f>VLOOKUP(B261,[1]BaseData!$B$4:$BM$734,3,0)</f>
        <v>CTCP Tư vấn Thương mại Dịch vụ Địa Ốc Hoàng Quân</v>
      </c>
      <c r="E261" s="34">
        <f>VLOOKUP(B261,[1]BaseData!$B$4:$BM$734,25,0)</f>
        <v>2267188558604.2598</v>
      </c>
      <c r="F261" s="34">
        <f>VLOOKUP(B261,[1]BaseData!$B$4:$BM$734,26,0)</f>
        <v>62488109756.097504</v>
      </c>
      <c r="G261" s="35">
        <f>VLOOKUP(B261,[1]BaseData!$B$4:$BM$734,27,0)</f>
        <v>0.83583399999999997</v>
      </c>
      <c r="H261" s="36" t="str">
        <f>VLOOKUP(B261,[1]BaseData!$B$4:$BM$734,28,0)</f>
        <v>Mid Cap</v>
      </c>
      <c r="I261" s="36" t="s">
        <v>74</v>
      </c>
      <c r="J261" s="37">
        <f>IFERROR(VLOOKUP(B261,[1]BaseData!$B$4:$BM$734,36,0),#REF!)</f>
        <v>7236859769013</v>
      </c>
      <c r="K261" s="37">
        <f>IFERROR(VLOOKUP(B261,[1]BaseData!$B$4:$BM$734,37,0),#REF!)</f>
        <v>4359387509124</v>
      </c>
      <c r="L261" s="37">
        <f>IFERROR(VLOOKUP(B261,[1]BaseData!$B$4:$BM$734,38,0),#REF!)</f>
        <v>275926899008</v>
      </c>
      <c r="M261" s="37">
        <f>IFERROR(VLOOKUP(B261,[1]BaseData!$B$4:$BM$734,39,0)*10^9,#REF!)</f>
        <v>18808226534</v>
      </c>
      <c r="N261" s="37">
        <f>IFERROR(VLOOKUP(B261,[1]BaseData!$B$4:$BM$734,40,0)*10^9,#REF!)</f>
        <v>18063697886</v>
      </c>
      <c r="O261" s="37">
        <f>IFERROR(VLOOKUP(B261,[1]BaseData!$B$4:$BM$734,42,0),#REF!)</f>
        <v>39</v>
      </c>
      <c r="P261" s="37">
        <f>IFERROR(VLOOKUP(B261,[1]BaseData!$B$4:$BM$734,43,0),#REF!)</f>
        <v>9147</v>
      </c>
      <c r="Q261" s="35">
        <f>IFERROR(VLOOKUP(B261,[1]BaseData!$B$4:$BM$734,44,0),#REF!)</f>
        <v>67.400000000000006</v>
      </c>
      <c r="R261" s="35">
        <f>IFERROR(VLOOKUP(B261,[1]BaseData!$B$4:$BM$734,45,0),#REF!)</f>
        <v>0.28999999999999998</v>
      </c>
      <c r="S261" s="35">
        <f>IFERROR(VLOOKUP(B261,[1]BaseData!$B$4:$BM$734,46,0),#REF!)</f>
        <v>0.23</v>
      </c>
      <c r="T261" s="35">
        <f>IFERROR(VLOOKUP(B261,[1]BaseData!$B$4:$BM$734,47,0),#REF!)</f>
        <v>0.43</v>
      </c>
    </row>
    <row r="262" spans="1:20" ht="35.25" customHeight="1">
      <c r="A262" s="31">
        <v>257</v>
      </c>
      <c r="B262" s="32" t="s">
        <v>562</v>
      </c>
      <c r="C262" s="33" t="str">
        <f>VLOOKUP(B262,[1]BaseData!$B$4:$BM$734,2,0)</f>
        <v>HOSE</v>
      </c>
      <c r="D262" s="33" t="str">
        <f>VLOOKUP(B262,[1]BaseData!$B$4:$BM$734,3,0)</f>
        <v>CTCP Cao su Hòa Bình</v>
      </c>
      <c r="E262" s="34">
        <f>VLOOKUP(B262,[1]BaseData!$B$4:$BM$734,25,0)</f>
        <v>1654678232081.7</v>
      </c>
      <c r="F262" s="34">
        <f>VLOOKUP(B262,[1]BaseData!$B$4:$BM$734,26,0)</f>
        <v>190908536.585365</v>
      </c>
      <c r="G262" s="35">
        <f>VLOOKUP(B262,[1]BaseData!$B$4:$BM$734,27,0)</f>
        <v>0.64235299999999995</v>
      </c>
      <c r="H262" s="36" t="str">
        <f>VLOOKUP(B262,[1]BaseData!$B$4:$BM$734,28,0)</f>
        <v>Mid Cap</v>
      </c>
      <c r="I262" s="36" t="s">
        <v>93</v>
      </c>
      <c r="J262" s="37">
        <f>IFERROR(VLOOKUP(B262,[1]BaseData!$B$4:$BM$734,36,0),#REF!)</f>
        <v>810637689631</v>
      </c>
      <c r="K262" s="37">
        <f>IFERROR(VLOOKUP(B262,[1]BaseData!$B$4:$BM$734,37,0),#REF!)</f>
        <v>548162746588</v>
      </c>
      <c r="L262" s="37">
        <f>IFERROR(VLOOKUP(B262,[1]BaseData!$B$4:$BM$734,38,0),#REF!)</f>
        <v>179203199069</v>
      </c>
      <c r="M262" s="37">
        <f>IFERROR(VLOOKUP(B262,[1]BaseData!$B$4:$BM$734,39,0)*10^9,#REF!)</f>
        <v>10158848783</v>
      </c>
      <c r="N262" s="37">
        <f>IFERROR(VLOOKUP(B262,[1]BaseData!$B$4:$BM$734,40,0)*10^9,#REF!)</f>
        <v>9819121978</v>
      </c>
      <c r="O262" s="37">
        <f>IFERROR(VLOOKUP(B262,[1]BaseData!$B$4:$BM$734,42,0),#REF!)</f>
        <v>336</v>
      </c>
      <c r="P262" s="37">
        <f>IFERROR(VLOOKUP(B262,[1]BaseData!$B$4:$BM$734,43,0),#REF!)</f>
        <v>18147</v>
      </c>
      <c r="Q262" s="35">
        <f>IFERROR(VLOOKUP(B262,[1]BaseData!$B$4:$BM$734,44,0),#REF!)</f>
        <v>163.54</v>
      </c>
      <c r="R262" s="35">
        <f>IFERROR(VLOOKUP(B262,[1]BaseData!$B$4:$BM$734,45,0),#REF!)</f>
        <v>3.03</v>
      </c>
      <c r="S262" s="35">
        <f>IFERROR(VLOOKUP(B262,[1]BaseData!$B$4:$BM$734,46,0),#REF!)</f>
        <v>1.23</v>
      </c>
      <c r="T262" s="35">
        <f>IFERROR(VLOOKUP(B262,[1]BaseData!$B$4:$BM$734,47,0),#REF!)</f>
        <v>1.85</v>
      </c>
    </row>
    <row r="263" spans="1:20" ht="35.25" customHeight="1">
      <c r="A263" s="31">
        <v>258</v>
      </c>
      <c r="B263" s="32" t="s">
        <v>564</v>
      </c>
      <c r="C263" s="33" t="str">
        <f>VLOOKUP(B263,[1]BaseData!$B$4:$BM$734,2,0)</f>
        <v>HOSE</v>
      </c>
      <c r="D263" s="33" t="str">
        <f>VLOOKUP(B263,[1]BaseData!$B$4:$BM$734,3,0)</f>
        <v>CTCP Tập đoàn Hoa Sen</v>
      </c>
      <c r="E263" s="34">
        <f>VLOOKUP(B263,[1]BaseData!$B$4:$BM$734,25,0)</f>
        <v>10740856883875.9</v>
      </c>
      <c r="F263" s="34">
        <f>VLOOKUP(B263,[1]BaseData!$B$4:$BM$734,26,0)</f>
        <v>224211304878.048</v>
      </c>
      <c r="G263" s="35">
        <f>VLOOKUP(B263,[1]BaseData!$B$4:$BM$734,27,0)</f>
        <v>8.0313700000000008</v>
      </c>
      <c r="H263" s="36" t="str">
        <f>VLOOKUP(B263,[1]BaseData!$B$4:$BM$734,28,0)</f>
        <v>Large Cap</v>
      </c>
      <c r="I263" s="36" t="s">
        <v>203</v>
      </c>
      <c r="J263" s="37">
        <f>IFERROR(VLOOKUP(B263,[1]BaseData!$B$4:$BM$734,36,0),#REF!)</f>
        <v>17025411187931</v>
      </c>
      <c r="K263" s="37">
        <f>IFERROR(VLOOKUP(B263,[1]BaseData!$B$4:$BM$734,37,0),#REF!)</f>
        <v>10883569967814</v>
      </c>
      <c r="L263" s="37">
        <f>IFERROR(VLOOKUP(B263,[1]BaseData!$B$4:$BM$734,38,0),#REF!)</f>
        <v>49710635951467</v>
      </c>
      <c r="M263" s="37">
        <f>IFERROR(VLOOKUP(B263,[1]BaseData!$B$4:$BM$734,39,0)*10^9,#REF!)</f>
        <v>251341330129</v>
      </c>
      <c r="N263" s="37">
        <f>IFERROR(VLOOKUP(B263,[1]BaseData!$B$4:$BM$734,40,0)*10^9,#REF!)</f>
        <v>251075224434</v>
      </c>
      <c r="O263" s="37">
        <f>IFERROR(VLOOKUP(B263,[1]BaseData!$B$4:$BM$734,42,0),#REF!)</f>
        <v>488</v>
      </c>
      <c r="P263" s="37">
        <f>IFERROR(VLOOKUP(B263,[1]BaseData!$B$4:$BM$734,43,0),#REF!)</f>
        <v>18198</v>
      </c>
      <c r="Q263" s="35">
        <f>IFERROR(VLOOKUP(B263,[1]BaseData!$B$4:$BM$734,44,0),#REF!)</f>
        <v>23.67</v>
      </c>
      <c r="R263" s="35">
        <f>IFERROR(VLOOKUP(B263,[1]BaseData!$B$4:$BM$734,45,0),#REF!)</f>
        <v>0.63</v>
      </c>
      <c r="S263" s="35">
        <f>IFERROR(VLOOKUP(B263,[1]BaseData!$B$4:$BM$734,46,0),#REF!)</f>
        <v>1.1499999999999999</v>
      </c>
      <c r="T263" s="35">
        <f>IFERROR(VLOOKUP(B263,[1]BaseData!$B$4:$BM$734,47,0),#REF!)</f>
        <v>2.31</v>
      </c>
    </row>
    <row r="264" spans="1:20" ht="35.25" customHeight="1">
      <c r="A264" s="31">
        <v>259</v>
      </c>
      <c r="B264" s="32" t="s">
        <v>566</v>
      </c>
      <c r="C264" s="33" t="str">
        <f>VLOOKUP(B264,[1]BaseData!$B$4:$BM$734,2,0)</f>
        <v>HOSE</v>
      </c>
      <c r="D264" s="33" t="str">
        <f>VLOOKUP(B264,[1]BaseData!$B$4:$BM$734,3,0)</f>
        <v>CTCP Đầu tư Phát triển Thực phẩm Hồng Hà</v>
      </c>
      <c r="E264" s="34">
        <f>VLOOKUP(B264,[1]BaseData!$B$4:$BM$734,25,0)</f>
        <v>199080992649.51199</v>
      </c>
      <c r="F264" s="34">
        <f>VLOOKUP(B264,[1]BaseData!$B$4:$BM$734,26,0)</f>
        <v>1375018292.68292</v>
      </c>
      <c r="G264" s="35">
        <f>VLOOKUP(B264,[1]BaseData!$B$4:$BM$734,27,0)</f>
        <v>2.0894870000000001</v>
      </c>
      <c r="H264" s="36" t="str">
        <f>VLOOKUP(B264,[1]BaseData!$B$4:$BM$734,28,0)</f>
        <v>Small&amp;Micro Cap</v>
      </c>
      <c r="I264" s="36" t="s">
        <v>61</v>
      </c>
      <c r="J264" s="37">
        <f>IFERROR(VLOOKUP(B264,[1]BaseData!$B$4:$BM$734,36,0),#REF!)</f>
        <v>488636107154</v>
      </c>
      <c r="K264" s="37">
        <f>IFERROR(VLOOKUP(B264,[1]BaseData!$B$4:$BM$734,37,0),#REF!)</f>
        <v>429107212011</v>
      </c>
      <c r="L264" s="37">
        <f>IFERROR(VLOOKUP(B264,[1]BaseData!$B$4:$BM$734,38,0),#REF!)</f>
        <v>466135416350</v>
      </c>
      <c r="M264" s="37">
        <f>IFERROR(VLOOKUP(B264,[1]BaseData!$B$4:$BM$734,39,0)*10^9,#REF!)</f>
        <v>15504956526</v>
      </c>
      <c r="N264" s="37">
        <f>IFERROR(VLOOKUP(B264,[1]BaseData!$B$4:$BM$734,40,0)*10^9,#REF!)</f>
        <v>15129499750</v>
      </c>
      <c r="O264" s="37">
        <f>IFERROR(VLOOKUP(B264,[1]BaseData!$B$4:$BM$734,42,0),#REF!)</f>
        <v>502</v>
      </c>
      <c r="P264" s="37">
        <f>IFERROR(VLOOKUP(B264,[1]BaseData!$B$4:$BM$734,43,0),#REF!)</f>
        <v>12127</v>
      </c>
      <c r="Q264" s="35">
        <f>IFERROR(VLOOKUP(B264,[1]BaseData!$B$4:$BM$734,44,0),#REF!)</f>
        <v>8.6999999999999993</v>
      </c>
      <c r="R264" s="35">
        <f>IFERROR(VLOOKUP(B264,[1]BaseData!$B$4:$BM$734,45,0),#REF!)</f>
        <v>0.36</v>
      </c>
      <c r="S264" s="35">
        <f>IFERROR(VLOOKUP(B264,[1]BaseData!$B$4:$BM$734,46,0),#REF!)</f>
        <v>3.8</v>
      </c>
      <c r="T264" s="35">
        <f>IFERROR(VLOOKUP(B264,[1]BaseData!$B$4:$BM$734,47,0),#REF!)</f>
        <v>4.49</v>
      </c>
    </row>
    <row r="265" spans="1:20" ht="35.25" customHeight="1">
      <c r="A265" s="31">
        <v>260</v>
      </c>
      <c r="B265" s="32" t="s">
        <v>568</v>
      </c>
      <c r="C265" s="33" t="str">
        <f>VLOOKUP(B265,[1]BaseData!$B$4:$BM$734,2,0)</f>
        <v>HOSE</v>
      </c>
      <c r="D265" s="33" t="str">
        <f>VLOOKUP(B265,[1]BaseData!$B$4:$BM$734,3,0)</f>
        <v>CTCP Xi Măng Vicem Hà Tiên</v>
      </c>
      <c r="E265" s="34">
        <f>VLOOKUP(B265,[1]BaseData!$B$4:$BM$734,25,0)</f>
        <v>6090371347479.96</v>
      </c>
      <c r="F265" s="34">
        <f>VLOOKUP(B265,[1]BaseData!$B$4:$BM$734,26,0)</f>
        <v>21081240853.658501</v>
      </c>
      <c r="G265" s="35">
        <f>VLOOKUP(B265,[1]BaseData!$B$4:$BM$734,27,0)</f>
        <v>2.2399249999999999</v>
      </c>
      <c r="H265" s="36" t="str">
        <f>VLOOKUP(B265,[1]BaseData!$B$4:$BM$734,28,0)</f>
        <v>Mid Cap</v>
      </c>
      <c r="I265" s="36" t="s">
        <v>53</v>
      </c>
      <c r="J265" s="37">
        <f>IFERROR(VLOOKUP(B265,[1]BaseData!$B$4:$BM$734,36,0),#REF!)</f>
        <v>9385057537636</v>
      </c>
      <c r="K265" s="37">
        <f>IFERROR(VLOOKUP(B265,[1]BaseData!$B$4:$BM$734,37,0),#REF!)</f>
        <v>5112622180527</v>
      </c>
      <c r="L265" s="37">
        <f>IFERROR(VLOOKUP(B265,[1]BaseData!$B$4:$BM$734,38,0),#REF!)</f>
        <v>8917959358754</v>
      </c>
      <c r="M265" s="37">
        <f>IFERROR(VLOOKUP(B265,[1]BaseData!$B$4:$BM$734,39,0)*10^9,#REF!)</f>
        <v>257706300456</v>
      </c>
      <c r="N265" s="37">
        <f>IFERROR(VLOOKUP(B265,[1]BaseData!$B$4:$BM$734,40,0)*10^9,#REF!)</f>
        <v>261449595562</v>
      </c>
      <c r="O265" s="37">
        <f>IFERROR(VLOOKUP(B265,[1]BaseData!$B$4:$BM$734,42,0),#REF!)</f>
        <v>675</v>
      </c>
      <c r="P265" s="37">
        <f>IFERROR(VLOOKUP(B265,[1]BaseData!$B$4:$BM$734,43,0),#REF!)</f>
        <v>13398</v>
      </c>
      <c r="Q265" s="35">
        <f>IFERROR(VLOOKUP(B265,[1]BaseData!$B$4:$BM$734,44,0),#REF!)</f>
        <v>15.33</v>
      </c>
      <c r="R265" s="35">
        <f>IFERROR(VLOOKUP(B265,[1]BaseData!$B$4:$BM$734,45,0),#REF!)</f>
        <v>0.77</v>
      </c>
      <c r="S265" s="35">
        <f>IFERROR(VLOOKUP(B265,[1]BaseData!$B$4:$BM$734,46,0),#REF!)</f>
        <v>2.83</v>
      </c>
      <c r="T265" s="35">
        <f>IFERROR(VLOOKUP(B265,[1]BaseData!$B$4:$BM$734,47,0),#REF!)</f>
        <v>5.01</v>
      </c>
    </row>
    <row r="266" spans="1:20" ht="35.25" customHeight="1">
      <c r="A266" s="31">
        <v>261</v>
      </c>
      <c r="B266" s="32" t="s">
        <v>570</v>
      </c>
      <c r="C266" s="33" t="str">
        <f>VLOOKUP(B266,[1]BaseData!$B$4:$BM$734,2,0)</f>
        <v>HNX</v>
      </c>
      <c r="D266" s="33" t="str">
        <f>VLOOKUP(B266,[1]BaseData!$B$4:$BM$734,3,0)</f>
        <v>CTCP Thương mại Hóc Môn</v>
      </c>
      <c r="E266" s="34">
        <f>VLOOKUP(B266,[1]BaseData!$B$4:$BM$734,25,0)</f>
        <v>344558155757.31702</v>
      </c>
      <c r="F266" s="34">
        <f>VLOOKUP(B266,[1]BaseData!$B$4:$BM$734,26,0)</f>
        <v>104160122.560975</v>
      </c>
      <c r="G266" s="35">
        <f>VLOOKUP(B266,[1]BaseData!$B$4:$BM$734,27,0)</f>
        <v>0.29853600000000002</v>
      </c>
      <c r="H266" s="36" t="str">
        <f>VLOOKUP(B266,[1]BaseData!$B$4:$BM$734,28,0)</f>
        <v>Small&amp;Micro Cap</v>
      </c>
      <c r="I266" s="36" t="s">
        <v>45</v>
      </c>
      <c r="J266" s="37">
        <f>IFERROR(VLOOKUP(B266,[1]BaseData!$B$4:$BM$734,36,0),#REF!)</f>
        <v>619277377184</v>
      </c>
      <c r="K266" s="37">
        <f>IFERROR(VLOOKUP(B266,[1]BaseData!$B$4:$BM$734,37,0),#REF!)</f>
        <v>280326500520</v>
      </c>
      <c r="L266" s="37">
        <f>IFERROR(VLOOKUP(B266,[1]BaseData!$B$4:$BM$734,38,0),#REF!)</f>
        <v>1434340779669</v>
      </c>
      <c r="M266" s="37">
        <f>IFERROR(VLOOKUP(B266,[1]BaseData!$B$4:$BM$734,39,0)*10^9,#REF!)</f>
        <v>36442119270</v>
      </c>
      <c r="N266" s="37">
        <f>IFERROR(VLOOKUP(B266,[1]BaseData!$B$4:$BM$734,40,0)*10^9,#REF!)</f>
        <v>36793557552</v>
      </c>
      <c r="O266" s="37">
        <f>IFERROR(VLOOKUP(B266,[1]BaseData!$B$4:$BM$734,42,0),#REF!)</f>
        <v>2727</v>
      </c>
      <c r="P266" s="37">
        <f>IFERROR(VLOOKUP(B266,[1]BaseData!$B$4:$BM$734,43,0),#REF!)</f>
        <v>16989</v>
      </c>
      <c r="Q266" s="35">
        <f>IFERROR(VLOOKUP(B266,[1]BaseData!$B$4:$BM$734,44,0),#REF!)</f>
        <v>5.35</v>
      </c>
      <c r="R266" s="35">
        <f>IFERROR(VLOOKUP(B266,[1]BaseData!$B$4:$BM$734,45,0),#REF!)</f>
        <v>0.86</v>
      </c>
      <c r="S266" s="35">
        <f>IFERROR(VLOOKUP(B266,[1]BaseData!$B$4:$BM$734,46,0),#REF!)</f>
        <v>6.01</v>
      </c>
      <c r="T266" s="35">
        <f>IFERROR(VLOOKUP(B266,[1]BaseData!$B$4:$BM$734,47,0),#REF!)</f>
        <v>12.58</v>
      </c>
    </row>
    <row r="267" spans="1:20" ht="35.25" customHeight="1">
      <c r="A267" s="31">
        <v>262</v>
      </c>
      <c r="B267" s="32" t="s">
        <v>572</v>
      </c>
      <c r="C267" s="33" t="str">
        <f>VLOOKUP(B267,[1]BaseData!$B$4:$BM$734,2,0)</f>
        <v>HOSE</v>
      </c>
      <c r="D267" s="33" t="str">
        <f>VLOOKUP(B267,[1]BaseData!$B$4:$BM$734,3,0)</f>
        <v>CTCP Đầu tư Phát triển Hạ tầng IDICO</v>
      </c>
      <c r="E267" s="34">
        <f>VLOOKUP(B267,[1]BaseData!$B$4:$BM$734,25,0)</f>
        <v>442247389390.24298</v>
      </c>
      <c r="F267" s="34">
        <f>VLOOKUP(B267,[1]BaseData!$B$4:$BM$734,26,0)</f>
        <v>364125000</v>
      </c>
      <c r="G267" s="35">
        <f>VLOOKUP(B267,[1]BaseData!$B$4:$BM$734,27,0)</f>
        <v>18.577475</v>
      </c>
      <c r="H267" s="36" t="str">
        <f>VLOOKUP(B267,[1]BaseData!$B$4:$BM$734,28,0)</f>
        <v>Small&amp;Micro Cap</v>
      </c>
      <c r="I267" s="36" t="s">
        <v>45</v>
      </c>
      <c r="J267" s="37">
        <f>IFERROR(VLOOKUP(B267,[1]BaseData!$B$4:$BM$734,36,0),#REF!)</f>
        <v>1509886776158</v>
      </c>
      <c r="K267" s="37">
        <f>IFERROR(VLOOKUP(B267,[1]BaseData!$B$4:$BM$734,37,0),#REF!)</f>
        <v>446711759549</v>
      </c>
      <c r="L267" s="37">
        <f>IFERROR(VLOOKUP(B267,[1]BaseData!$B$4:$BM$734,38,0),#REF!)</f>
        <v>423245486933</v>
      </c>
      <c r="M267" s="37">
        <f>IFERROR(VLOOKUP(B267,[1]BaseData!$B$4:$BM$734,39,0)*10^9,#REF!)</f>
        <v>55282182097</v>
      </c>
      <c r="N267" s="37">
        <f>IFERROR(VLOOKUP(B267,[1]BaseData!$B$4:$BM$734,40,0)*10^9,#REF!)</f>
        <v>55282182097</v>
      </c>
      <c r="O267" s="37">
        <f>IFERROR(VLOOKUP(B267,[1]BaseData!$B$4:$BM$734,42,0),#REF!)</f>
        <v>2216</v>
      </c>
      <c r="P267" s="37">
        <f>IFERROR(VLOOKUP(B267,[1]BaseData!$B$4:$BM$734,43,0),#REF!)</f>
        <v>17905</v>
      </c>
      <c r="Q267" s="35">
        <f>IFERROR(VLOOKUP(B267,[1]BaseData!$B$4:$BM$734,44,0),#REF!)</f>
        <v>7.31</v>
      </c>
      <c r="R267" s="35">
        <f>IFERROR(VLOOKUP(B267,[1]BaseData!$B$4:$BM$734,45,0),#REF!)</f>
        <v>0.9</v>
      </c>
      <c r="S267" s="35">
        <f>IFERROR(VLOOKUP(B267,[1]BaseData!$B$4:$BM$734,46,0),#REF!)</f>
        <v>3.61</v>
      </c>
      <c r="T267" s="35">
        <f>IFERROR(VLOOKUP(B267,[1]BaseData!$B$4:$BM$734,47,0),#REF!)</f>
        <v>12.16</v>
      </c>
    </row>
    <row r="268" spans="1:20" ht="35.25" customHeight="1">
      <c r="A268" s="31">
        <v>263</v>
      </c>
      <c r="B268" s="32" t="s">
        <v>574</v>
      </c>
      <c r="C268" s="33" t="str">
        <f>VLOOKUP(B268,[1]BaseData!$B$4:$BM$734,2,0)</f>
        <v>HOSE</v>
      </c>
      <c r="D268" s="33" t="str">
        <f>VLOOKUP(B268,[1]BaseData!$B$4:$BM$734,3,0)</f>
        <v>CTCP Kỹ thuật và Ô tô Trường Long</v>
      </c>
      <c r="E268" s="34">
        <f>VLOOKUP(B268,[1]BaseData!$B$4:$BM$734,25,0)</f>
        <v>232062804878.048</v>
      </c>
      <c r="F268" s="34">
        <f>VLOOKUP(B268,[1]BaseData!$B$4:$BM$734,26,0)</f>
        <v>33728658.536585003</v>
      </c>
      <c r="G268" s="35">
        <f>VLOOKUP(B268,[1]BaseData!$B$4:$BM$734,27,0)</f>
        <v>45.018979999999999</v>
      </c>
      <c r="H268" s="36" t="str">
        <f>VLOOKUP(B268,[1]BaseData!$B$4:$BM$734,28,0)</f>
        <v>Small&amp;Micro Cap</v>
      </c>
      <c r="I268" s="36" t="s">
        <v>107</v>
      </c>
      <c r="J268" s="37">
        <f>IFERROR(VLOOKUP(B268,[1]BaseData!$B$4:$BM$734,36,0),#REF!)</f>
        <v>357491702499</v>
      </c>
      <c r="K268" s="37">
        <f>IFERROR(VLOOKUP(B268,[1]BaseData!$B$4:$BM$734,37,0),#REF!)</f>
        <v>232352050965</v>
      </c>
      <c r="L268" s="37">
        <f>IFERROR(VLOOKUP(B268,[1]BaseData!$B$4:$BM$734,38,0),#REF!)</f>
        <v>1047200783353</v>
      </c>
      <c r="M268" s="37">
        <f>IFERROR(VLOOKUP(B268,[1]BaseData!$B$4:$BM$734,39,0)*10^9,#REF!)</f>
        <v>37001777458</v>
      </c>
      <c r="N268" s="37">
        <f>IFERROR(VLOOKUP(B268,[1]BaseData!$B$4:$BM$734,40,0)*10^9,#REF!)</f>
        <v>39837561988</v>
      </c>
      <c r="O268" s="37">
        <f>IFERROR(VLOOKUP(B268,[1]BaseData!$B$4:$BM$734,42,0),#REF!)</f>
        <v>3083</v>
      </c>
      <c r="P268" s="37">
        <f>IFERROR(VLOOKUP(B268,[1]BaseData!$B$4:$BM$734,43,0),#REF!)</f>
        <v>19363</v>
      </c>
      <c r="Q268" s="35">
        <f>IFERROR(VLOOKUP(B268,[1]BaseData!$B$4:$BM$734,44,0),#REF!)</f>
        <v>5.19</v>
      </c>
      <c r="R268" s="35">
        <f>IFERROR(VLOOKUP(B268,[1]BaseData!$B$4:$BM$734,45,0),#REF!)</f>
        <v>0.83</v>
      </c>
      <c r="S268" s="35">
        <f>IFERROR(VLOOKUP(B268,[1]BaseData!$B$4:$BM$734,46,0),#REF!)</f>
        <v>10.64</v>
      </c>
      <c r="T268" s="35">
        <f>IFERROR(VLOOKUP(B268,[1]BaseData!$B$4:$BM$734,47,0),#REF!)</f>
        <v>17.059999999999999</v>
      </c>
    </row>
    <row r="269" spans="1:20" ht="35.25" customHeight="1">
      <c r="A269" s="31">
        <v>264</v>
      </c>
      <c r="B269" s="32" t="s">
        <v>576</v>
      </c>
      <c r="C269" s="33" t="str">
        <f>VLOOKUP(B269,[1]BaseData!$B$4:$BM$734,2,0)</f>
        <v>HOSE</v>
      </c>
      <c r="D269" s="33" t="str">
        <f>VLOOKUP(B269,[1]BaseData!$B$4:$BM$734,3,0)</f>
        <v>CTCP Hưng Thịnh Incons</v>
      </c>
      <c r="E269" s="34">
        <f>VLOOKUP(B269,[1]BaseData!$B$4:$BM$734,25,0)</f>
        <v>2565900565500</v>
      </c>
      <c r="F269" s="34">
        <f>VLOOKUP(B269,[1]BaseData!$B$4:$BM$734,26,0)</f>
        <v>10302942073.1707</v>
      </c>
      <c r="G269" s="35">
        <f>VLOOKUP(B269,[1]BaseData!$B$4:$BM$734,27,0)</f>
        <v>0.90105500000000005</v>
      </c>
      <c r="H269" s="36" t="str">
        <f>VLOOKUP(B269,[1]BaseData!$B$4:$BM$734,28,0)</f>
        <v>Mid Cap</v>
      </c>
      <c r="I269" s="36" t="s">
        <v>42</v>
      </c>
      <c r="J269" s="37">
        <f>IFERROR(VLOOKUP(B269,[1]BaseData!$B$4:$BM$734,36,0),#REF!)</f>
        <v>9174181414739</v>
      </c>
      <c r="K269" s="37">
        <f>IFERROR(VLOOKUP(B269,[1]BaseData!$B$4:$BM$734,37,0),#REF!)</f>
        <v>1463787524985</v>
      </c>
      <c r="L269" s="37">
        <f>IFERROR(VLOOKUP(B269,[1]BaseData!$B$4:$BM$734,38,0),#REF!)</f>
        <v>5464513886105</v>
      </c>
      <c r="M269" s="37">
        <f>IFERROR(VLOOKUP(B269,[1]BaseData!$B$4:$BM$734,39,0)*10^9,#REF!)</f>
        <v>63626117347</v>
      </c>
      <c r="N269" s="37">
        <f>IFERROR(VLOOKUP(B269,[1]BaseData!$B$4:$BM$734,40,0)*10^9,#REF!)</f>
        <v>87609996537</v>
      </c>
      <c r="O269" s="37">
        <f>IFERROR(VLOOKUP(B269,[1]BaseData!$B$4:$BM$734,42,0),#REF!)</f>
        <v>714</v>
      </c>
      <c r="P269" s="37">
        <f>IFERROR(VLOOKUP(B269,[1]BaseData!$B$4:$BM$734,43,0),#REF!)</f>
        <v>16426</v>
      </c>
      <c r="Q269" s="35">
        <f>IFERROR(VLOOKUP(B269,[1]BaseData!$B$4:$BM$734,44,0),#REF!)</f>
        <v>17.16</v>
      </c>
      <c r="R269" s="35">
        <f>IFERROR(VLOOKUP(B269,[1]BaseData!$B$4:$BM$734,45,0),#REF!)</f>
        <v>0.75</v>
      </c>
      <c r="S269" s="35">
        <f>IFERROR(VLOOKUP(B269,[1]BaseData!$B$4:$BM$734,46,0),#REF!)</f>
        <v>0.75</v>
      </c>
      <c r="T269" s="35">
        <f>IFERROR(VLOOKUP(B269,[1]BaseData!$B$4:$BM$734,47,0),#REF!)</f>
        <v>4.29</v>
      </c>
    </row>
    <row r="270" spans="1:20" ht="35.25" customHeight="1">
      <c r="A270" s="31">
        <v>265</v>
      </c>
      <c r="B270" s="32" t="s">
        <v>578</v>
      </c>
      <c r="C270" s="33" t="str">
        <f>VLOOKUP(B270,[1]BaseData!$B$4:$BM$734,2,0)</f>
        <v>HNX</v>
      </c>
      <c r="D270" s="33" t="str">
        <f>VLOOKUP(B270,[1]BaseData!$B$4:$BM$734,3,0)</f>
        <v>CTCP In Sách Giáo khoa Hòa Phát</v>
      </c>
      <c r="E270" s="34">
        <f>VLOOKUP(B270,[1]BaseData!$B$4:$BM$734,25,0)</f>
        <v>3839883235115.8501</v>
      </c>
      <c r="F270" s="34">
        <f>VLOOKUP(B270,[1]BaseData!$B$4:$BM$734,26,0)</f>
        <v>11294260829.573099</v>
      </c>
      <c r="G270" s="35">
        <f>VLOOKUP(B270,[1]BaseData!$B$4:$BM$734,27,0)</f>
        <v>2.6940000000000002E-3</v>
      </c>
      <c r="H270" s="36" t="str">
        <f>VLOOKUP(B270,[1]BaseData!$B$4:$BM$734,28,0)</f>
        <v>Mid Cap</v>
      </c>
      <c r="I270" s="36" t="s">
        <v>50</v>
      </c>
      <c r="J270" s="37">
        <f>IFERROR(VLOOKUP(B270,[1]BaseData!$B$4:$BM$734,36,0),#REF!)</f>
        <v>6178609235243</v>
      </c>
      <c r="K270" s="37">
        <f>IFERROR(VLOOKUP(B270,[1]BaseData!$B$4:$BM$734,37,0),#REF!)</f>
        <v>2336360227209</v>
      </c>
      <c r="L270" s="37">
        <f>IFERROR(VLOOKUP(B270,[1]BaseData!$B$4:$BM$734,38,0),#REF!)</f>
        <v>83797049753</v>
      </c>
      <c r="M270" s="37">
        <f>IFERROR(VLOOKUP(B270,[1]BaseData!$B$4:$BM$734,39,0)*10^9,#REF!)</f>
        <v>-1597391904</v>
      </c>
      <c r="N270" s="37">
        <f>IFERROR(VLOOKUP(B270,[1]BaseData!$B$4:$BM$734,40,0)*10^9,#REF!)</f>
        <v>941160105</v>
      </c>
      <c r="O270" s="37">
        <f>IFERROR(VLOOKUP(B270,[1]BaseData!$B$4:$BM$734,42,0),#REF!)</f>
        <v>-17</v>
      </c>
      <c r="P270" s="37">
        <f>IFERROR(VLOOKUP(B270,[1]BaseData!$B$4:$BM$734,43,0),#REF!)</f>
        <v>25449</v>
      </c>
      <c r="Q270" s="35">
        <f>IFERROR(VLOOKUP(B270,[1]BaseData!$B$4:$BM$734,44,0),#REF!)</f>
        <v>-2149.4499999999998</v>
      </c>
      <c r="R270" s="35">
        <f>IFERROR(VLOOKUP(B270,[1]BaseData!$B$4:$BM$734,45,0),#REF!)</f>
        <v>1.47</v>
      </c>
      <c r="S270" s="35">
        <f>IFERROR(VLOOKUP(B270,[1]BaseData!$B$4:$BM$734,46,0),#REF!)</f>
        <v>-0.03</v>
      </c>
      <c r="T270" s="35">
        <f>IFERROR(VLOOKUP(B270,[1]BaseData!$B$4:$BM$734,47,0),#REF!)</f>
        <v>-7.0000000000000007E-2</v>
      </c>
    </row>
    <row r="271" spans="1:20" ht="35.25" customHeight="1">
      <c r="A271" s="31">
        <v>266</v>
      </c>
      <c r="B271" s="32" t="s">
        <v>580</v>
      </c>
      <c r="C271" s="33" t="str">
        <f>VLOOKUP(B271,[1]BaseData!$B$4:$BM$734,2,0)</f>
        <v>HOSE</v>
      </c>
      <c r="D271" s="33" t="str">
        <f>VLOOKUP(B271,[1]BaseData!$B$4:$BM$734,3,0)</f>
        <v>CTCP Logistics Vicem</v>
      </c>
      <c r="E271" s="34">
        <f>VLOOKUP(B271,[1]BaseData!$B$4:$BM$734,25,0)</f>
        <v>161857971219.51199</v>
      </c>
      <c r="F271" s="34">
        <f>VLOOKUP(B271,[1]BaseData!$B$4:$BM$734,26,0)</f>
        <v>111170731.70731699</v>
      </c>
      <c r="G271" s="35">
        <f>VLOOKUP(B271,[1]BaseData!$B$4:$BM$734,27,0)</f>
        <v>10.457744</v>
      </c>
      <c r="H271" s="36" t="str">
        <f>VLOOKUP(B271,[1]BaseData!$B$4:$BM$734,28,0)</f>
        <v>Small&amp;Micro Cap</v>
      </c>
      <c r="I271" s="36" t="s">
        <v>31</v>
      </c>
      <c r="J271" s="37">
        <f>IFERROR(VLOOKUP(B271,[1]BaseData!$B$4:$BM$734,36,0),#REF!)</f>
        <v>433678044576</v>
      </c>
      <c r="K271" s="37">
        <f>IFERROR(VLOOKUP(B271,[1]BaseData!$B$4:$BM$734,37,0),#REF!)</f>
        <v>334133166096</v>
      </c>
      <c r="L271" s="37">
        <f>IFERROR(VLOOKUP(B271,[1]BaseData!$B$4:$BM$734,38,0),#REF!)</f>
        <v>351319434784</v>
      </c>
      <c r="M271" s="37">
        <f>IFERROR(VLOOKUP(B271,[1]BaseData!$B$4:$BM$734,39,0)*10^9,#REF!)</f>
        <v>17541918448</v>
      </c>
      <c r="N271" s="37">
        <f>IFERROR(VLOOKUP(B271,[1]BaseData!$B$4:$BM$734,40,0)*10^9,#REF!)</f>
        <v>17611518447</v>
      </c>
      <c r="O271" s="37">
        <f>IFERROR(VLOOKUP(B271,[1]BaseData!$B$4:$BM$734,42,0),#REF!)</f>
        <v>1339</v>
      </c>
      <c r="P271" s="37">
        <f>IFERROR(VLOOKUP(B271,[1]BaseData!$B$4:$BM$734,43,0),#REF!)</f>
        <v>25499</v>
      </c>
      <c r="Q271" s="35">
        <f>IFERROR(VLOOKUP(B271,[1]BaseData!$B$4:$BM$734,44,0),#REF!)</f>
        <v>8.11</v>
      </c>
      <c r="R271" s="35">
        <f>IFERROR(VLOOKUP(B271,[1]BaseData!$B$4:$BM$734,45,0),#REF!)</f>
        <v>0.43</v>
      </c>
      <c r="S271" s="35">
        <f>IFERROR(VLOOKUP(B271,[1]BaseData!$B$4:$BM$734,46,0),#REF!)</f>
        <v>4.0999999999999996</v>
      </c>
      <c r="T271" s="35">
        <f>IFERROR(VLOOKUP(B271,[1]BaseData!$B$4:$BM$734,47,0),#REF!)</f>
        <v>5.26</v>
      </c>
    </row>
    <row r="272" spans="1:20" ht="35.25" customHeight="1">
      <c r="A272" s="31">
        <v>267</v>
      </c>
      <c r="B272" s="32" t="s">
        <v>582</v>
      </c>
      <c r="C272" s="33" t="str">
        <f>VLOOKUP(B272,[1]BaseData!$B$4:$BM$734,2,0)</f>
        <v>HOSE</v>
      </c>
      <c r="D272" s="33" t="str">
        <f>VLOOKUP(B272,[1]BaseData!$B$4:$BM$734,3,0)</f>
        <v>CTCP Đầu tư và Xây dựng HUD1</v>
      </c>
      <c r="E272" s="34">
        <f>VLOOKUP(B272,[1]BaseData!$B$4:$BM$734,25,0)</f>
        <v>99807012195.121902</v>
      </c>
      <c r="F272" s="34">
        <f>VLOOKUP(B272,[1]BaseData!$B$4:$BM$734,26,0)</f>
        <v>130420731.70731699</v>
      </c>
      <c r="G272" s="35">
        <f>VLOOKUP(B272,[1]BaseData!$B$4:$BM$734,27,0)</f>
        <v>3.6159810000000001</v>
      </c>
      <c r="H272" s="36" t="str">
        <f>VLOOKUP(B272,[1]BaseData!$B$4:$BM$734,28,0)</f>
        <v>Small&amp;Micro Cap</v>
      </c>
      <c r="I272" s="36" t="s">
        <v>107</v>
      </c>
      <c r="J272" s="37">
        <f>IFERROR(VLOOKUP(B272,[1]BaseData!$B$4:$BM$734,36,0),#REF!)</f>
        <v>702408962546</v>
      </c>
      <c r="K272" s="37">
        <f>IFERROR(VLOOKUP(B272,[1]BaseData!$B$4:$BM$734,37,0),#REF!)</f>
        <v>152685109699</v>
      </c>
      <c r="L272" s="37">
        <f>IFERROR(VLOOKUP(B272,[1]BaseData!$B$4:$BM$734,38,0),#REF!)</f>
        <v>481098393898</v>
      </c>
      <c r="M272" s="37">
        <f>IFERROR(VLOOKUP(B272,[1]BaseData!$B$4:$BM$734,39,0)*10^9,#REF!)</f>
        <v>3796541144</v>
      </c>
      <c r="N272" s="37">
        <f>IFERROR(VLOOKUP(B272,[1]BaseData!$B$4:$BM$734,40,0)*10^9,#REF!)</f>
        <v>4318484912</v>
      </c>
      <c r="O272" s="37">
        <f>IFERROR(VLOOKUP(B272,[1]BaseData!$B$4:$BM$734,42,0),#REF!)</f>
        <v>380</v>
      </c>
      <c r="P272" s="37">
        <f>IFERROR(VLOOKUP(B272,[1]BaseData!$B$4:$BM$734,43,0),#REF!)</f>
        <v>15269</v>
      </c>
      <c r="Q272" s="35">
        <f>IFERROR(VLOOKUP(B272,[1]BaseData!$B$4:$BM$734,44,0),#REF!)</f>
        <v>19.52</v>
      </c>
      <c r="R272" s="35">
        <f>IFERROR(VLOOKUP(B272,[1]BaseData!$B$4:$BM$734,45,0),#REF!)</f>
        <v>0.49</v>
      </c>
      <c r="S272" s="35">
        <f>IFERROR(VLOOKUP(B272,[1]BaseData!$B$4:$BM$734,46,0),#REF!)</f>
        <v>0.56000000000000005</v>
      </c>
      <c r="T272" s="35">
        <f>IFERROR(VLOOKUP(B272,[1]BaseData!$B$4:$BM$734,47,0),#REF!)</f>
        <v>2.61</v>
      </c>
    </row>
    <row r="273" spans="1:20" ht="35.25" customHeight="1">
      <c r="A273" s="31">
        <v>268</v>
      </c>
      <c r="B273" s="32" t="s">
        <v>584</v>
      </c>
      <c r="C273" s="33" t="str">
        <f>VLOOKUP(B273,[1]BaseData!$B$4:$BM$734,2,0)</f>
        <v>HOSE</v>
      </c>
      <c r="D273" s="33" t="str">
        <f>VLOOKUP(B273,[1]BaseData!$B$4:$BM$734,3,0)</f>
        <v>CTCP Đầu tư và Xây dựng HUD3</v>
      </c>
      <c r="E273" s="34">
        <f>VLOOKUP(B273,[1]BaseData!$B$4:$BM$734,25,0)</f>
        <v>70255094374.146301</v>
      </c>
      <c r="F273" s="34">
        <f>VLOOKUP(B273,[1]BaseData!$B$4:$BM$734,26,0)</f>
        <v>81798780.487803996</v>
      </c>
      <c r="G273" s="35">
        <f>VLOOKUP(B273,[1]BaseData!$B$4:$BM$734,27,0)</f>
        <v>4.733797</v>
      </c>
      <c r="H273" s="36" t="str">
        <f>VLOOKUP(B273,[1]BaseData!$B$4:$BM$734,28,0)</f>
        <v>Small&amp;Micro Cap</v>
      </c>
      <c r="I273" s="36" t="s">
        <v>64</v>
      </c>
      <c r="J273" s="37">
        <f>IFERROR(VLOOKUP(B273,[1]BaseData!$B$4:$BM$734,36,0),#REF!)</f>
        <v>279741493682</v>
      </c>
      <c r="K273" s="37">
        <f>IFERROR(VLOOKUP(B273,[1]BaseData!$B$4:$BM$734,37,0),#REF!)</f>
        <v>145675908123</v>
      </c>
      <c r="L273" s="37">
        <f>IFERROR(VLOOKUP(B273,[1]BaseData!$B$4:$BM$734,38,0),#REF!)</f>
        <v>197769389037</v>
      </c>
      <c r="M273" s="37">
        <f>IFERROR(VLOOKUP(B273,[1]BaseData!$B$4:$BM$734,39,0)*10^9,#REF!)</f>
        <v>479716096</v>
      </c>
      <c r="N273" s="37">
        <f>IFERROR(VLOOKUP(B273,[1]BaseData!$B$4:$BM$734,40,0)*10^9,#REF!)</f>
        <v>-9826996170</v>
      </c>
      <c r="O273" s="37">
        <f>IFERROR(VLOOKUP(B273,[1]BaseData!$B$4:$BM$734,42,0),#REF!)</f>
        <v>-53</v>
      </c>
      <c r="P273" s="37">
        <f>IFERROR(VLOOKUP(B273,[1]BaseData!$B$4:$BM$734,43,0),#REF!)</f>
        <v>14765</v>
      </c>
      <c r="Q273" s="37">
        <f>IFERROR(VLOOKUP(B273,[1]BaseData!$B$4:$BM$734,44,0),#REF!)</f>
        <v>-178.36</v>
      </c>
      <c r="R273" s="37">
        <f>IFERROR(VLOOKUP(B273,[1]BaseData!$B$4:$BM$734,45,0),#REF!)</f>
        <v>0.64</v>
      </c>
      <c r="S273" s="37">
        <f>IFERROR(VLOOKUP(B273,[1]BaseData!$B$4:$BM$734,46,0),#REF!)</f>
        <v>-0.25</v>
      </c>
      <c r="T273" s="37">
        <f>IFERROR(VLOOKUP(B273,[1]BaseData!$B$4:$BM$734,47,0),#REF!)</f>
        <v>-0.56999999999999995</v>
      </c>
    </row>
    <row r="274" spans="1:20" ht="35.25" customHeight="1">
      <c r="A274" s="31">
        <v>269</v>
      </c>
      <c r="B274" s="32" t="s">
        <v>586</v>
      </c>
      <c r="C274" s="33" t="str">
        <f>VLOOKUP(B274,[1]BaseData!$B$4:$BM$734,2,0)</f>
        <v>HOSE</v>
      </c>
      <c r="D274" s="33" t="str">
        <f>VLOOKUP(B274,[1]BaseData!$B$4:$BM$734,3,0)</f>
        <v>CTCP Xây lắp Thừa Thiên Huế</v>
      </c>
      <c r="E274" s="34">
        <f>VLOOKUP(B274,[1]BaseData!$B$4:$BM$734,25,0)</f>
        <v>480633608808.23102</v>
      </c>
      <c r="F274" s="34">
        <f>VLOOKUP(B274,[1]BaseData!$B$4:$BM$734,26,0)</f>
        <v>1634765243.9024301</v>
      </c>
      <c r="G274" s="35">
        <f>VLOOKUP(B274,[1]BaseData!$B$4:$BM$734,27,0)</f>
        <v>2.4735140000000002</v>
      </c>
      <c r="H274" s="36" t="str">
        <f>VLOOKUP(B274,[1]BaseData!$B$4:$BM$734,28,0)</f>
        <v>Small&amp;Micro Cap</v>
      </c>
      <c r="I274" s="36" t="s">
        <v>45</v>
      </c>
      <c r="J274" s="37">
        <f>IFERROR(VLOOKUP(B274,[1]BaseData!$B$4:$BM$734,36,0),#REF!)</f>
        <v>846633643982</v>
      </c>
      <c r="K274" s="37">
        <f>IFERROR(VLOOKUP(B274,[1]BaseData!$B$4:$BM$734,37,0),#REF!)</f>
        <v>538565515568</v>
      </c>
      <c r="L274" s="37">
        <f>IFERROR(VLOOKUP(B274,[1]BaseData!$B$4:$BM$734,38,0),#REF!)</f>
        <v>425132039994</v>
      </c>
      <c r="M274" s="37">
        <f>IFERROR(VLOOKUP(B274,[1]BaseData!$B$4:$BM$734,39,0)*10^9,#REF!)</f>
        <v>58189619533</v>
      </c>
      <c r="N274" s="37">
        <f>IFERROR(VLOOKUP(B274,[1]BaseData!$B$4:$BM$734,40,0)*10^9,#REF!)</f>
        <v>55109623140</v>
      </c>
      <c r="O274" s="37">
        <f>IFERROR(VLOOKUP(B274,[1]BaseData!$B$4:$BM$734,42,0),#REF!)</f>
        <v>2998</v>
      </c>
      <c r="P274" s="37">
        <f>IFERROR(VLOOKUP(B274,[1]BaseData!$B$4:$BM$734,43,0),#REF!)</f>
        <v>23551</v>
      </c>
      <c r="Q274" s="35">
        <f>IFERROR(VLOOKUP(B274,[1]BaseData!$B$4:$BM$734,44,0),#REF!)</f>
        <v>5.24</v>
      </c>
      <c r="R274" s="35">
        <f>IFERROR(VLOOKUP(B274,[1]BaseData!$B$4:$BM$734,45,0),#REF!)</f>
        <v>0.67</v>
      </c>
      <c r="S274" s="35">
        <f>IFERROR(VLOOKUP(B274,[1]BaseData!$B$4:$BM$734,46,0),#REF!)</f>
        <v>7.1</v>
      </c>
      <c r="T274" s="35">
        <f>IFERROR(VLOOKUP(B274,[1]BaseData!$B$4:$BM$734,47,0),#REF!)</f>
        <v>11.4</v>
      </c>
    </row>
    <row r="275" spans="1:20" ht="35.25" customHeight="1">
      <c r="A275" s="31">
        <v>270</v>
      </c>
      <c r="B275" s="32" t="s">
        <v>588</v>
      </c>
      <c r="C275" s="33" t="str">
        <f>VLOOKUP(B275,[1]BaseData!$B$4:$BM$734,2,0)</f>
        <v>HNX</v>
      </c>
      <c r="D275" s="33" t="str">
        <f>VLOOKUP(B275,[1]BaseData!$B$4:$BM$734,3,0)</f>
        <v>CTCP Tasco</v>
      </c>
      <c r="E275" s="34">
        <f>VLOOKUP(B275,[1]BaseData!$B$4:$BM$734,25,0)</f>
        <v>7949021382466.46</v>
      </c>
      <c r="F275" s="34">
        <f>VLOOKUP(B275,[1]BaseData!$B$4:$BM$734,26,0)</f>
        <v>74831227640.243896</v>
      </c>
      <c r="G275" s="35">
        <f>VLOOKUP(B275,[1]BaseData!$B$4:$BM$734,27,0)</f>
        <v>0.93521500000000002</v>
      </c>
      <c r="H275" s="36" t="str">
        <f>VLOOKUP(B275,[1]BaseData!$B$4:$BM$734,28,0)</f>
        <v>Mid Cap</v>
      </c>
      <c r="I275" s="36" t="s">
        <v>24</v>
      </c>
      <c r="J275" s="37">
        <f>IFERROR(VLOOKUP(B275,[1]BaseData!$B$4:$BM$734,36,0),#REF!)</f>
        <v>11632371921053</v>
      </c>
      <c r="K275" s="37">
        <f>IFERROR(VLOOKUP(B275,[1]BaseData!$B$4:$BM$734,37,0),#REF!)</f>
        <v>3873467066359</v>
      </c>
      <c r="L275" s="37">
        <f>IFERROR(VLOOKUP(B275,[1]BaseData!$B$4:$BM$734,38,0),#REF!)</f>
        <v>1073161354752</v>
      </c>
      <c r="M275" s="37">
        <f>IFERROR(VLOOKUP(B275,[1]BaseData!$B$4:$BM$734,39,0)*10^9,#REF!)</f>
        <v>144565241241</v>
      </c>
      <c r="N275" s="37">
        <f>IFERROR(VLOOKUP(B275,[1]BaseData!$B$4:$BM$734,40,0)*10^9,#REF!)</f>
        <v>139028083681</v>
      </c>
      <c r="O275" s="37">
        <f>IFERROR(VLOOKUP(B275,[1]BaseData!$B$4:$BM$734,42,0),#REF!)</f>
        <v>415</v>
      </c>
      <c r="P275" s="37">
        <f>IFERROR(VLOOKUP(B275,[1]BaseData!$B$4:$BM$734,43,0),#REF!)</f>
        <v>11110</v>
      </c>
      <c r="Q275" s="35">
        <f>IFERROR(VLOOKUP(B275,[1]BaseData!$B$4:$BM$734,44,0),#REF!)</f>
        <v>34</v>
      </c>
      <c r="R275" s="35">
        <f>IFERROR(VLOOKUP(B275,[1]BaseData!$B$4:$BM$734,45,0),#REF!)</f>
        <v>1.27</v>
      </c>
      <c r="S275" s="35">
        <f>IFERROR(VLOOKUP(B275,[1]BaseData!$B$4:$BM$734,46,0),#REF!)</f>
        <v>1.29</v>
      </c>
      <c r="T275" s="35">
        <f>IFERROR(VLOOKUP(B275,[1]BaseData!$B$4:$BM$734,47,0),#REF!)</f>
        <v>3.75</v>
      </c>
    </row>
    <row r="276" spans="1:20" ht="35.25" customHeight="1">
      <c r="A276" s="31">
        <v>271</v>
      </c>
      <c r="B276" s="32" t="s">
        <v>590</v>
      </c>
      <c r="C276" s="33" t="str">
        <f>VLOOKUP(B276,[1]BaseData!$B$4:$BM$734,2,0)</f>
        <v>HOSE</v>
      </c>
      <c r="D276" s="33" t="str">
        <f>VLOOKUP(B276,[1]BaseData!$B$4:$BM$734,3,0)</f>
        <v>CTCP Đầu tư và Công nghệ HVC</v>
      </c>
      <c r="E276" s="34">
        <f>VLOOKUP(B276,[1]BaseData!$B$4:$BM$734,25,0)</f>
        <v>264884150132.01199</v>
      </c>
      <c r="F276" s="34">
        <f>VLOOKUP(B276,[1]BaseData!$B$4:$BM$734,26,0)</f>
        <v>1672304878.04878</v>
      </c>
      <c r="G276" s="35">
        <f>VLOOKUP(B276,[1]BaseData!$B$4:$BM$734,27,0)</f>
        <v>0.79971800000000004</v>
      </c>
      <c r="H276" s="36" t="str">
        <f>VLOOKUP(B276,[1]BaseData!$B$4:$BM$734,28,0)</f>
        <v>Small&amp;Micro Cap</v>
      </c>
      <c r="I276" s="36" t="s">
        <v>53</v>
      </c>
      <c r="J276" s="37">
        <f>IFERROR(VLOOKUP(B276,[1]BaseData!$B$4:$BM$734,36,0),#REF!)</f>
        <v>680255115266</v>
      </c>
      <c r="K276" s="37">
        <f>IFERROR(VLOOKUP(B276,[1]BaseData!$B$4:$BM$734,37,0),#REF!)</f>
        <v>476793022983</v>
      </c>
      <c r="L276" s="37">
        <f>IFERROR(VLOOKUP(B276,[1]BaseData!$B$4:$BM$734,38,0),#REF!)</f>
        <v>443648799594</v>
      </c>
      <c r="M276" s="37">
        <f>IFERROR(VLOOKUP(B276,[1]BaseData!$B$4:$BM$734,39,0)*10^9,#REF!)</f>
        <v>22167128923</v>
      </c>
      <c r="N276" s="37">
        <f>IFERROR(VLOOKUP(B276,[1]BaseData!$B$4:$BM$734,40,0)*10^9,#REF!)</f>
        <v>23081768998</v>
      </c>
      <c r="O276" s="37">
        <f>IFERROR(VLOOKUP(B276,[1]BaseData!$B$4:$BM$734,42,0),#REF!)</f>
        <v>600</v>
      </c>
      <c r="P276" s="37">
        <f>IFERROR(VLOOKUP(B276,[1]BaseData!$B$4:$BM$734,43,0),#REF!)</f>
        <v>12904</v>
      </c>
      <c r="Q276" s="35">
        <f>IFERROR(VLOOKUP(B276,[1]BaseData!$B$4:$BM$734,44,0),#REF!)</f>
        <v>7.98</v>
      </c>
      <c r="R276" s="35">
        <f>IFERROR(VLOOKUP(B276,[1]BaseData!$B$4:$BM$734,45,0),#REF!)</f>
        <v>0.37</v>
      </c>
      <c r="S276" s="35">
        <f>IFERROR(VLOOKUP(B276,[1]BaseData!$B$4:$BM$734,46,0),#REF!)</f>
        <v>3.17</v>
      </c>
      <c r="T276" s="35">
        <f>IFERROR(VLOOKUP(B276,[1]BaseData!$B$4:$BM$734,47,0),#REF!)</f>
        <v>4.7300000000000004</v>
      </c>
    </row>
    <row r="277" spans="1:20" ht="35.25" customHeight="1">
      <c r="A277" s="31">
        <v>272</v>
      </c>
      <c r="B277" s="32" t="s">
        <v>592</v>
      </c>
      <c r="C277" s="33" t="str">
        <f>VLOOKUP(B277,[1]BaseData!$B$4:$BM$734,2,0)</f>
        <v>HOSE</v>
      </c>
      <c r="D277" s="33" t="str">
        <f>VLOOKUP(B277,[1]BaseData!$B$4:$BM$734,3,0)</f>
        <v>Tổng Công ty Hàng không Việt Nam - CTCP</v>
      </c>
      <c r="E277" s="34">
        <f>VLOOKUP(B277,[1]BaseData!$B$4:$BM$734,25,0)</f>
        <v>36859738730527.5</v>
      </c>
      <c r="F277" s="34">
        <f>VLOOKUP(B277,[1]BaseData!$B$4:$BM$734,26,0)</f>
        <v>33095759146.3414</v>
      </c>
      <c r="G277" s="35">
        <f>VLOOKUP(B277,[1]BaseData!$B$4:$BM$734,27,0)</f>
        <v>5.9646520000000001</v>
      </c>
      <c r="H277" s="36" t="str">
        <f>VLOOKUP(B277,[1]BaseData!$B$4:$BM$734,28,0)</f>
        <v>Large Cap</v>
      </c>
      <c r="I277" s="36" t="s">
        <v>58</v>
      </c>
      <c r="J277" s="37">
        <f>IFERROR(VLOOKUP(B277,[1]BaseData!$B$4:$BM$734,36,0),#REF!)</f>
        <v>60578586224746</v>
      </c>
      <c r="K277" s="37">
        <f>IFERROR(VLOOKUP(B277,[1]BaseData!$B$4:$BM$734,37,0),#REF!)</f>
        <v>-10199281346196</v>
      </c>
      <c r="L277" s="37">
        <f>IFERROR(VLOOKUP(B277,[1]BaseData!$B$4:$BM$734,38,0),#REF!)</f>
        <v>70578564956673</v>
      </c>
      <c r="M277" s="37">
        <f>IFERROR(VLOOKUP(B277,[1]BaseData!$B$4:$BM$734,39,0)*10^9,#REF!)</f>
        <v>-10452635421073</v>
      </c>
      <c r="N277" s="37">
        <f>IFERROR(VLOOKUP(B277,[1]BaseData!$B$4:$BM$734,40,0)*10^9,#REF!)</f>
        <v>-10452635421073</v>
      </c>
      <c r="O277" s="37">
        <f>IFERROR(VLOOKUP(B277,[1]BaseData!$B$4:$BM$734,42,0),#REF!)</f>
        <v>-4720</v>
      </c>
      <c r="P277" s="37">
        <f>IFERROR(VLOOKUP(B277,[1]BaseData!$B$4:$BM$734,43,0),#REF!)</f>
        <v>-4606</v>
      </c>
      <c r="Q277" s="35">
        <f>IFERROR(VLOOKUP(B277,[1]BaseData!$B$4:$BM$734,44,0),#REF!)</f>
        <v>-2.94</v>
      </c>
      <c r="R277" s="35">
        <f>IFERROR(VLOOKUP(B277,[1]BaseData!$B$4:$BM$734,45,0),#REF!)</f>
        <v>-3.02</v>
      </c>
      <c r="S277" s="35">
        <f>IFERROR(VLOOKUP(B277,[1]BaseData!$B$4:$BM$734,46,0),#REF!)</f>
        <v>-16.91</v>
      </c>
      <c r="T277" s="35">
        <f>IFERROR(VLOOKUP(B277,[1]BaseData!$B$4:$BM$734,47,0),#REF!)</f>
        <v>216.07</v>
      </c>
    </row>
    <row r="278" spans="1:20" ht="35.25" customHeight="1">
      <c r="A278" s="31">
        <v>273</v>
      </c>
      <c r="B278" s="32" t="s">
        <v>594</v>
      </c>
      <c r="C278" s="33" t="str">
        <f>VLOOKUP(B278,[1]BaseData!$B$4:$BM$734,2,0)</f>
        <v>HNX</v>
      </c>
      <c r="D278" s="33" t="str">
        <f>VLOOKUP(B278,[1]BaseData!$B$4:$BM$734,3,0)</f>
        <v>CTCP Hóa chất Việt Trì</v>
      </c>
      <c r="E278" s="34">
        <f>VLOOKUP(B278,[1]BaseData!$B$4:$BM$734,25,0)</f>
        <v>586015296588.71899</v>
      </c>
      <c r="F278" s="34">
        <f>VLOOKUP(B278,[1]BaseData!$B$4:$BM$734,26,0)</f>
        <v>450247623.17073101</v>
      </c>
      <c r="G278" s="35">
        <f>VLOOKUP(B278,[1]BaseData!$B$4:$BM$734,27,0)</f>
        <v>1.96536</v>
      </c>
      <c r="H278" s="36" t="str">
        <f>VLOOKUP(B278,[1]BaseData!$B$4:$BM$734,28,0)</f>
        <v>Small&amp;Micro Cap</v>
      </c>
      <c r="I278" s="36" t="s">
        <v>58</v>
      </c>
      <c r="J278" s="37">
        <f>IFERROR(VLOOKUP(B278,[1]BaseData!$B$4:$BM$734,36,0),#REF!)</f>
        <v>688403792658</v>
      </c>
      <c r="K278" s="37">
        <f>IFERROR(VLOOKUP(B278,[1]BaseData!$B$4:$BM$734,37,0),#REF!)</f>
        <v>437181636605</v>
      </c>
      <c r="L278" s="37">
        <f>IFERROR(VLOOKUP(B278,[1]BaseData!$B$4:$BM$734,38,0),#REF!)</f>
        <v>1376194472334</v>
      </c>
      <c r="M278" s="37">
        <f>IFERROR(VLOOKUP(B278,[1]BaseData!$B$4:$BM$734,39,0)*10^9,#REF!)</f>
        <v>177008673672</v>
      </c>
      <c r="N278" s="37">
        <f>IFERROR(VLOOKUP(B278,[1]BaseData!$B$4:$BM$734,40,0)*10^9,#REF!)</f>
        <v>174575058515</v>
      </c>
      <c r="O278" s="37">
        <f>IFERROR(VLOOKUP(B278,[1]BaseData!$B$4:$BM$734,42,0),#REF!)</f>
        <v>16109</v>
      </c>
      <c r="P278" s="37">
        <f>IFERROR(VLOOKUP(B278,[1]BaseData!$B$4:$BM$734,43,0),#REF!)</f>
        <v>39787</v>
      </c>
      <c r="Q278" s="35">
        <f>IFERROR(VLOOKUP(B278,[1]BaseData!$B$4:$BM$734,44,0),#REF!)</f>
        <v>2.89</v>
      </c>
      <c r="R278" s="35">
        <f>IFERROR(VLOOKUP(B278,[1]BaseData!$B$4:$BM$734,45,0),#REF!)</f>
        <v>1.17</v>
      </c>
      <c r="S278" s="35">
        <f>IFERROR(VLOOKUP(B278,[1]BaseData!$B$4:$BM$734,46,0),#REF!)</f>
        <v>29.39</v>
      </c>
      <c r="T278" s="35">
        <f>IFERROR(VLOOKUP(B278,[1]BaseData!$B$4:$BM$734,47,0),#REF!)</f>
        <v>49.11</v>
      </c>
    </row>
    <row r="279" spans="1:20" ht="35.25" customHeight="1">
      <c r="A279" s="31">
        <v>274</v>
      </c>
      <c r="B279" s="32" t="s">
        <v>596</v>
      </c>
      <c r="C279" s="33" t="str">
        <f>VLOOKUP(B279,[1]BaseData!$B$4:$BM$734,2,0)</f>
        <v>HOSE</v>
      </c>
      <c r="D279" s="33" t="str">
        <f>VLOOKUP(B279,[1]BaseData!$B$4:$BM$734,3,0)</f>
        <v>CTCP Xi măng VICEM Hải Vân</v>
      </c>
      <c r="E279" s="34">
        <f>VLOOKUP(B279,[1]BaseData!$B$4:$BM$734,25,0)</f>
        <v>188222057721.03601</v>
      </c>
      <c r="F279" s="34">
        <f>VLOOKUP(B279,[1]BaseData!$B$4:$BM$734,26,0)</f>
        <v>195804878.04877999</v>
      </c>
      <c r="G279" s="35">
        <f>VLOOKUP(B279,[1]BaseData!$B$4:$BM$734,27,0)</f>
        <v>0.82035000000000002</v>
      </c>
      <c r="H279" s="36" t="str">
        <f>VLOOKUP(B279,[1]BaseData!$B$4:$BM$734,28,0)</f>
        <v>Small&amp;Micro Cap</v>
      </c>
      <c r="I279" s="36" t="s">
        <v>313</v>
      </c>
      <c r="J279" s="37">
        <f>IFERROR(VLOOKUP(B279,[1]BaseData!$B$4:$BM$734,36,0),#REF!)</f>
        <v>771668344469</v>
      </c>
      <c r="K279" s="37">
        <f>IFERROR(VLOOKUP(B279,[1]BaseData!$B$4:$BM$734,37,0),#REF!)</f>
        <v>443502196638</v>
      </c>
      <c r="L279" s="37">
        <f>IFERROR(VLOOKUP(B279,[1]BaseData!$B$4:$BM$734,38,0),#REF!)</f>
        <v>750786232780</v>
      </c>
      <c r="M279" s="37">
        <f>IFERROR(VLOOKUP(B279,[1]BaseData!$B$4:$BM$734,39,0)*10^9,#REF!)</f>
        <v>1852415648</v>
      </c>
      <c r="N279" s="37">
        <f>IFERROR(VLOOKUP(B279,[1]BaseData!$B$4:$BM$734,40,0)*10^9,#REF!)</f>
        <v>1896944503</v>
      </c>
      <c r="O279" s="37">
        <f>IFERROR(VLOOKUP(B279,[1]BaseData!$B$4:$BM$734,42,0),#REF!)</f>
        <v>45</v>
      </c>
      <c r="P279" s="37">
        <f>IFERROR(VLOOKUP(B279,[1]BaseData!$B$4:$BM$734,43,0),#REF!)</f>
        <v>10680</v>
      </c>
      <c r="Q279" s="35">
        <f>IFERROR(VLOOKUP(B279,[1]BaseData!$B$4:$BM$734,44,0),#REF!)</f>
        <v>63.66</v>
      </c>
      <c r="R279" s="35">
        <f>IFERROR(VLOOKUP(B279,[1]BaseData!$B$4:$BM$734,45,0),#REF!)</f>
        <v>0.27</v>
      </c>
      <c r="S279" s="35">
        <f>IFERROR(VLOOKUP(B279,[1]BaseData!$B$4:$BM$734,46,0),#REF!)</f>
        <v>0.24</v>
      </c>
      <c r="T279" s="35">
        <f>IFERROR(VLOOKUP(B279,[1]BaseData!$B$4:$BM$734,47,0),#REF!)</f>
        <v>0.42</v>
      </c>
    </row>
    <row r="280" spans="1:20" ht="35.25" customHeight="1">
      <c r="A280" s="31">
        <v>275</v>
      </c>
      <c r="B280" s="32" t="s">
        <v>598</v>
      </c>
      <c r="C280" s="33" t="str">
        <f>VLOOKUP(B280,[1]BaseData!$B$4:$BM$734,2,0)</f>
        <v>HOSE</v>
      </c>
      <c r="D280" s="33" t="str">
        <f>VLOOKUP(B280,[1]BaseData!$B$4:$BM$734,3,0)</f>
        <v>CTCP Đầu tư Apax Holdings</v>
      </c>
      <c r="E280" s="34">
        <f>VLOOKUP(B280,[1]BaseData!$B$4:$BM$734,25,0)</f>
        <v>1203316818726.3999</v>
      </c>
      <c r="F280" s="34">
        <f>VLOOKUP(B280,[1]BaseData!$B$4:$BM$734,26,0)</f>
        <v>3973939024.3902402</v>
      </c>
      <c r="G280" s="35">
        <f>VLOOKUP(B280,[1]BaseData!$B$4:$BM$734,27,0)</f>
        <v>0.19412699999999999</v>
      </c>
      <c r="H280" s="36" t="str">
        <f>VLOOKUP(B280,[1]BaseData!$B$4:$BM$734,28,0)</f>
        <v>Mid Cap</v>
      </c>
      <c r="I280" s="36" t="s">
        <v>61</v>
      </c>
      <c r="J280" s="37">
        <f>IFERROR(VLOOKUP(B280,[1]BaseData!$B$4:$BM$734,36,0),#REF!)</f>
        <v>4596541235372</v>
      </c>
      <c r="K280" s="37">
        <f>IFERROR(VLOOKUP(B280,[1]BaseData!$B$4:$BM$734,37,0),#REF!)</f>
        <v>1520446219248</v>
      </c>
      <c r="L280" s="37">
        <f>IFERROR(VLOOKUP(B280,[1]BaseData!$B$4:$BM$734,38,0),#REF!)</f>
        <v>1335974940915</v>
      </c>
      <c r="M280" s="37">
        <f>IFERROR(VLOOKUP(B280,[1]BaseData!$B$4:$BM$734,39,0)*10^9,#REF!)</f>
        <v>-86803255527</v>
      </c>
      <c r="N280" s="37">
        <f>IFERROR(VLOOKUP(B280,[1]BaseData!$B$4:$BM$734,40,0)*10^9,#REF!)</f>
        <v>-86803255527</v>
      </c>
      <c r="O280" s="37">
        <f>IFERROR(VLOOKUP(B280,[1]BaseData!$B$4:$BM$734,42,0),#REF!)</f>
        <v>-1044</v>
      </c>
      <c r="P280" s="37">
        <f>IFERROR(VLOOKUP(B280,[1]BaseData!$B$4:$BM$734,43,0),#REF!)</f>
        <v>18285</v>
      </c>
      <c r="Q280" s="35">
        <f>IFERROR(VLOOKUP(B280,[1]BaseData!$B$4:$BM$734,44,0),#REF!)</f>
        <v>-2.64</v>
      </c>
      <c r="R280" s="35">
        <f>IFERROR(VLOOKUP(B280,[1]BaseData!$B$4:$BM$734,45,0),#REF!)</f>
        <v>0.15</v>
      </c>
      <c r="S280" s="35">
        <f>IFERROR(VLOOKUP(B280,[1]BaseData!$B$4:$BM$734,46,0),#REF!)</f>
        <v>-1.88</v>
      </c>
      <c r="T280" s="35">
        <f>IFERROR(VLOOKUP(B280,[1]BaseData!$B$4:$BM$734,47,0),#REF!)</f>
        <v>-5.65</v>
      </c>
    </row>
    <row r="281" spans="1:20" ht="35.25" customHeight="1">
      <c r="A281" s="31">
        <v>276</v>
      </c>
      <c r="B281" s="32" t="s">
        <v>601</v>
      </c>
      <c r="C281" s="33" t="str">
        <f>VLOOKUP(B281,[1]BaseData!$B$4:$BM$734,2,0)</f>
        <v>HNX</v>
      </c>
      <c r="D281" s="33" t="str">
        <f>VLOOKUP(B281,[1]BaseData!$B$4:$BM$734,3,0)</f>
        <v>CTCP Xây dựng Sông Hồng</v>
      </c>
      <c r="E281" s="34">
        <f>VLOOKUP(B281,[1]BaseData!$B$4:$BM$734,25,0)</f>
        <v>155951500000</v>
      </c>
      <c r="F281" s="34">
        <f>VLOOKUP(B281,[1]BaseData!$B$4:$BM$734,26,0)</f>
        <v>131614886.585365</v>
      </c>
      <c r="G281" s="35">
        <f>VLOOKUP(B281,[1]BaseData!$B$4:$BM$734,27,0)</f>
        <v>7.1373350000000002</v>
      </c>
      <c r="H281" s="36" t="str">
        <f>VLOOKUP(B281,[1]BaseData!$B$4:$BM$734,28,0)</f>
        <v>Small&amp;Micro Cap</v>
      </c>
      <c r="I281" s="36" t="s">
        <v>107</v>
      </c>
      <c r="J281" s="37">
        <f>IFERROR(VLOOKUP(B281,[1]BaseData!$B$4:$BM$734,36,0),#REF!)</f>
        <v>485617839405</v>
      </c>
      <c r="K281" s="37">
        <f>IFERROR(VLOOKUP(B281,[1]BaseData!$B$4:$BM$734,37,0),#REF!)</f>
        <v>307863420082</v>
      </c>
      <c r="L281" s="37">
        <f>IFERROR(VLOOKUP(B281,[1]BaseData!$B$4:$BM$734,38,0),#REF!)</f>
        <v>11134605098</v>
      </c>
      <c r="M281" s="37">
        <f>IFERROR(VLOOKUP(B281,[1]BaseData!$B$4:$BM$734,39,0)*10^9,#REF!)</f>
        <v>1699614617</v>
      </c>
      <c r="N281" s="37">
        <f>IFERROR(VLOOKUP(B281,[1]BaseData!$B$4:$BM$734,40,0)*10^9,#REF!)</f>
        <v>1481016657</v>
      </c>
      <c r="O281" s="37">
        <f>IFERROR(VLOOKUP(B281,[1]BaseData!$B$4:$BM$734,42,0),#REF!)</f>
        <v>97</v>
      </c>
      <c r="P281" s="37">
        <f>IFERROR(VLOOKUP(B281,[1]BaseData!$B$4:$BM$734,43,0),#REF!)</f>
        <v>17520</v>
      </c>
      <c r="Q281" s="35">
        <f>IFERROR(VLOOKUP(B281,[1]BaseData!$B$4:$BM$734,44,0),#REF!)</f>
        <v>57.9</v>
      </c>
      <c r="R281" s="35">
        <f>IFERROR(VLOOKUP(B281,[1]BaseData!$B$4:$BM$734,45,0),#REF!)</f>
        <v>0.32</v>
      </c>
      <c r="S281" s="35">
        <f>IFERROR(VLOOKUP(B281,[1]BaseData!$B$4:$BM$734,46,0),#REF!)</f>
        <v>0.43</v>
      </c>
      <c r="T281" s="35">
        <f>IFERROR(VLOOKUP(B281,[1]BaseData!$B$4:$BM$734,47,0),#REF!)</f>
        <v>0.56999999999999995</v>
      </c>
    </row>
    <row r="282" spans="1:20" ht="35.25" customHeight="1">
      <c r="A282" s="31">
        <v>277</v>
      </c>
      <c r="B282" s="32" t="s">
        <v>603</v>
      </c>
      <c r="C282" s="33" t="str">
        <f>VLOOKUP(B282,[1]BaseData!$B$4:$BM$734,2,0)</f>
        <v>HOSE</v>
      </c>
      <c r="D282" s="33" t="str">
        <f>VLOOKUP(B282,[1]BaseData!$B$4:$BM$734,3,0)</f>
        <v>CTCP Viễn thông - Tin học Bưu điện</v>
      </c>
      <c r="E282" s="34">
        <f>VLOOKUP(B282,[1]BaseData!$B$4:$BM$734,25,0)</f>
        <v>527809468750</v>
      </c>
      <c r="F282" s="34">
        <f>VLOOKUP(B282,[1]BaseData!$B$4:$BM$734,26,0)</f>
        <v>884429878.04877996</v>
      </c>
      <c r="G282" s="35">
        <f>VLOOKUP(B282,[1]BaseData!$B$4:$BM$734,27,0)</f>
        <v>0.52208699999999997</v>
      </c>
      <c r="H282" s="36" t="str">
        <f>VLOOKUP(B282,[1]BaseData!$B$4:$BM$734,28,0)</f>
        <v>Small&amp;Micro Cap</v>
      </c>
      <c r="I282" s="36" t="s">
        <v>107</v>
      </c>
      <c r="J282" s="37">
        <f>IFERROR(VLOOKUP(B282,[1]BaseData!$B$4:$BM$734,36,0),#REF!)</f>
        <v>1453742310456</v>
      </c>
      <c r="K282" s="37">
        <f>IFERROR(VLOOKUP(B282,[1]BaseData!$B$4:$BM$734,37,0),#REF!)</f>
        <v>662275023367</v>
      </c>
      <c r="L282" s="37">
        <f>IFERROR(VLOOKUP(B282,[1]BaseData!$B$4:$BM$734,38,0),#REF!)</f>
        <v>1293296408805</v>
      </c>
      <c r="M282" s="37">
        <f>IFERROR(VLOOKUP(B282,[1]BaseData!$B$4:$BM$734,39,0)*10^9,#REF!)</f>
        <v>10160335240</v>
      </c>
      <c r="N282" s="37">
        <f>IFERROR(VLOOKUP(B282,[1]BaseData!$B$4:$BM$734,40,0)*10^9,#REF!)</f>
        <v>9775309795</v>
      </c>
      <c r="O282" s="37">
        <f>IFERROR(VLOOKUP(B282,[1]BaseData!$B$4:$BM$734,42,0),#REF!)</f>
        <v>316</v>
      </c>
      <c r="P282" s="37">
        <f>IFERROR(VLOOKUP(B282,[1]BaseData!$B$4:$BM$734,43,0),#REF!)</f>
        <v>20577</v>
      </c>
      <c r="Q282" s="35">
        <f>IFERROR(VLOOKUP(B282,[1]BaseData!$B$4:$BM$734,44,0),#REF!)</f>
        <v>43.87</v>
      </c>
      <c r="R282" s="35">
        <f>IFERROR(VLOOKUP(B282,[1]BaseData!$B$4:$BM$734,45,0),#REF!)</f>
        <v>0.67</v>
      </c>
      <c r="S282" s="35">
        <f>IFERROR(VLOOKUP(B282,[1]BaseData!$B$4:$BM$734,46,0),#REF!)</f>
        <v>0.56999999999999995</v>
      </c>
      <c r="T282" s="35">
        <f>IFERROR(VLOOKUP(B282,[1]BaseData!$B$4:$BM$734,47,0),#REF!)</f>
        <v>1.48</v>
      </c>
    </row>
    <row r="283" spans="1:20" ht="35.25" customHeight="1">
      <c r="A283" s="31">
        <v>278</v>
      </c>
      <c r="B283" s="32" t="s">
        <v>605</v>
      </c>
      <c r="C283" s="33" t="str">
        <f>VLOOKUP(B283,[1]BaseData!$B$4:$BM$734,2,0)</f>
        <v>HNX</v>
      </c>
      <c r="D283" s="33" t="str">
        <f>VLOOKUP(B283,[1]BaseData!$B$4:$BM$734,3,0)</f>
        <v>Tổng Công ty IDICO – CTCP</v>
      </c>
      <c r="E283" s="34">
        <f>VLOOKUP(B283,[1]BaseData!$B$4:$BM$734,25,0)</f>
        <v>16034650860096.9</v>
      </c>
      <c r="F283" s="34">
        <f>VLOOKUP(B283,[1]BaseData!$B$4:$BM$734,26,0)</f>
        <v>168479488038.414</v>
      </c>
      <c r="G283" s="35">
        <f>VLOOKUP(B283,[1]BaseData!$B$4:$BM$734,27,0)</f>
        <v>4.1237539999999999</v>
      </c>
      <c r="H283" s="36" t="str">
        <f>VLOOKUP(B283,[1]BaseData!$B$4:$BM$734,28,0)</f>
        <v>Large Cap</v>
      </c>
      <c r="I283" s="36" t="s">
        <v>58</v>
      </c>
      <c r="J283" s="37">
        <f>IFERROR(VLOOKUP(B283,[1]BaseData!$B$4:$BM$734,36,0),#REF!)</f>
        <v>17013411433665</v>
      </c>
      <c r="K283" s="37">
        <f>IFERROR(VLOOKUP(B283,[1]BaseData!$B$4:$BM$734,37,0),#REF!)</f>
        <v>6127923195138</v>
      </c>
      <c r="L283" s="37">
        <f>IFERROR(VLOOKUP(B283,[1]BaseData!$B$4:$BM$734,38,0),#REF!)</f>
        <v>7485389751718</v>
      </c>
      <c r="M283" s="37">
        <f>IFERROR(VLOOKUP(B283,[1]BaseData!$B$4:$BM$734,39,0)*10^9,#REF!)</f>
        <v>1767507032937</v>
      </c>
      <c r="N283" s="37">
        <f>IFERROR(VLOOKUP(B283,[1]BaseData!$B$4:$BM$734,40,0)*10^9,#REF!)</f>
        <v>2310195808413</v>
      </c>
      <c r="O283" s="37">
        <f>IFERROR(VLOOKUP(B283,[1]BaseData!$B$4:$BM$734,42,0),#REF!)</f>
        <v>5675</v>
      </c>
      <c r="P283" s="37">
        <f>IFERROR(VLOOKUP(B283,[1]BaseData!$B$4:$BM$734,43,0),#REF!)</f>
        <v>18569</v>
      </c>
      <c r="Q283" s="35">
        <f>IFERROR(VLOOKUP(B283,[1]BaseData!$B$4:$BM$734,44,0),#REF!)</f>
        <v>5.59</v>
      </c>
      <c r="R283" s="35">
        <f>IFERROR(VLOOKUP(B283,[1]BaseData!$B$4:$BM$734,45,0),#REF!)</f>
        <v>1.71</v>
      </c>
      <c r="S283" s="35">
        <f>IFERROR(VLOOKUP(B283,[1]BaseData!$B$4:$BM$734,46,0),#REF!)</f>
        <v>10.68</v>
      </c>
      <c r="T283" s="35">
        <f>IFERROR(VLOOKUP(B283,[1]BaseData!$B$4:$BM$734,47,0),#REF!)</f>
        <v>36.840000000000003</v>
      </c>
    </row>
    <row r="284" spans="1:20" ht="35.25" customHeight="1">
      <c r="A284" s="31">
        <v>279</v>
      </c>
      <c r="B284" s="32" t="s">
        <v>607</v>
      </c>
      <c r="C284" s="33" t="str">
        <f>VLOOKUP(B284,[1]BaseData!$B$4:$BM$734,2,0)</f>
        <v>HOSE</v>
      </c>
      <c r="D284" s="33" t="str">
        <f>VLOOKUP(B284,[1]BaseData!$B$4:$BM$734,3,0)</f>
        <v>CTCP Đầu tư và Phát triển Đa Quốc Gia - IDI</v>
      </c>
      <c r="E284" s="34">
        <f>VLOOKUP(B284,[1]BaseData!$B$4:$BM$734,25,0)</f>
        <v>3766900568189.2598</v>
      </c>
      <c r="F284" s="34">
        <f>VLOOKUP(B284,[1]BaseData!$B$4:$BM$734,26,0)</f>
        <v>64787929878.048698</v>
      </c>
      <c r="G284" s="35">
        <f>VLOOKUP(B284,[1]BaseData!$B$4:$BM$734,27,0)</f>
        <v>0.84195699999999996</v>
      </c>
      <c r="H284" s="36" t="str">
        <f>VLOOKUP(B284,[1]BaseData!$B$4:$BM$734,28,0)</f>
        <v>Mid Cap</v>
      </c>
      <c r="I284" s="36" t="s">
        <v>107</v>
      </c>
      <c r="J284" s="37">
        <f>IFERROR(VLOOKUP(B284,[1]BaseData!$B$4:$BM$734,36,0),#REF!)</f>
        <v>8084108337857</v>
      </c>
      <c r="K284" s="37">
        <f>IFERROR(VLOOKUP(B284,[1]BaseData!$B$4:$BM$734,37,0),#REF!)</f>
        <v>3356156572071</v>
      </c>
      <c r="L284" s="37">
        <f>IFERROR(VLOOKUP(B284,[1]BaseData!$B$4:$BM$734,38,0),#REF!)</f>
        <v>7930524208467</v>
      </c>
      <c r="M284" s="37">
        <f>IFERROR(VLOOKUP(B284,[1]BaseData!$B$4:$BM$734,39,0)*10^9,#REF!)</f>
        <v>547355662089</v>
      </c>
      <c r="N284" s="37">
        <f>IFERROR(VLOOKUP(B284,[1]BaseData!$B$4:$BM$734,40,0)*10^9,#REF!)</f>
        <v>543166412250</v>
      </c>
      <c r="O284" s="37">
        <f>IFERROR(VLOOKUP(B284,[1]BaseData!$B$4:$BM$734,42,0),#REF!)</f>
        <v>2404</v>
      </c>
      <c r="P284" s="37">
        <f>IFERROR(VLOOKUP(B284,[1]BaseData!$B$4:$BM$734,43,0),#REF!)</f>
        <v>14743</v>
      </c>
      <c r="Q284" s="35">
        <f>IFERROR(VLOOKUP(B284,[1]BaseData!$B$4:$BM$734,44,0),#REF!)</f>
        <v>4.53</v>
      </c>
      <c r="R284" s="35">
        <f>IFERROR(VLOOKUP(B284,[1]BaseData!$B$4:$BM$734,45,0),#REF!)</f>
        <v>0.74</v>
      </c>
      <c r="S284" s="35">
        <f>IFERROR(VLOOKUP(B284,[1]BaseData!$B$4:$BM$734,46,0),#REF!)</f>
        <v>7</v>
      </c>
      <c r="T284" s="35">
        <f>IFERROR(VLOOKUP(B284,[1]BaseData!$B$4:$BM$734,47,0),#REF!)</f>
        <v>16.82</v>
      </c>
    </row>
    <row r="285" spans="1:20" ht="35.25" customHeight="1">
      <c r="A285" s="31">
        <v>280</v>
      </c>
      <c r="B285" s="32" t="s">
        <v>609</v>
      </c>
      <c r="C285" s="33" t="str">
        <f>VLOOKUP(B285,[1]BaseData!$B$4:$BM$734,2,0)</f>
        <v>HNX</v>
      </c>
      <c r="D285" s="33" t="str">
        <f>VLOOKUP(B285,[1]BaseData!$B$4:$BM$734,3,0)</f>
        <v>CTCP Đầu tư IDJ Việt Nam</v>
      </c>
      <c r="E285" s="34">
        <f>VLOOKUP(B285,[1]BaseData!$B$4:$BM$734,25,0)</f>
        <v>2212909097675.9102</v>
      </c>
      <c r="F285" s="34">
        <f>VLOOKUP(B285,[1]BaseData!$B$4:$BM$734,26,0)</f>
        <v>30871884475.9146</v>
      </c>
      <c r="G285" s="35">
        <f>VLOOKUP(B285,[1]BaseData!$B$4:$BM$734,27,0)</f>
        <v>0.71211899999999995</v>
      </c>
      <c r="H285" s="36" t="str">
        <f>VLOOKUP(B285,[1]BaseData!$B$4:$BM$734,28,0)</f>
        <v>Mid Cap</v>
      </c>
      <c r="I285" s="36" t="s">
        <v>50</v>
      </c>
      <c r="J285" s="37">
        <f>IFERROR(VLOOKUP(B285,[1]BaseData!$B$4:$BM$734,36,0),#REF!)</f>
        <v>4729213684821</v>
      </c>
      <c r="K285" s="37">
        <f>IFERROR(VLOOKUP(B285,[1]BaseData!$B$4:$BM$734,37,0),#REF!)</f>
        <v>1944309170663</v>
      </c>
      <c r="L285" s="37">
        <f>IFERROR(VLOOKUP(B285,[1]BaseData!$B$4:$BM$734,38,0),#REF!)</f>
        <v>816873483814</v>
      </c>
      <c r="M285" s="37">
        <f>IFERROR(VLOOKUP(B285,[1]BaseData!$B$4:$BM$734,39,0)*10^9,#REF!)</f>
        <v>147495131388</v>
      </c>
      <c r="N285" s="37">
        <f>IFERROR(VLOOKUP(B285,[1]BaseData!$B$4:$BM$734,40,0)*10^9,#REF!)</f>
        <v>143576188261</v>
      </c>
      <c r="O285" s="37">
        <f>IFERROR(VLOOKUP(B285,[1]BaseData!$B$4:$BM$734,42,0),#REF!)</f>
        <v>1013</v>
      </c>
      <c r="P285" s="37">
        <f>IFERROR(VLOOKUP(B285,[1]BaseData!$B$4:$BM$734,43,0),#REF!)</f>
        <v>11207</v>
      </c>
      <c r="Q285" s="35">
        <f>IFERROR(VLOOKUP(B285,[1]BaseData!$B$4:$BM$734,44,0),#REF!)</f>
        <v>7.6</v>
      </c>
      <c r="R285" s="35">
        <f>IFERROR(VLOOKUP(B285,[1]BaseData!$B$4:$BM$734,45,0),#REF!)</f>
        <v>0.69</v>
      </c>
      <c r="S285" s="35">
        <f>IFERROR(VLOOKUP(B285,[1]BaseData!$B$4:$BM$734,46,0),#REF!)</f>
        <v>3.6</v>
      </c>
      <c r="T285" s="35">
        <f>IFERROR(VLOOKUP(B285,[1]BaseData!$B$4:$BM$734,47,0),#REF!)</f>
        <v>10.06</v>
      </c>
    </row>
    <row r="286" spans="1:20" ht="35.25" customHeight="1">
      <c r="A286" s="31">
        <v>281</v>
      </c>
      <c r="B286" s="32" t="s">
        <v>611</v>
      </c>
      <c r="C286" s="33" t="str">
        <f>VLOOKUP(B286,[1]BaseData!$B$4:$BM$734,2,0)</f>
        <v>HNX</v>
      </c>
      <c r="D286" s="33" t="str">
        <f>VLOOKUP(B286,[1]BaseData!$B$4:$BM$734,3,0)</f>
        <v>CTCP Phát triển Hạ tầng Vĩnh Phúc</v>
      </c>
      <c r="E286" s="34">
        <f>VLOOKUP(B286,[1]BaseData!$B$4:$BM$734,25,0)</f>
        <v>1083595532335.97</v>
      </c>
      <c r="F286" s="34">
        <f>VLOOKUP(B286,[1]BaseData!$B$4:$BM$734,26,0)</f>
        <v>845225824.39024305</v>
      </c>
      <c r="G286" s="35">
        <f>VLOOKUP(B286,[1]BaseData!$B$4:$BM$734,27,0)</f>
        <v>20.246064000000001</v>
      </c>
      <c r="H286" s="36" t="str">
        <f>VLOOKUP(B286,[1]BaseData!$B$4:$BM$734,28,0)</f>
        <v>Mid Cap</v>
      </c>
      <c r="I286" s="36" t="s">
        <v>31</v>
      </c>
      <c r="J286" s="37">
        <f>IFERROR(VLOOKUP(B286,[1]BaseData!$B$4:$BM$734,36,0),#REF!)</f>
        <v>1582775109291</v>
      </c>
      <c r="K286" s="37">
        <f>IFERROR(VLOOKUP(B286,[1]BaseData!$B$4:$BM$734,37,0),#REF!)</f>
        <v>651423861665</v>
      </c>
      <c r="L286" s="37">
        <f>IFERROR(VLOOKUP(B286,[1]BaseData!$B$4:$BM$734,38,0),#REF!)</f>
        <v>111888982745</v>
      </c>
      <c r="M286" s="37">
        <f>IFERROR(VLOOKUP(B286,[1]BaseData!$B$4:$BM$734,39,0)*10^9,#REF!)</f>
        <v>140598027975</v>
      </c>
      <c r="N286" s="37">
        <f>IFERROR(VLOOKUP(B286,[1]BaseData!$B$4:$BM$734,40,0)*10^9,#REF!)</f>
        <v>140598027975</v>
      </c>
      <c r="O286" s="37">
        <f>IFERROR(VLOOKUP(B286,[1]BaseData!$B$4:$BM$734,42,0),#REF!)</f>
        <v>5762</v>
      </c>
      <c r="P286" s="37">
        <f>IFERROR(VLOOKUP(B286,[1]BaseData!$B$4:$BM$734,43,0),#REF!)</f>
        <v>25822</v>
      </c>
      <c r="Q286" s="35">
        <f>IFERROR(VLOOKUP(B286,[1]BaseData!$B$4:$BM$734,44,0),#REF!)</f>
        <v>5.07</v>
      </c>
      <c r="R286" s="35">
        <f>IFERROR(VLOOKUP(B286,[1]BaseData!$B$4:$BM$734,45,0),#REF!)</f>
        <v>1.1299999999999999</v>
      </c>
      <c r="S286" s="35">
        <f>IFERROR(VLOOKUP(B286,[1]BaseData!$B$4:$BM$734,46,0),#REF!)</f>
        <v>9.4</v>
      </c>
      <c r="T286" s="35">
        <f>IFERROR(VLOOKUP(B286,[1]BaseData!$B$4:$BM$734,47,0),#REF!)</f>
        <v>23.38</v>
      </c>
    </row>
    <row r="287" spans="1:20" ht="35.25" customHeight="1">
      <c r="A287" s="31">
        <v>282</v>
      </c>
      <c r="B287" s="32" t="s">
        <v>613</v>
      </c>
      <c r="C287" s="33" t="str">
        <f>VLOOKUP(B287,[1]BaseData!$B$4:$BM$734,2,0)</f>
        <v>HOSE</v>
      </c>
      <c r="D287" s="33" t="str">
        <f>VLOOKUP(B287,[1]BaseData!$B$4:$BM$734,3,0)</f>
        <v>CTCP Phát triển Hạ tầng Kỹ thuật</v>
      </c>
      <c r="E287" s="34">
        <f>VLOOKUP(B287,[1]BaseData!$B$4:$BM$734,25,0)</f>
        <v>4164833889929.6899</v>
      </c>
      <c r="F287" s="34">
        <f>VLOOKUP(B287,[1]BaseData!$B$4:$BM$734,26,0)</f>
        <v>45040140243.902397</v>
      </c>
      <c r="G287" s="35">
        <f>VLOOKUP(B287,[1]BaseData!$B$4:$BM$734,27,0)</f>
        <v>5.7846820000000001</v>
      </c>
      <c r="H287" s="36" t="str">
        <f>VLOOKUP(B287,[1]BaseData!$B$4:$BM$734,28,0)</f>
        <v>Mid Cap</v>
      </c>
      <c r="I287" s="36" t="s">
        <v>77</v>
      </c>
      <c r="J287" s="37">
        <f>IFERROR(VLOOKUP(B287,[1]BaseData!$B$4:$BM$734,36,0),#REF!)</f>
        <v>6523412492143</v>
      </c>
      <c r="K287" s="37">
        <f>IFERROR(VLOOKUP(B287,[1]BaseData!$B$4:$BM$734,37,0),#REF!)</f>
        <v>3816239356890</v>
      </c>
      <c r="L287" s="37">
        <f>IFERROR(VLOOKUP(B287,[1]BaseData!$B$4:$BM$734,38,0),#REF!)</f>
        <v>1968122538640</v>
      </c>
      <c r="M287" s="37">
        <f>IFERROR(VLOOKUP(B287,[1]BaseData!$B$4:$BM$734,39,0)*10^9,#REF!)</f>
        <v>511049064027</v>
      </c>
      <c r="N287" s="37">
        <f>IFERROR(VLOOKUP(B287,[1]BaseData!$B$4:$BM$734,40,0)*10^9,#REF!)</f>
        <v>515790010797.00006</v>
      </c>
      <c r="O287" s="37">
        <f>IFERROR(VLOOKUP(B287,[1]BaseData!$B$4:$BM$734,42,0),#REF!)</f>
        <v>2354</v>
      </c>
      <c r="P287" s="37">
        <f>IFERROR(VLOOKUP(B287,[1]BaseData!$B$4:$BM$734,43,0),#REF!)</f>
        <v>17578</v>
      </c>
      <c r="Q287" s="35">
        <f>IFERROR(VLOOKUP(B287,[1]BaseData!$B$4:$BM$734,44,0),#REF!)</f>
        <v>5.14</v>
      </c>
      <c r="R287" s="35">
        <f>IFERROR(VLOOKUP(B287,[1]BaseData!$B$4:$BM$734,45,0),#REF!)</f>
        <v>0.69</v>
      </c>
      <c r="S287" s="35">
        <f>IFERROR(VLOOKUP(B287,[1]BaseData!$B$4:$BM$734,46,0),#REF!)</f>
        <v>7.67</v>
      </c>
      <c r="T287" s="35">
        <f>IFERROR(VLOOKUP(B287,[1]BaseData!$B$4:$BM$734,47,0),#REF!)</f>
        <v>14.28</v>
      </c>
    </row>
    <row r="288" spans="1:20" ht="35.25" customHeight="1">
      <c r="A288" s="31">
        <v>283</v>
      </c>
      <c r="B288" s="32" t="s">
        <v>615</v>
      </c>
      <c r="C288" s="33" t="str">
        <f>VLOOKUP(B288,[1]BaseData!$B$4:$BM$734,2,0)</f>
        <v>HOSE</v>
      </c>
      <c r="D288" s="33" t="str">
        <f>VLOOKUP(B288,[1]BaseData!$B$4:$BM$734,3,0)</f>
        <v>CTCP ICD Tân Cảng - Long Bình</v>
      </c>
      <c r="E288" s="34">
        <f>VLOOKUP(B288,[1]BaseData!$B$4:$BM$734,25,0)</f>
        <v>791134910929.11499</v>
      </c>
      <c r="F288" s="34">
        <f>VLOOKUP(B288,[1]BaseData!$B$4:$BM$734,26,0)</f>
        <v>554100609.75609696</v>
      </c>
      <c r="G288" s="35">
        <f>VLOOKUP(B288,[1]BaseData!$B$4:$BM$734,27,0)</f>
        <v>1.190461</v>
      </c>
      <c r="H288" s="36" t="str">
        <f>VLOOKUP(B288,[1]BaseData!$B$4:$BM$734,28,0)</f>
        <v>Small&amp;Micro Cap</v>
      </c>
      <c r="I288" s="36" t="s">
        <v>31</v>
      </c>
      <c r="J288" s="37">
        <f>IFERROR(VLOOKUP(B288,[1]BaseData!$B$4:$BM$734,36,0),#REF!)</f>
        <v>1560772469480</v>
      </c>
      <c r="K288" s="37">
        <f>IFERROR(VLOOKUP(B288,[1]BaseData!$B$4:$BM$734,37,0),#REF!)</f>
        <v>514823810122</v>
      </c>
      <c r="L288" s="37">
        <f>IFERROR(VLOOKUP(B288,[1]BaseData!$B$4:$BM$734,38,0),#REF!)</f>
        <v>582987385530</v>
      </c>
      <c r="M288" s="37">
        <f>IFERROR(VLOOKUP(B288,[1]BaseData!$B$4:$BM$734,39,0)*10^9,#REF!)</f>
        <v>90374304787</v>
      </c>
      <c r="N288" s="37">
        <f>IFERROR(VLOOKUP(B288,[1]BaseData!$B$4:$BM$734,40,0)*10^9,#REF!)</f>
        <v>90652974651</v>
      </c>
      <c r="O288" s="37">
        <f>IFERROR(VLOOKUP(B288,[1]BaseData!$B$4:$BM$734,42,0),#REF!)</f>
        <v>3688</v>
      </c>
      <c r="P288" s="37">
        <f>IFERROR(VLOOKUP(B288,[1]BaseData!$B$4:$BM$734,43,0),#REF!)</f>
        <v>21011</v>
      </c>
      <c r="Q288" s="35">
        <f>IFERROR(VLOOKUP(B288,[1]BaseData!$B$4:$BM$734,44,0),#REF!)</f>
        <v>6.76</v>
      </c>
      <c r="R288" s="35">
        <f>IFERROR(VLOOKUP(B288,[1]BaseData!$B$4:$BM$734,45,0),#REF!)</f>
        <v>1.19</v>
      </c>
      <c r="S288" s="35">
        <f>IFERROR(VLOOKUP(B288,[1]BaseData!$B$4:$BM$734,46,0),#REF!)</f>
        <v>6.07</v>
      </c>
      <c r="T288" s="35">
        <f>IFERROR(VLOOKUP(B288,[1]BaseData!$B$4:$BM$734,47,0),#REF!)</f>
        <v>19.59</v>
      </c>
    </row>
    <row r="289" spans="1:20" ht="35.25" customHeight="1">
      <c r="A289" s="31">
        <v>284</v>
      </c>
      <c r="B289" s="32" t="s">
        <v>617</v>
      </c>
      <c r="C289" s="33" t="str">
        <f>VLOOKUP(B289,[1]BaseData!$B$4:$BM$734,2,0)</f>
        <v>HOSE</v>
      </c>
      <c r="D289" s="33" t="str">
        <f>VLOOKUP(B289,[1]BaseData!$B$4:$BM$734,3,0)</f>
        <v>CTCP Dược phẩm Imexpharm</v>
      </c>
      <c r="E289" s="34">
        <f>VLOOKUP(B289,[1]BaseData!$B$4:$BM$734,25,0)</f>
        <v>4187990930908.5298</v>
      </c>
      <c r="F289" s="34">
        <f>VLOOKUP(B289,[1]BaseData!$B$4:$BM$734,26,0)</f>
        <v>384283536.585365</v>
      </c>
      <c r="G289" s="35">
        <f>VLOOKUP(B289,[1]BaseData!$B$4:$BM$734,27,0)</f>
        <v>49.525866000000001</v>
      </c>
      <c r="H289" s="36" t="str">
        <f>VLOOKUP(B289,[1]BaseData!$B$4:$BM$734,28,0)</f>
        <v>Mid Cap</v>
      </c>
      <c r="I289" s="36" t="s">
        <v>45</v>
      </c>
      <c r="J289" s="37">
        <f>IFERROR(VLOOKUP(B289,[1]BaseData!$B$4:$BM$734,36,0),#REF!)</f>
        <v>2276943567575</v>
      </c>
      <c r="K289" s="37">
        <f>IFERROR(VLOOKUP(B289,[1]BaseData!$B$4:$BM$734,37,0),#REF!)</f>
        <v>1894446892819</v>
      </c>
      <c r="L289" s="37">
        <f>IFERROR(VLOOKUP(B289,[1]BaseData!$B$4:$BM$734,38,0),#REF!)</f>
        <v>1643706514646</v>
      </c>
      <c r="M289" s="37">
        <f>IFERROR(VLOOKUP(B289,[1]BaseData!$B$4:$BM$734,39,0)*10^9,#REF!)</f>
        <v>223540317602</v>
      </c>
      <c r="N289" s="37">
        <f>IFERROR(VLOOKUP(B289,[1]BaseData!$B$4:$BM$734,40,0)*10^9,#REF!)</f>
        <v>233964480472</v>
      </c>
      <c r="O289" s="37">
        <f>IFERROR(VLOOKUP(B289,[1]BaseData!$B$4:$BM$734,42,0),#REF!)</f>
        <v>3353</v>
      </c>
      <c r="P289" s="37">
        <f>IFERROR(VLOOKUP(B289,[1]BaseData!$B$4:$BM$734,43,0),#REF!)</f>
        <v>28415</v>
      </c>
      <c r="Q289" s="35">
        <f>IFERROR(VLOOKUP(B289,[1]BaseData!$B$4:$BM$734,44,0),#REF!)</f>
        <v>17.95</v>
      </c>
      <c r="R289" s="35">
        <f>IFERROR(VLOOKUP(B289,[1]BaseData!$B$4:$BM$734,45,0),#REF!)</f>
        <v>2.12</v>
      </c>
      <c r="S289" s="35">
        <f>IFERROR(VLOOKUP(B289,[1]BaseData!$B$4:$BM$734,46,0),#REF!)</f>
        <v>9.7799999999999994</v>
      </c>
      <c r="T289" s="35">
        <f>IFERROR(VLOOKUP(B289,[1]BaseData!$B$4:$BM$734,47,0),#REF!)</f>
        <v>12.12</v>
      </c>
    </row>
    <row r="290" spans="1:20" ht="35.25" customHeight="1">
      <c r="A290" s="31">
        <v>285</v>
      </c>
      <c r="B290" s="32" t="s">
        <v>619</v>
      </c>
      <c r="C290" s="33" t="str">
        <f>VLOOKUP(B290,[1]BaseData!$B$4:$BM$734,2,0)</f>
        <v>HNX</v>
      </c>
      <c r="D290" s="33" t="str">
        <f>VLOOKUP(B290,[1]BaseData!$B$4:$BM$734,3,0)</f>
        <v>CTCP Tư vấn Đầu tư IDICO</v>
      </c>
      <c r="E290" s="34">
        <f>VLOOKUP(B290,[1]BaseData!$B$4:$BM$734,25,0)</f>
        <v>39334146341.463402</v>
      </c>
      <c r="F290" s="34">
        <f>VLOOKUP(B290,[1]BaseData!$B$4:$BM$734,26,0)</f>
        <v>12282592.073170001</v>
      </c>
      <c r="G290" s="35">
        <f>VLOOKUP(B290,[1]BaseData!$B$4:$BM$734,27,0)</f>
        <v>6.672256</v>
      </c>
      <c r="H290" s="36" t="str">
        <f>VLOOKUP(B290,[1]BaseData!$B$4:$BM$734,28,0)</f>
        <v>Small&amp;Micro Cap</v>
      </c>
      <c r="I290" s="36" t="s">
        <v>45</v>
      </c>
      <c r="J290" s="37">
        <f>IFERROR(VLOOKUP(B290,[1]BaseData!$B$4:$BM$734,36,0),#REF!)</f>
        <v>36337497654</v>
      </c>
      <c r="K290" s="37">
        <f>IFERROR(VLOOKUP(B290,[1]BaseData!$B$4:$BM$734,37,0),#REF!)</f>
        <v>25492078466</v>
      </c>
      <c r="L290" s="37">
        <f>IFERROR(VLOOKUP(B290,[1]BaseData!$B$4:$BM$734,38,0),#REF!)</f>
        <v>27095221462</v>
      </c>
      <c r="M290" s="37">
        <f>IFERROR(VLOOKUP(B290,[1]BaseData!$B$4:$BM$734,39,0)*10^9,#REF!)</f>
        <v>2683536949</v>
      </c>
      <c r="N290" s="37">
        <f>IFERROR(VLOOKUP(B290,[1]BaseData!$B$4:$BM$734,40,0)*10^9,#REF!)</f>
        <v>2683536949</v>
      </c>
      <c r="O290" s="37">
        <f>IFERROR(VLOOKUP(B290,[1]BaseData!$B$4:$BM$734,42,0),#REF!)</f>
        <v>1342</v>
      </c>
      <c r="P290" s="37">
        <f>IFERROR(VLOOKUP(B290,[1]BaseData!$B$4:$BM$734,43,0),#REF!)</f>
        <v>12746</v>
      </c>
      <c r="Q290" s="35">
        <f>IFERROR(VLOOKUP(B290,[1]BaseData!$B$4:$BM$734,44,0),#REF!)</f>
        <v>17.809999999999999</v>
      </c>
      <c r="R290" s="35">
        <f>IFERROR(VLOOKUP(B290,[1]BaseData!$B$4:$BM$734,45,0),#REF!)</f>
        <v>1.88</v>
      </c>
      <c r="S290" s="35">
        <f>IFERROR(VLOOKUP(B290,[1]BaseData!$B$4:$BM$734,46,0),#REF!)</f>
        <v>7.4</v>
      </c>
      <c r="T290" s="35">
        <f>IFERROR(VLOOKUP(B290,[1]BaseData!$B$4:$BM$734,47,0),#REF!)</f>
        <v>10.44</v>
      </c>
    </row>
    <row r="291" spans="1:20" ht="35.25" customHeight="1">
      <c r="A291" s="31">
        <v>286</v>
      </c>
      <c r="B291" s="32" t="s">
        <v>621</v>
      </c>
      <c r="C291" s="33" t="str">
        <f>VLOOKUP(B291,[1]BaseData!$B$4:$BM$734,2,0)</f>
        <v>HNX</v>
      </c>
      <c r="D291" s="33" t="str">
        <f>VLOOKUP(B291,[1]BaseData!$B$4:$BM$734,3,0)</f>
        <v>CTCP Bao bì và In Nông nghiệp</v>
      </c>
      <c r="E291" s="34">
        <f>VLOOKUP(B291,[1]BaseData!$B$4:$BM$734,25,0)</f>
        <v>790080825000</v>
      </c>
      <c r="F291" s="34">
        <f>VLOOKUP(B291,[1]BaseData!$B$4:$BM$734,26,0)</f>
        <v>514189708.53658497</v>
      </c>
      <c r="G291" s="35">
        <f>VLOOKUP(B291,[1]BaseData!$B$4:$BM$734,27,0)</f>
        <v>4.8197520000000003</v>
      </c>
      <c r="H291" s="36" t="str">
        <f>VLOOKUP(B291,[1]BaseData!$B$4:$BM$734,28,0)</f>
        <v>Small&amp;Micro Cap</v>
      </c>
      <c r="I291" s="36" t="s">
        <v>61</v>
      </c>
      <c r="J291" s="37">
        <f>IFERROR(VLOOKUP(B291,[1]BaseData!$B$4:$BM$734,36,0),#REF!)</f>
        <v>992749063214</v>
      </c>
      <c r="K291" s="37">
        <f>IFERROR(VLOOKUP(B291,[1]BaseData!$B$4:$BM$734,37,0),#REF!)</f>
        <v>592070847581</v>
      </c>
      <c r="L291" s="37">
        <f>IFERROR(VLOOKUP(B291,[1]BaseData!$B$4:$BM$734,38,0),#REF!)</f>
        <v>1710202316808</v>
      </c>
      <c r="M291" s="37">
        <f>IFERROR(VLOOKUP(B291,[1]BaseData!$B$4:$BM$734,39,0)*10^9,#REF!)</f>
        <v>82551581693</v>
      </c>
      <c r="N291" s="37">
        <f>IFERROR(VLOOKUP(B291,[1]BaseData!$B$4:$BM$734,40,0)*10^9,#REF!)</f>
        <v>82551581693</v>
      </c>
      <c r="O291" s="37">
        <f>IFERROR(VLOOKUP(B291,[1]BaseData!$B$4:$BM$734,42,0),#REF!)</f>
        <v>4597</v>
      </c>
      <c r="P291" s="37">
        <f>IFERROR(VLOOKUP(B291,[1]BaseData!$B$4:$BM$734,43,0),#REF!)</f>
        <v>32970</v>
      </c>
      <c r="Q291" s="35">
        <f>IFERROR(VLOOKUP(B291,[1]BaseData!$B$4:$BM$734,44,0),#REF!)</f>
        <v>8.48</v>
      </c>
      <c r="R291" s="35">
        <f>IFERROR(VLOOKUP(B291,[1]BaseData!$B$4:$BM$734,45,0),#REF!)</f>
        <v>1.18</v>
      </c>
      <c r="S291" s="35">
        <f>IFERROR(VLOOKUP(B291,[1]BaseData!$B$4:$BM$734,46,0),#REF!)</f>
        <v>7.81</v>
      </c>
      <c r="T291" s="35">
        <f>IFERROR(VLOOKUP(B291,[1]BaseData!$B$4:$BM$734,47,0),#REF!)</f>
        <v>14.46</v>
      </c>
    </row>
    <row r="292" spans="1:20" ht="35.25" customHeight="1">
      <c r="A292" s="31">
        <v>287</v>
      </c>
      <c r="B292" s="32" t="s">
        <v>1558</v>
      </c>
      <c r="C292" s="33" t="str">
        <f>VLOOKUP(B292,[1]BaseData!$B$4:$BM$734,2,0)</f>
        <v>HNX</v>
      </c>
      <c r="D292" s="33" t="str">
        <f>VLOOKUP(B292,[1]BaseData!$B$4:$BM$734,3,0)</f>
        <v>CTCP Tập đoàn Đầu tư I.P.A</v>
      </c>
      <c r="E292" s="34">
        <f>VLOOKUP(B292,[1]BaseData!$B$4:$BM$734,25,0)</f>
        <v>4869718887723.7803</v>
      </c>
      <c r="F292" s="34">
        <f>VLOOKUP(B292,[1]BaseData!$B$4:$BM$734,26,0)</f>
        <v>13810437663.7195</v>
      </c>
      <c r="G292" s="35">
        <f>VLOOKUP(B292,[1]BaseData!$B$4:$BM$734,27,0)</f>
        <v>0.35447899999999999</v>
      </c>
      <c r="H292" s="36" t="str">
        <f>VLOOKUP(B292,[1]BaseData!$B$4:$BM$734,28,0)</f>
        <v>Mid Cap</v>
      </c>
      <c r="I292" s="36" t="s">
        <v>77</v>
      </c>
      <c r="J292" s="37">
        <f>IFERROR(VLOOKUP(B292,[1]BaseData!$B$4:$BM$734,36,0),#REF!)</f>
        <v>8774250590454</v>
      </c>
      <c r="K292" s="37">
        <f>IFERROR(VLOOKUP(B292,[1]BaseData!$B$4:$BM$734,37,0),#REF!)</f>
        <v>3812640915268</v>
      </c>
      <c r="L292" s="37">
        <f>IFERROR(VLOOKUP(B292,[1]BaseData!$B$4:$BM$734,38,0),#REF!)</f>
        <v>294571903541</v>
      </c>
      <c r="M292" s="37">
        <f>IFERROR(VLOOKUP(B292,[1]BaseData!$B$4:$BM$734,39,0)*10^9,#REF!)</f>
        <v>94655072991</v>
      </c>
      <c r="N292" s="37">
        <f>IFERROR(VLOOKUP(B292,[1]BaseData!$B$4:$BM$734,40,0)*10^9,#REF!)</f>
        <v>106421579327</v>
      </c>
      <c r="O292" s="37">
        <f>IFERROR(VLOOKUP(B292,[1]BaseData!$B$4:$BM$734,42,0),#REF!)</f>
        <v>482</v>
      </c>
      <c r="P292" s="37">
        <f>IFERROR(VLOOKUP(B292,[1]BaseData!$B$4:$BM$734,43,0),#REF!)</f>
        <v>17830</v>
      </c>
      <c r="Q292" s="35">
        <f>IFERROR(VLOOKUP(B292,[1]BaseData!$B$4:$BM$734,44,0),#REF!)</f>
        <v>24.67</v>
      </c>
      <c r="R292" s="35">
        <f>IFERROR(VLOOKUP(B292,[1]BaseData!$B$4:$BM$734,45,0),#REF!)</f>
        <v>0.67</v>
      </c>
      <c r="S292" s="35">
        <f>IFERROR(VLOOKUP(B292,[1]BaseData!$B$4:$BM$734,46,0),#REF!)</f>
        <v>1.1000000000000001</v>
      </c>
      <c r="T292" s="35">
        <f>IFERROR(VLOOKUP(B292,[1]BaseData!$B$4:$BM$734,47,0),#REF!)</f>
        <v>3.53</v>
      </c>
    </row>
    <row r="293" spans="1:20" ht="35.25" customHeight="1">
      <c r="A293" s="31">
        <v>288</v>
      </c>
      <c r="B293" s="32" t="s">
        <v>623</v>
      </c>
      <c r="C293" s="33" t="str">
        <f>VLOOKUP(B293,[1]BaseData!$B$4:$BM$734,2,0)</f>
        <v>HOSE</v>
      </c>
      <c r="D293" s="33" t="str">
        <f>VLOOKUP(B293,[1]BaseData!$B$4:$BM$734,3,0)</f>
        <v>CTCP Đầu tư và Công nghiệp Tân Tạo</v>
      </c>
      <c r="E293" s="34">
        <f>VLOOKUP(B293,[1]BaseData!$B$4:$BM$734,25,0)</f>
        <v>7739264907653.96</v>
      </c>
      <c r="F293" s="34">
        <f>VLOOKUP(B293,[1]BaseData!$B$4:$BM$734,26,0)</f>
        <v>75918786585.365799</v>
      </c>
      <c r="G293" s="35">
        <f>VLOOKUP(B293,[1]BaseData!$B$4:$BM$734,27,0)</f>
        <v>1.2822229999999999</v>
      </c>
      <c r="H293" s="36" t="str">
        <f>VLOOKUP(B293,[1]BaseData!$B$4:$BM$734,28,0)</f>
        <v>Mid Cap</v>
      </c>
      <c r="I293" s="36" t="s">
        <v>112</v>
      </c>
      <c r="J293" s="37">
        <f>IFERROR(VLOOKUP(B293,[1]BaseData!$B$4:$BM$734,36,0),#REF!)</f>
        <v>12221417089593</v>
      </c>
      <c r="K293" s="37">
        <f>IFERROR(VLOOKUP(B293,[1]BaseData!$B$4:$BM$734,37,0),#REF!)</f>
        <v>10095978102787</v>
      </c>
      <c r="L293" s="37">
        <f>IFERROR(VLOOKUP(B293,[1]BaseData!$B$4:$BM$734,38,0),#REF!)</f>
        <v>-1545201247661</v>
      </c>
      <c r="M293" s="37">
        <f>IFERROR(VLOOKUP(B293,[1]BaseData!$B$4:$BM$734,39,0)*10^9,#REF!)</f>
        <v>-260369478773.00003</v>
      </c>
      <c r="N293" s="37">
        <f>IFERROR(VLOOKUP(B293,[1]BaseData!$B$4:$BM$734,40,0)*10^9,#REF!)</f>
        <v>-179150053781</v>
      </c>
      <c r="O293" s="37">
        <f>IFERROR(VLOOKUP(B293,[1]BaseData!$B$4:$BM$734,42,0),#REF!)</f>
        <v>-277</v>
      </c>
      <c r="P293" s="37">
        <f>IFERROR(VLOOKUP(B293,[1]BaseData!$B$4:$BM$734,43,0),#REF!)</f>
        <v>10760</v>
      </c>
      <c r="Q293" s="35">
        <f>IFERROR(VLOOKUP(B293,[1]BaseData!$B$4:$BM$734,44,0),#REF!)</f>
        <v>-14.6</v>
      </c>
      <c r="R293" s="35">
        <f>IFERROR(VLOOKUP(B293,[1]BaseData!$B$4:$BM$734,45,0),#REF!)</f>
        <v>0.38</v>
      </c>
      <c r="S293" s="35">
        <f>IFERROR(VLOOKUP(B293,[1]BaseData!$B$4:$BM$734,46,0),#REF!)</f>
        <v>-2.04</v>
      </c>
      <c r="T293" s="35">
        <f>IFERROR(VLOOKUP(B293,[1]BaseData!$B$4:$BM$734,47,0),#REF!)</f>
        <v>-2.4700000000000002</v>
      </c>
    </row>
    <row r="294" spans="1:20" ht="35.25" customHeight="1">
      <c r="A294" s="31">
        <v>289</v>
      </c>
      <c r="B294" s="32" t="s">
        <v>625</v>
      </c>
      <c r="C294" s="33" t="str">
        <f>VLOOKUP(B294,[1]BaseData!$B$4:$BM$734,2,0)</f>
        <v>HOSE</v>
      </c>
      <c r="D294" s="33" t="str">
        <f>VLOOKUP(B294,[1]BaseData!$B$4:$BM$734,3,0)</f>
        <v>CTCP Đầu tư và Kinh doanh Nhà</v>
      </c>
      <c r="E294" s="34">
        <f>VLOOKUP(B294,[1]BaseData!$B$4:$BM$734,25,0)</f>
        <v>1071091949519.45</v>
      </c>
      <c r="F294" s="34">
        <f>VLOOKUP(B294,[1]BaseData!$B$4:$BM$734,26,0)</f>
        <v>8246155487.8048697</v>
      </c>
      <c r="G294" s="35">
        <f>VLOOKUP(B294,[1]BaseData!$B$4:$BM$734,27,0)</f>
        <v>0.32391700000000001</v>
      </c>
      <c r="H294" s="36" t="str">
        <f>VLOOKUP(B294,[1]BaseData!$B$4:$BM$734,28,0)</f>
        <v>Mid Cap</v>
      </c>
      <c r="I294" s="36" t="s">
        <v>84</v>
      </c>
      <c r="J294" s="37">
        <f>IFERROR(VLOOKUP(B294,[1]BaseData!$B$4:$BM$734,36,0),#REF!)</f>
        <v>4175177090597</v>
      </c>
      <c r="K294" s="37">
        <f>IFERROR(VLOOKUP(B294,[1]BaseData!$B$4:$BM$734,37,0),#REF!)</f>
        <v>2222317898894</v>
      </c>
      <c r="L294" s="37">
        <f>IFERROR(VLOOKUP(B294,[1]BaseData!$B$4:$BM$734,38,0),#REF!)</f>
        <v>815913074308</v>
      </c>
      <c r="M294" s="37">
        <f>IFERROR(VLOOKUP(B294,[1]BaseData!$B$4:$BM$734,39,0)*10^9,#REF!)</f>
        <v>151585021259</v>
      </c>
      <c r="N294" s="37">
        <f>IFERROR(VLOOKUP(B294,[1]BaseData!$B$4:$BM$734,40,0)*10^9,#REF!)</f>
        <v>133336582768.99998</v>
      </c>
      <c r="O294" s="37">
        <f>IFERROR(VLOOKUP(B294,[1]BaseData!$B$4:$BM$734,42,0),#REF!)</f>
        <v>1705</v>
      </c>
      <c r="P294" s="37">
        <f>IFERROR(VLOOKUP(B294,[1]BaseData!$B$4:$BM$734,43,0),#REF!)</f>
        <v>23165</v>
      </c>
      <c r="Q294" s="35">
        <f>IFERROR(VLOOKUP(B294,[1]BaseData!$B$4:$BM$734,44,0),#REF!)</f>
        <v>4.0599999999999996</v>
      </c>
      <c r="R294" s="35">
        <f>IFERROR(VLOOKUP(B294,[1]BaseData!$B$4:$BM$734,45,0),#REF!)</f>
        <v>0.3</v>
      </c>
      <c r="S294" s="35">
        <f>IFERROR(VLOOKUP(B294,[1]BaseData!$B$4:$BM$734,46,0),#REF!)</f>
        <v>3.59</v>
      </c>
      <c r="T294" s="35">
        <f>IFERROR(VLOOKUP(B294,[1]BaseData!$B$4:$BM$734,47,0),#REF!)</f>
        <v>7.06</v>
      </c>
    </row>
    <row r="295" spans="1:20" ht="35.25" customHeight="1">
      <c r="A295" s="31">
        <v>290</v>
      </c>
      <c r="B295" s="32" t="s">
        <v>627</v>
      </c>
      <c r="C295" s="33" t="str">
        <f>VLOOKUP(B295,[1]BaseData!$B$4:$BM$734,2,0)</f>
        <v>HOSE</v>
      </c>
      <c r="D295" s="33" t="str">
        <f>VLOOKUP(B295,[1]BaseData!$B$4:$BM$734,3,0)</f>
        <v>CTCP Công nghệ Tiên Phong</v>
      </c>
      <c r="E295" s="34">
        <f>VLOOKUP(B295,[1]BaseData!$B$4:$BM$734,25,0)</f>
        <v>275044373941.91998</v>
      </c>
      <c r="F295" s="34">
        <f>VLOOKUP(B295,[1]BaseData!$B$4:$BM$734,26,0)</f>
        <v>2317027439.0243902</v>
      </c>
      <c r="G295" s="35">
        <f>VLOOKUP(B295,[1]BaseData!$B$4:$BM$734,27,0)</f>
        <v>1.807461</v>
      </c>
      <c r="H295" s="36" t="str">
        <f>VLOOKUP(B295,[1]BaseData!$B$4:$BM$734,28,0)</f>
        <v>Small&amp;Micro Cap</v>
      </c>
      <c r="I295" s="36" t="s">
        <v>61</v>
      </c>
      <c r="J295" s="37">
        <f>IFERROR(VLOOKUP(B295,[1]BaseData!$B$4:$BM$734,36,0),#REF!)</f>
        <v>650864499382</v>
      </c>
      <c r="K295" s="37">
        <f>IFERROR(VLOOKUP(B295,[1]BaseData!$B$4:$BM$734,37,0),#REF!)</f>
        <v>407773174513</v>
      </c>
      <c r="L295" s="37">
        <f>IFERROR(VLOOKUP(B295,[1]BaseData!$B$4:$BM$734,38,0),#REF!)</f>
        <v>878224769691</v>
      </c>
      <c r="M295" s="37">
        <f>IFERROR(VLOOKUP(B295,[1]BaseData!$B$4:$BM$734,39,0)*10^9,#REF!)</f>
        <v>19430642433</v>
      </c>
      <c r="N295" s="37">
        <f>IFERROR(VLOOKUP(B295,[1]BaseData!$B$4:$BM$734,40,0)*10^9,#REF!)</f>
        <v>19430642433</v>
      </c>
      <c r="O295" s="37">
        <f>IFERROR(VLOOKUP(B295,[1]BaseData!$B$4:$BM$734,42,0),#REF!)</f>
        <v>924</v>
      </c>
      <c r="P295" s="37">
        <f>IFERROR(VLOOKUP(B295,[1]BaseData!$B$4:$BM$734,43,0),#REF!)</f>
        <v>19170</v>
      </c>
      <c r="Q295" s="35">
        <f>IFERROR(VLOOKUP(B295,[1]BaseData!$B$4:$BM$734,44,0),#REF!)</f>
        <v>12.88</v>
      </c>
      <c r="R295" s="35">
        <f>IFERROR(VLOOKUP(B295,[1]BaseData!$B$4:$BM$734,45,0),#REF!)</f>
        <v>0.62</v>
      </c>
      <c r="S295" s="35">
        <f>IFERROR(VLOOKUP(B295,[1]BaseData!$B$4:$BM$734,46,0),#REF!)</f>
        <v>3.04</v>
      </c>
      <c r="T295" s="35">
        <f>IFERROR(VLOOKUP(B295,[1]BaseData!$B$4:$BM$734,47,0),#REF!)</f>
        <v>5.78</v>
      </c>
    </row>
    <row r="296" spans="1:20" ht="35.25" customHeight="1">
      <c r="A296" s="31">
        <v>291</v>
      </c>
      <c r="B296" s="32" t="s">
        <v>629</v>
      </c>
      <c r="C296" s="33" t="str">
        <f>VLOOKUP(B296,[1]BaseData!$B$4:$BM$734,2,0)</f>
        <v>HNX</v>
      </c>
      <c r="D296" s="33" t="str">
        <f>VLOOKUP(B296,[1]BaseData!$B$4:$BM$734,3,0)</f>
        <v>CTCP Tập đoàn Thiên Quang</v>
      </c>
      <c r="E296" s="34">
        <f>VLOOKUP(B296,[1]BaseData!$B$4:$BM$734,25,0)</f>
        <v>147060059121.95099</v>
      </c>
      <c r="F296" s="34">
        <f>VLOOKUP(B296,[1]BaseData!$B$4:$BM$734,26,0)</f>
        <v>2181854294.81707</v>
      </c>
      <c r="G296" s="35">
        <f>VLOOKUP(B296,[1]BaseData!$B$4:$BM$734,27,0)</f>
        <v>7.384646</v>
      </c>
      <c r="H296" s="36" t="str">
        <f>VLOOKUP(B296,[1]BaseData!$B$4:$BM$734,28,0)</f>
        <v>Small&amp;Micro Cap</v>
      </c>
      <c r="I296" s="36" t="s">
        <v>107</v>
      </c>
      <c r="J296" s="37">
        <f>IFERROR(VLOOKUP(B296,[1]BaseData!$B$4:$BM$734,36,0),#REF!)</f>
        <v>550287874047</v>
      </c>
      <c r="K296" s="37">
        <f>IFERROR(VLOOKUP(B296,[1]BaseData!$B$4:$BM$734,37,0),#REF!)</f>
        <v>330023842098</v>
      </c>
      <c r="L296" s="37">
        <f>IFERROR(VLOOKUP(B296,[1]BaseData!$B$4:$BM$734,38,0),#REF!)</f>
        <v>666201288366</v>
      </c>
      <c r="M296" s="37">
        <f>IFERROR(VLOOKUP(B296,[1]BaseData!$B$4:$BM$734,39,0)*10^9,#REF!)</f>
        <v>-17742069331</v>
      </c>
      <c r="N296" s="37">
        <f>IFERROR(VLOOKUP(B296,[1]BaseData!$B$4:$BM$734,40,0)*10^9,#REF!)</f>
        <v>-17862569331</v>
      </c>
      <c r="O296" s="37">
        <f>IFERROR(VLOOKUP(B296,[1]BaseData!$B$4:$BM$734,42,0),#REF!)</f>
        <v>-573</v>
      </c>
      <c r="P296" s="37">
        <f>IFERROR(VLOOKUP(B296,[1]BaseData!$B$4:$BM$734,43,0),#REF!)</f>
        <v>10364</v>
      </c>
      <c r="Q296" s="35">
        <f>IFERROR(VLOOKUP(B296,[1]BaseData!$B$4:$BM$734,44,0),#REF!)</f>
        <v>-4.53</v>
      </c>
      <c r="R296" s="35">
        <f>IFERROR(VLOOKUP(B296,[1]BaseData!$B$4:$BM$734,45,0),#REF!)</f>
        <v>0.25</v>
      </c>
      <c r="S296" s="35">
        <f>IFERROR(VLOOKUP(B296,[1]BaseData!$B$4:$BM$734,46,0),#REF!)</f>
        <v>-3.36</v>
      </c>
      <c r="T296" s="35">
        <f>IFERROR(VLOOKUP(B296,[1]BaseData!$B$4:$BM$734,47,0),#REF!)</f>
        <v>-5.91</v>
      </c>
    </row>
    <row r="297" spans="1:20" ht="35.25" customHeight="1">
      <c r="A297" s="31">
        <v>292</v>
      </c>
      <c r="B297" s="32" t="s">
        <v>631</v>
      </c>
      <c r="C297" s="33" t="str">
        <f>VLOOKUP(B297,[1]BaseData!$B$4:$BM$734,2,0)</f>
        <v>HNX</v>
      </c>
      <c r="D297" s="33" t="str">
        <f>VLOOKUP(B297,[1]BaseData!$B$4:$BM$734,3,0)</f>
        <v>CTCP Chứng khoán Guotai Junan (Việt Nam)</v>
      </c>
      <c r="E297" s="34">
        <f>VLOOKUP(B297,[1]BaseData!$B$4:$BM$734,25,0)</f>
        <v>586662942073.17004</v>
      </c>
      <c r="F297" s="34">
        <f>VLOOKUP(B297,[1]BaseData!$B$4:$BM$734,26,0)</f>
        <v>566156697.56097496</v>
      </c>
      <c r="G297" s="35">
        <f>VLOOKUP(B297,[1]BaseData!$B$4:$BM$734,27,0)</f>
        <v>71.598544000000004</v>
      </c>
      <c r="H297" s="36" t="str">
        <f>VLOOKUP(B297,[1]BaseData!$B$4:$BM$734,28,0)</f>
        <v>Small&amp;Micro Cap</v>
      </c>
      <c r="I297" s="36" t="s">
        <v>141</v>
      </c>
      <c r="J297" s="37">
        <f>IFERROR(VLOOKUP(B297,[1]BaseData!$B$4:$BM$734,36,0),#REF!)</f>
        <v>811169005919</v>
      </c>
      <c r="K297" s="37">
        <f>IFERROR(VLOOKUP(B297,[1]BaseData!$B$4:$BM$734,37,0),#REF!)</f>
        <v>728127603757</v>
      </c>
      <c r="L297" s="37">
        <f>IFERROR(VLOOKUP(B297,[1]BaseData!$B$4:$BM$734,38,0),#REF!)</f>
        <v>72407842830</v>
      </c>
      <c r="M297" s="37">
        <f>IFERROR(VLOOKUP(B297,[1]BaseData!$B$4:$BM$734,39,0)*10^9,#REF!)</f>
        <v>17244904769</v>
      </c>
      <c r="N297" s="37">
        <f>IFERROR(VLOOKUP(B297,[1]BaseData!$B$4:$BM$734,40,0)*10^9,#REF!)</f>
        <v>19662941249</v>
      </c>
      <c r="O297" s="37">
        <f>IFERROR(VLOOKUP(B297,[1]BaseData!$B$4:$BM$734,42,0),#REF!)</f>
        <v>249</v>
      </c>
      <c r="P297" s="37">
        <f>IFERROR(VLOOKUP(B297,[1]BaseData!$B$4:$BM$734,43,0),#REF!)</f>
        <v>10499</v>
      </c>
      <c r="Q297" s="35">
        <f>IFERROR(VLOOKUP(B297,[1]BaseData!$B$4:$BM$734,44,0),#REF!)</f>
        <v>21.72</v>
      </c>
      <c r="R297" s="35">
        <f>IFERROR(VLOOKUP(B297,[1]BaseData!$B$4:$BM$734,45,0),#REF!)</f>
        <v>0.51</v>
      </c>
      <c r="S297" s="35">
        <f>IFERROR(VLOOKUP(B297,[1]BaseData!$B$4:$BM$734,46,0),#REF!)</f>
        <v>2.09</v>
      </c>
      <c r="T297" s="35">
        <f>IFERROR(VLOOKUP(B297,[1]BaseData!$B$4:$BM$734,47,0),#REF!)</f>
        <v>2.4</v>
      </c>
    </row>
    <row r="298" spans="1:20" ht="35.25" customHeight="1">
      <c r="A298" s="31">
        <v>293</v>
      </c>
      <c r="B298" s="32" t="s">
        <v>633</v>
      </c>
      <c r="C298" s="33" t="str">
        <f>VLOOKUP(B298,[1]BaseData!$B$4:$BM$734,2,0)</f>
        <v>HOSE</v>
      </c>
      <c r="D298" s="33" t="str">
        <f>VLOOKUP(B298,[1]BaseData!$B$4:$BM$734,3,0)</f>
        <v>CTCP Thiết bị Y tế Việt Nhật</v>
      </c>
      <c r="E298" s="34">
        <f>VLOOKUP(B298,[1]BaseData!$B$4:$BM$734,25,0)</f>
        <v>630494860789.75598</v>
      </c>
      <c r="F298" s="34">
        <f>VLOOKUP(B298,[1]BaseData!$B$4:$BM$734,26,0)</f>
        <v>14853625000</v>
      </c>
      <c r="G298" s="35">
        <f>VLOOKUP(B298,[1]BaseData!$B$4:$BM$734,27,0)</f>
        <v>1.429829</v>
      </c>
      <c r="H298" s="36" t="str">
        <f>VLOOKUP(B298,[1]BaseData!$B$4:$BM$734,28,0)</f>
        <v>Small&amp;Micro Cap</v>
      </c>
      <c r="I298" s="36" t="s">
        <v>24</v>
      </c>
      <c r="J298" s="37">
        <f>IFERROR(VLOOKUP(B298,[1]BaseData!$B$4:$BM$734,36,0),#REF!)</f>
        <v>591198359102</v>
      </c>
      <c r="K298" s="37">
        <f>IFERROR(VLOOKUP(B298,[1]BaseData!$B$4:$BM$734,37,0),#REF!)</f>
        <v>446705689742</v>
      </c>
      <c r="L298" s="37">
        <f>IFERROR(VLOOKUP(B298,[1]BaseData!$B$4:$BM$734,38,0),#REF!)</f>
        <v>396301043970</v>
      </c>
      <c r="M298" s="37">
        <f>IFERROR(VLOOKUP(B298,[1]BaseData!$B$4:$BM$734,39,0)*10^9,#REF!)</f>
        <v>21765827643</v>
      </c>
      <c r="N298" s="37">
        <f>IFERROR(VLOOKUP(B298,[1]BaseData!$B$4:$BM$734,40,0)*10^9,#REF!)</f>
        <v>0</v>
      </c>
      <c r="O298" s="37">
        <f>IFERROR(VLOOKUP(B298,[1]BaseData!$B$4:$BM$734,42,0),#REF!)</f>
        <v>193</v>
      </c>
      <c r="P298" s="37">
        <f>IFERROR(VLOOKUP(B298,[1]BaseData!$B$4:$BM$734,43,0),#REF!)</f>
        <v>3971</v>
      </c>
      <c r="Q298" s="35">
        <f>IFERROR(VLOOKUP(B298,[1]BaseData!$B$4:$BM$734,44,0),#REF!)</f>
        <v>15.76</v>
      </c>
      <c r="R298" s="35">
        <f>IFERROR(VLOOKUP(B298,[1]BaseData!$B$4:$BM$734,45,0),#REF!)</f>
        <v>0.77</v>
      </c>
      <c r="S298" s="35">
        <f>IFERROR(VLOOKUP(B298,[1]BaseData!$B$4:$BM$734,46,0),#REF!)</f>
        <v>3.65</v>
      </c>
      <c r="T298" s="35">
        <f>IFERROR(VLOOKUP(B298,[1]BaseData!$B$4:$BM$734,47,0),#REF!)</f>
        <v>4.99</v>
      </c>
    </row>
    <row r="299" spans="1:20" ht="35.25" customHeight="1">
      <c r="A299" s="31">
        <v>294</v>
      </c>
      <c r="B299" s="32" t="s">
        <v>635</v>
      </c>
      <c r="C299" s="33" t="str">
        <f>VLOOKUP(B299,[1]BaseData!$B$4:$BM$734,2,0)</f>
        <v>HOSE</v>
      </c>
      <c r="D299" s="33" t="str">
        <f>VLOOKUP(B299,[1]BaseData!$B$4:$BM$734,3,0)</f>
        <v>Tổng Công ty Phát triển Đô thị Kinh Bắc - CTCP</v>
      </c>
      <c r="E299" s="34">
        <f>VLOOKUP(B299,[1]BaseData!$B$4:$BM$734,25,0)</f>
        <v>22920923246393.102</v>
      </c>
      <c r="F299" s="34">
        <f>VLOOKUP(B299,[1]BaseData!$B$4:$BM$734,26,0)</f>
        <v>214328088414.634</v>
      </c>
      <c r="G299" s="35">
        <f>VLOOKUP(B299,[1]BaseData!$B$4:$BM$734,27,0)</f>
        <v>18.676389</v>
      </c>
      <c r="H299" s="36" t="str">
        <f>VLOOKUP(B299,[1]BaseData!$B$4:$BM$734,28,0)</f>
        <v>Large Cap</v>
      </c>
      <c r="I299" s="36" t="s">
        <v>600</v>
      </c>
      <c r="J299" s="37">
        <f>IFERROR(VLOOKUP(B299,[1]BaseData!$B$4:$BM$734,36,0),#REF!)</f>
        <v>34906513197012</v>
      </c>
      <c r="K299" s="37">
        <f>IFERROR(VLOOKUP(B299,[1]BaseData!$B$4:$BM$734,37,0),#REF!)</f>
        <v>17845519292086</v>
      </c>
      <c r="L299" s="37">
        <f>IFERROR(VLOOKUP(B299,[1]BaseData!$B$4:$BM$734,38,0),#REF!)</f>
        <v>950266163499</v>
      </c>
      <c r="M299" s="37">
        <f>IFERROR(VLOOKUP(B299,[1]BaseData!$B$4:$BM$734,39,0)*10^9,#REF!)</f>
        <v>1526351079824</v>
      </c>
      <c r="N299" s="37">
        <f>IFERROR(VLOOKUP(B299,[1]BaseData!$B$4:$BM$734,40,0)*10^9,#REF!)</f>
        <v>1547310918583</v>
      </c>
      <c r="O299" s="37">
        <f>IFERROR(VLOOKUP(B299,[1]BaseData!$B$4:$BM$734,42,0),#REF!)</f>
        <v>2257</v>
      </c>
      <c r="P299" s="37">
        <f>IFERROR(VLOOKUP(B299,[1]BaseData!$B$4:$BM$734,43,0),#REF!)</f>
        <v>23248</v>
      </c>
      <c r="Q299" s="35">
        <f>IFERROR(VLOOKUP(B299,[1]BaseData!$B$4:$BM$734,44,0),#REF!)</f>
        <v>10.72</v>
      </c>
      <c r="R299" s="35">
        <f>IFERROR(VLOOKUP(B299,[1]BaseData!$B$4:$BM$734,45,0),#REF!)</f>
        <v>1.04</v>
      </c>
      <c r="S299" s="35">
        <f>IFERROR(VLOOKUP(B299,[1]BaseData!$B$4:$BM$734,46,0),#REF!)</f>
        <v>4.66</v>
      </c>
      <c r="T299" s="35">
        <f>IFERROR(VLOOKUP(B299,[1]BaseData!$B$4:$BM$734,47,0),#REF!)</f>
        <v>8.9700000000000006</v>
      </c>
    </row>
    <row r="300" spans="1:20" ht="35.25" customHeight="1">
      <c r="A300" s="31">
        <v>295</v>
      </c>
      <c r="B300" s="32" t="s">
        <v>637</v>
      </c>
      <c r="C300" s="33" t="str">
        <f>VLOOKUP(B300,[1]BaseData!$B$4:$BM$734,2,0)</f>
        <v>HOSE</v>
      </c>
      <c r="D300" s="33" t="str">
        <f>VLOOKUP(B300,[1]BaseData!$B$4:$BM$734,3,0)</f>
        <v>CTCP Tập đoàn KIDO</v>
      </c>
      <c r="E300" s="34">
        <f>VLOOKUP(B300,[1]BaseData!$B$4:$BM$734,25,0)</f>
        <v>15167684120320.1</v>
      </c>
      <c r="F300" s="34">
        <f>VLOOKUP(B300,[1]BaseData!$B$4:$BM$734,26,0)</f>
        <v>78949716463.414597</v>
      </c>
      <c r="G300" s="35">
        <f>VLOOKUP(B300,[1]BaseData!$B$4:$BM$734,27,0)</f>
        <v>24.557442999999999</v>
      </c>
      <c r="H300" s="36" t="str">
        <f>VLOOKUP(B300,[1]BaseData!$B$4:$BM$734,28,0)</f>
        <v>Large Cap</v>
      </c>
      <c r="I300" s="36" t="s">
        <v>74</v>
      </c>
      <c r="J300" s="37">
        <f>IFERROR(VLOOKUP(B300,[1]BaseData!$B$4:$BM$734,36,0),#REF!)</f>
        <v>14004792678863</v>
      </c>
      <c r="K300" s="37">
        <f>IFERROR(VLOOKUP(B300,[1]BaseData!$B$4:$BM$734,37,0),#REF!)</f>
        <v>7052727626794</v>
      </c>
      <c r="L300" s="37">
        <f>IFERROR(VLOOKUP(B300,[1]BaseData!$B$4:$BM$734,38,0),#REF!)</f>
        <v>12535183485036</v>
      </c>
      <c r="M300" s="37">
        <f>IFERROR(VLOOKUP(B300,[1]BaseData!$B$4:$BM$734,39,0)*10^9,#REF!)</f>
        <v>362600497164</v>
      </c>
      <c r="N300" s="37">
        <f>IFERROR(VLOOKUP(B300,[1]BaseData!$B$4:$BM$734,40,0)*10^9,#REF!)</f>
        <v>351256319826</v>
      </c>
      <c r="O300" s="37">
        <f>IFERROR(VLOOKUP(B300,[1]BaseData!$B$4:$BM$734,42,0),#REF!)</f>
        <v>1430</v>
      </c>
      <c r="P300" s="37">
        <f>IFERROR(VLOOKUP(B300,[1]BaseData!$B$4:$BM$734,43,0),#REF!)</f>
        <v>27419</v>
      </c>
      <c r="Q300" s="35">
        <f>IFERROR(VLOOKUP(B300,[1]BaseData!$B$4:$BM$734,44,0),#REF!)</f>
        <v>45.45</v>
      </c>
      <c r="R300" s="35">
        <f>IFERROR(VLOOKUP(B300,[1]BaseData!$B$4:$BM$734,45,0),#REF!)</f>
        <v>2.37</v>
      </c>
      <c r="S300" s="35">
        <f>IFERROR(VLOOKUP(B300,[1]BaseData!$B$4:$BM$734,46,0),#REF!)</f>
        <v>2.58</v>
      </c>
      <c r="T300" s="35">
        <f>IFERROR(VLOOKUP(B300,[1]BaseData!$B$4:$BM$734,47,0),#REF!)</f>
        <v>5.2</v>
      </c>
    </row>
    <row r="301" spans="1:20" ht="35.25" customHeight="1">
      <c r="A301" s="31">
        <v>296</v>
      </c>
      <c r="B301" s="32" t="s">
        <v>639</v>
      </c>
      <c r="C301" s="33" t="str">
        <f>VLOOKUP(B301,[1]BaseData!$B$4:$BM$734,2,0)</f>
        <v>HOSE</v>
      </c>
      <c r="D301" s="33" t="str">
        <f>VLOOKUP(B301,[1]BaseData!$B$4:$BM$734,3,0)</f>
        <v>CTCP Đầu tư và Kinh doanh Nhà Khang Điền</v>
      </c>
      <c r="E301" s="34">
        <f>VLOOKUP(B301,[1]BaseData!$B$4:$BM$734,25,0)</f>
        <v>24486216878075.699</v>
      </c>
      <c r="F301" s="34">
        <f>VLOOKUP(B301,[1]BaseData!$B$4:$BM$734,26,0)</f>
        <v>54468460365.8536</v>
      </c>
      <c r="G301" s="35">
        <f>VLOOKUP(B301,[1]BaseData!$B$4:$BM$734,27,0)</f>
        <v>33.702126999999997</v>
      </c>
      <c r="H301" s="36" t="str">
        <f>VLOOKUP(B301,[1]BaseData!$B$4:$BM$734,28,0)</f>
        <v>Large Cap</v>
      </c>
      <c r="I301" s="36" t="s">
        <v>31</v>
      </c>
      <c r="J301" s="37">
        <f>IFERROR(VLOOKUP(B301,[1]BaseData!$B$4:$BM$734,36,0),#REF!)</f>
        <v>21539250652000</v>
      </c>
      <c r="K301" s="37">
        <f>IFERROR(VLOOKUP(B301,[1]BaseData!$B$4:$BM$734,37,0),#REF!)</f>
        <v>11794533384000</v>
      </c>
      <c r="L301" s="37">
        <f>IFERROR(VLOOKUP(B301,[1]BaseData!$B$4:$BM$734,38,0),#REF!)</f>
        <v>2911963203000</v>
      </c>
      <c r="M301" s="37">
        <f>IFERROR(VLOOKUP(B301,[1]BaseData!$B$4:$BM$734,39,0)*10^9,#REF!)</f>
        <v>1102953667000</v>
      </c>
      <c r="N301" s="37">
        <f>IFERROR(VLOOKUP(B301,[1]BaseData!$B$4:$BM$734,40,0)*10^9,#REF!)</f>
        <v>1102162001000</v>
      </c>
      <c r="O301" s="37">
        <f>IFERROR(VLOOKUP(B301,[1]BaseData!$B$4:$BM$734,42,0),#REF!)</f>
        <v>1628</v>
      </c>
      <c r="P301" s="37">
        <f>IFERROR(VLOOKUP(B301,[1]BaseData!$B$4:$BM$734,43,0),#REF!)</f>
        <v>16454</v>
      </c>
      <c r="Q301" s="35">
        <f>IFERROR(VLOOKUP(B301,[1]BaseData!$B$4:$BM$734,44,0),#REF!)</f>
        <v>16.28</v>
      </c>
      <c r="R301" s="35">
        <f>IFERROR(VLOOKUP(B301,[1]BaseData!$B$4:$BM$734,45,0),#REF!)</f>
        <v>1.61</v>
      </c>
      <c r="S301" s="35">
        <f>IFERROR(VLOOKUP(B301,[1]BaseData!$B$4:$BM$734,46,0),#REF!)</f>
        <v>6.14</v>
      </c>
      <c r="T301" s="35">
        <f>IFERROR(VLOOKUP(B301,[1]BaseData!$B$4:$BM$734,47,0),#REF!)</f>
        <v>10.02</v>
      </c>
    </row>
    <row r="302" spans="1:20" ht="35.25" customHeight="1">
      <c r="A302" s="31">
        <v>297</v>
      </c>
      <c r="B302" s="32" t="s">
        <v>641</v>
      </c>
      <c r="C302" s="33" t="str">
        <f>VLOOKUP(B302,[1]BaseData!$B$4:$BM$734,2,0)</f>
        <v>HNX</v>
      </c>
      <c r="D302" s="33" t="str">
        <f>VLOOKUP(B302,[1]BaseData!$B$4:$BM$734,3,0)</f>
        <v>CTCP Tập Đoàn GCL</v>
      </c>
      <c r="E302" s="34">
        <f>VLOOKUP(B302,[1]BaseData!$B$4:$BM$734,25,0)</f>
        <v>95570762195.121902</v>
      </c>
      <c r="F302" s="34">
        <f>VLOOKUP(B302,[1]BaseData!$B$4:$BM$734,26,0)</f>
        <v>732075484.75609696</v>
      </c>
      <c r="G302" s="35">
        <f>VLOOKUP(B302,[1]BaseData!$B$4:$BM$734,27,0)</f>
        <v>2.0895E-2</v>
      </c>
      <c r="H302" s="36" t="str">
        <f>VLOOKUP(B302,[1]BaseData!$B$4:$BM$734,28,0)</f>
        <v>Small&amp;Micro Cap</v>
      </c>
      <c r="I302" s="36" t="s">
        <v>64</v>
      </c>
      <c r="J302" s="37">
        <f>IFERROR(VLOOKUP(B302,[1]BaseData!$B$4:$BM$734,36,0),#REF!)</f>
        <v>79956570100</v>
      </c>
      <c r="K302" s="37">
        <f>IFERROR(VLOOKUP(B302,[1]BaseData!$B$4:$BM$734,37,0),#REF!)</f>
        <v>74383673677</v>
      </c>
      <c r="L302" s="37">
        <f>IFERROR(VLOOKUP(B302,[1]BaseData!$B$4:$BM$734,38,0),#REF!)</f>
        <v>43966214409</v>
      </c>
      <c r="M302" s="37">
        <f>IFERROR(VLOOKUP(B302,[1]BaseData!$B$4:$BM$734,39,0)*10^9,#REF!)</f>
        <v>-3257161360</v>
      </c>
      <c r="N302" s="37">
        <f>IFERROR(VLOOKUP(B302,[1]BaseData!$B$4:$BM$734,40,0)*10^9,#REF!)</f>
        <v>-3126992427</v>
      </c>
      <c r="O302" s="37">
        <f>IFERROR(VLOOKUP(B302,[1]BaseData!$B$4:$BM$734,42,0),#REF!)</f>
        <v>-459</v>
      </c>
      <c r="P302" s="37">
        <f>IFERROR(VLOOKUP(B302,[1]BaseData!$B$4:$BM$734,43,0),#REF!)</f>
        <v>10477</v>
      </c>
      <c r="Q302" s="35">
        <f>IFERROR(VLOOKUP(B302,[1]BaseData!$B$4:$BM$734,44,0),#REF!)</f>
        <v>-21.58</v>
      </c>
      <c r="R302" s="35">
        <f>IFERROR(VLOOKUP(B302,[1]BaseData!$B$4:$BM$734,45,0),#REF!)</f>
        <v>0.94</v>
      </c>
      <c r="S302" s="35">
        <f>IFERROR(VLOOKUP(B302,[1]BaseData!$B$4:$BM$734,46,0),#REF!)</f>
        <v>-4.0199999999999996</v>
      </c>
      <c r="T302" s="35">
        <f>IFERROR(VLOOKUP(B302,[1]BaseData!$B$4:$BM$734,47,0),#REF!)</f>
        <v>-4.29</v>
      </c>
    </row>
    <row r="303" spans="1:20" ht="35.25" customHeight="1">
      <c r="A303" s="31">
        <v>298</v>
      </c>
      <c r="B303" s="32" t="s">
        <v>1559</v>
      </c>
      <c r="C303" s="33" t="str">
        <f>VLOOKUP(B303,[1]BaseData!$B$4:$BM$734,2,0)</f>
        <v>HOSE</v>
      </c>
      <c r="D303" s="33" t="str">
        <f>VLOOKUP(B303,[1]BaseData!$B$4:$BM$734,3,0)</f>
        <v>CTCP Tập đoàn Khải Hoàn Land</v>
      </c>
      <c r="E303" s="34">
        <f>VLOOKUP(B303,[1]BaseData!$B$4:$BM$734,25,0)</f>
        <v>3754237095069.2002</v>
      </c>
      <c r="F303" s="34">
        <f>VLOOKUP(B303,[1]BaseData!$B$4:$BM$734,26,0)</f>
        <v>22556490853.658501</v>
      </c>
      <c r="G303" s="35">
        <f>VLOOKUP(B303,[1]BaseData!$B$4:$BM$734,27,0)</f>
        <v>0.60075400000000001</v>
      </c>
      <c r="H303" s="36" t="str">
        <f>VLOOKUP(B303,[1]BaseData!$B$4:$BM$734,28,0)</f>
        <v>Mid Cap</v>
      </c>
      <c r="I303" s="36" t="s">
        <v>67</v>
      </c>
      <c r="J303" s="37">
        <f>IFERROR(VLOOKUP(B303,[1]BaseData!$B$4:$BM$734,36,0),#REF!)</f>
        <v>7044644778643</v>
      </c>
      <c r="K303" s="37">
        <f>IFERROR(VLOOKUP(B303,[1]BaseData!$B$4:$BM$734,37,0),#REF!)</f>
        <v>5139846873034</v>
      </c>
      <c r="L303" s="37">
        <f>IFERROR(VLOOKUP(B303,[1]BaseData!$B$4:$BM$734,38,0),#REF!)</f>
        <v>1396204291948</v>
      </c>
      <c r="M303" s="37">
        <f>IFERROR(VLOOKUP(B303,[1]BaseData!$B$4:$BM$734,39,0)*10^9,#REF!)</f>
        <v>442468589784</v>
      </c>
      <c r="N303" s="37">
        <f>IFERROR(VLOOKUP(B303,[1]BaseData!$B$4:$BM$734,40,0)*10^9,#REF!)</f>
        <v>442468589784</v>
      </c>
      <c r="O303" s="37">
        <f>IFERROR(VLOOKUP(B303,[1]BaseData!$B$4:$BM$734,42,0),#REF!)</f>
        <v>1091</v>
      </c>
      <c r="P303" s="37">
        <f>IFERROR(VLOOKUP(B303,[1]BaseData!$B$4:$BM$734,43,0),#REF!)</f>
        <v>11436</v>
      </c>
      <c r="Q303" s="35">
        <f>IFERROR(VLOOKUP(B303,[1]BaseData!$B$4:$BM$734,44,0),#REF!)</f>
        <v>3.81</v>
      </c>
      <c r="R303" s="35">
        <f>IFERROR(VLOOKUP(B303,[1]BaseData!$B$4:$BM$734,45,0),#REF!)</f>
        <v>0.36</v>
      </c>
      <c r="S303" s="35">
        <f>IFERROR(VLOOKUP(B303,[1]BaseData!$B$4:$BM$734,46,0),#REF!)</f>
        <v>6.57</v>
      </c>
      <c r="T303" s="35">
        <f>IFERROR(VLOOKUP(B303,[1]BaseData!$B$4:$BM$734,47,0),#REF!)</f>
        <v>9</v>
      </c>
    </row>
    <row r="304" spans="1:20" ht="35.25" customHeight="1">
      <c r="A304" s="31">
        <v>299</v>
      </c>
      <c r="B304" s="32" t="s">
        <v>643</v>
      </c>
      <c r="C304" s="33" t="str">
        <f>VLOOKUP(B304,[1]BaseData!$B$4:$BM$734,2,0)</f>
        <v>HOSE</v>
      </c>
      <c r="D304" s="33" t="str">
        <f>VLOOKUP(B304,[1]BaseData!$B$4:$BM$734,3,0)</f>
        <v>CTCP Điện lực Khánh Hòa</v>
      </c>
      <c r="E304" s="34">
        <f>VLOOKUP(B304,[1]BaseData!$B$4:$BM$734,25,0)</f>
        <v>640525143298.62805</v>
      </c>
      <c r="F304" s="34">
        <f>VLOOKUP(B304,[1]BaseData!$B$4:$BM$734,26,0)</f>
        <v>3793207317.0731702</v>
      </c>
      <c r="G304" s="35">
        <f>VLOOKUP(B304,[1]BaseData!$B$4:$BM$734,27,0)</f>
        <v>2.163678</v>
      </c>
      <c r="H304" s="36" t="str">
        <f>VLOOKUP(B304,[1]BaseData!$B$4:$BM$734,28,0)</f>
        <v>Small&amp;Micro Cap</v>
      </c>
      <c r="I304" s="36" t="s">
        <v>107</v>
      </c>
      <c r="J304" s="37">
        <f>IFERROR(VLOOKUP(B304,[1]BaseData!$B$4:$BM$734,36,0),#REF!)</f>
        <v>2170738304023</v>
      </c>
      <c r="K304" s="37">
        <f>IFERROR(VLOOKUP(B304,[1]BaseData!$B$4:$BM$734,37,0),#REF!)</f>
        <v>708979114427</v>
      </c>
      <c r="L304" s="37">
        <f>IFERROR(VLOOKUP(B304,[1]BaseData!$B$4:$BM$734,38,0),#REF!)</f>
        <v>5163639671006</v>
      </c>
      <c r="M304" s="37">
        <f>IFERROR(VLOOKUP(B304,[1]BaseData!$B$4:$BM$734,39,0)*10^9,#REF!)</f>
        <v>59013313030</v>
      </c>
      <c r="N304" s="37">
        <f>IFERROR(VLOOKUP(B304,[1]BaseData!$B$4:$BM$734,40,0)*10^9,#REF!)</f>
        <v>57725900517</v>
      </c>
      <c r="O304" s="37">
        <f>IFERROR(VLOOKUP(B304,[1]BaseData!$B$4:$BM$734,42,0),#REF!)</f>
        <v>1012</v>
      </c>
      <c r="P304" s="37">
        <f>IFERROR(VLOOKUP(B304,[1]BaseData!$B$4:$BM$734,43,0),#REF!)</f>
        <v>12036</v>
      </c>
      <c r="Q304" s="35">
        <f>IFERROR(VLOOKUP(B304,[1]BaseData!$B$4:$BM$734,44,0),#REF!)</f>
        <v>7.5</v>
      </c>
      <c r="R304" s="35">
        <f>IFERROR(VLOOKUP(B304,[1]BaseData!$B$4:$BM$734,45,0),#REF!)</f>
        <v>0.63</v>
      </c>
      <c r="S304" s="35">
        <f>IFERROR(VLOOKUP(B304,[1]BaseData!$B$4:$BM$734,46,0),#REF!)</f>
        <v>2.73</v>
      </c>
      <c r="T304" s="35">
        <f>IFERROR(VLOOKUP(B304,[1]BaseData!$B$4:$BM$734,47,0),#REF!)</f>
        <v>8.49</v>
      </c>
    </row>
    <row r="305" spans="1:20" ht="35.25" customHeight="1">
      <c r="A305" s="31">
        <v>300</v>
      </c>
      <c r="B305" s="32" t="s">
        <v>645</v>
      </c>
      <c r="C305" s="33" t="str">
        <f>VLOOKUP(B305,[1]BaseData!$B$4:$BM$734,2,0)</f>
        <v>HNX</v>
      </c>
      <c r="D305" s="33" t="str">
        <f>VLOOKUP(B305,[1]BaseData!$B$4:$BM$734,3,0)</f>
        <v>CTCP Kiên Hùng</v>
      </c>
      <c r="E305" s="34">
        <f>VLOOKUP(B305,[1]BaseData!$B$4:$BM$734,25,0)</f>
        <v>275961622340.85303</v>
      </c>
      <c r="F305" s="34">
        <f>VLOOKUP(B305,[1]BaseData!$B$4:$BM$734,26,0)</f>
        <v>21862916.463413998</v>
      </c>
      <c r="G305" s="35">
        <f>VLOOKUP(B305,[1]BaseData!$B$4:$BM$734,27,0)</f>
        <v>0.45833499999999999</v>
      </c>
      <c r="H305" s="36" t="str">
        <f>VLOOKUP(B305,[1]BaseData!$B$4:$BM$734,28,0)</f>
        <v>Small&amp;Micro Cap</v>
      </c>
      <c r="I305" s="36" t="s">
        <v>107</v>
      </c>
      <c r="J305" s="37">
        <f>IFERROR(VLOOKUP(B305,[1]BaseData!$B$4:$BM$734,36,0),#REF!)</f>
        <v>585362240153</v>
      </c>
      <c r="K305" s="37">
        <f>IFERROR(VLOOKUP(B305,[1]BaseData!$B$4:$BM$734,37,0),#REF!)</f>
        <v>240513321226</v>
      </c>
      <c r="L305" s="37">
        <f>IFERROR(VLOOKUP(B305,[1]BaseData!$B$4:$BM$734,38,0),#REF!)</f>
        <v>950773158458</v>
      </c>
      <c r="M305" s="37">
        <f>IFERROR(VLOOKUP(B305,[1]BaseData!$B$4:$BM$734,39,0)*10^9,#REF!)</f>
        <v>38075991997</v>
      </c>
      <c r="N305" s="37">
        <f>IFERROR(VLOOKUP(B305,[1]BaseData!$B$4:$BM$734,40,0)*10^9,#REF!)</f>
        <v>38034578497</v>
      </c>
      <c r="O305" s="37">
        <f>IFERROR(VLOOKUP(B305,[1]BaseData!$B$4:$BM$734,42,0),#REF!)</f>
        <v>3149</v>
      </c>
      <c r="P305" s="37">
        <f>IFERROR(VLOOKUP(B305,[1]BaseData!$B$4:$BM$734,43,0),#REF!)</f>
        <v>19892</v>
      </c>
      <c r="Q305" s="35">
        <f>IFERROR(VLOOKUP(B305,[1]BaseData!$B$4:$BM$734,44,0),#REF!)</f>
        <v>5.4</v>
      </c>
      <c r="R305" s="35">
        <f>IFERROR(VLOOKUP(B305,[1]BaseData!$B$4:$BM$734,45,0),#REF!)</f>
        <v>0.85</v>
      </c>
      <c r="S305" s="35">
        <f>IFERROR(VLOOKUP(B305,[1]BaseData!$B$4:$BM$734,46,0),#REF!)</f>
        <v>6.61</v>
      </c>
      <c r="T305" s="35">
        <f>IFERROR(VLOOKUP(B305,[1]BaseData!$B$4:$BM$734,47,0),#REF!)</f>
        <v>15.81</v>
      </c>
    </row>
    <row r="306" spans="1:20" ht="35.25" customHeight="1">
      <c r="A306" s="31">
        <v>301</v>
      </c>
      <c r="B306" s="32" t="s">
        <v>647</v>
      </c>
      <c r="C306" s="33" t="str">
        <f>VLOOKUP(B306,[1]BaseData!$B$4:$BM$734,2,0)</f>
        <v>HNX</v>
      </c>
      <c r="D306" s="33" t="str">
        <f>VLOOKUP(B306,[1]BaseData!$B$4:$BM$734,3,0)</f>
        <v>CTCP Tập Đoàn Thành Thái</v>
      </c>
      <c r="E306" s="34">
        <f>VLOOKUP(B306,[1]BaseData!$B$4:$BM$734,25,0)</f>
        <v>76192271008.536499</v>
      </c>
      <c r="F306" s="34">
        <f>VLOOKUP(B306,[1]BaseData!$B$4:$BM$734,26,0)</f>
        <v>9900178.6585360002</v>
      </c>
      <c r="G306" s="35">
        <f>VLOOKUP(B306,[1]BaseData!$B$4:$BM$734,27,0)</f>
        <v>4.2718619999999996</v>
      </c>
      <c r="H306" s="36" t="str">
        <f>VLOOKUP(B306,[1]BaseData!$B$4:$BM$734,28,0)</f>
        <v>Small&amp;Micro Cap</v>
      </c>
      <c r="I306" s="36" t="s">
        <v>24</v>
      </c>
      <c r="J306" s="37">
        <f>IFERROR(VLOOKUP(B306,[1]BaseData!$B$4:$BM$734,36,0),#REF!)</f>
        <v>68942359743</v>
      </c>
      <c r="K306" s="37">
        <f>IFERROR(VLOOKUP(B306,[1]BaseData!$B$4:$BM$734,37,0),#REF!)</f>
        <v>41223038800</v>
      </c>
      <c r="L306" s="37">
        <f>IFERROR(VLOOKUP(B306,[1]BaseData!$B$4:$BM$734,38,0),#REF!)</f>
        <v>226338407520</v>
      </c>
      <c r="M306" s="37">
        <f>IFERROR(VLOOKUP(B306,[1]BaseData!$B$4:$BM$734,39,0)*10^9,#REF!)</f>
        <v>-32301033873</v>
      </c>
      <c r="N306" s="37">
        <f>IFERROR(VLOOKUP(B306,[1]BaseData!$B$4:$BM$734,40,0)*10^9,#REF!)</f>
        <v>-32611715736</v>
      </c>
      <c r="O306" s="37">
        <f>IFERROR(VLOOKUP(B306,[1]BaseData!$B$4:$BM$734,42,0),#REF!)</f>
        <v>-6339</v>
      </c>
      <c r="P306" s="37">
        <f>IFERROR(VLOOKUP(B306,[1]BaseData!$B$4:$BM$734,43,0),#REF!)</f>
        <v>7928</v>
      </c>
      <c r="Q306" s="35">
        <f>IFERROR(VLOOKUP(B306,[1]BaseData!$B$4:$BM$734,44,0),#REF!)</f>
        <v>-1.06</v>
      </c>
      <c r="R306" s="35">
        <f>IFERROR(VLOOKUP(B306,[1]BaseData!$B$4:$BM$734,45,0),#REF!)</f>
        <v>0.85</v>
      </c>
      <c r="S306" s="35">
        <f>IFERROR(VLOOKUP(B306,[1]BaseData!$B$4:$BM$734,46,0),#REF!)</f>
        <v>-18.829999999999998</v>
      </c>
      <c r="T306" s="35">
        <f>IFERROR(VLOOKUP(B306,[1]BaseData!$B$4:$BM$734,47,0),#REF!)</f>
        <v>-56.3</v>
      </c>
    </row>
    <row r="307" spans="1:20" ht="35.25" customHeight="1">
      <c r="A307" s="31">
        <v>302</v>
      </c>
      <c r="B307" s="32" t="s">
        <v>649</v>
      </c>
      <c r="C307" s="33" t="str">
        <f>VLOOKUP(B307,[1]BaseData!$B$4:$BM$734,2,0)</f>
        <v>HNX</v>
      </c>
      <c r="D307" s="33" t="str">
        <f>VLOOKUP(B307,[1]BaseData!$B$4:$BM$734,3,0)</f>
        <v>CTCP Đầu tư Thương mại và Xuất nhập khẩu CFS</v>
      </c>
      <c r="E307" s="34">
        <f>VLOOKUP(B307,[1]BaseData!$B$4:$BM$734,25,0)</f>
        <v>476699334395.12097</v>
      </c>
      <c r="F307" s="34">
        <f>VLOOKUP(B307,[1]BaseData!$B$4:$BM$734,26,0)</f>
        <v>15681708353.3536</v>
      </c>
      <c r="G307" s="35">
        <f>VLOOKUP(B307,[1]BaseData!$B$4:$BM$734,27,0)</f>
        <v>0.62130300000000005</v>
      </c>
      <c r="H307" s="36" t="str">
        <f>VLOOKUP(B307,[1]BaseData!$B$4:$BM$734,28,0)</f>
        <v>Small&amp;Micro Cap</v>
      </c>
      <c r="I307" s="36" t="s">
        <v>77</v>
      </c>
      <c r="J307" s="37">
        <f>IFERROR(VLOOKUP(B307,[1]BaseData!$B$4:$BM$734,36,0),#REF!)</f>
        <v>2302339177391</v>
      </c>
      <c r="K307" s="37">
        <f>IFERROR(VLOOKUP(B307,[1]BaseData!$B$4:$BM$734,37,0),#REF!)</f>
        <v>1646509536182</v>
      </c>
      <c r="L307" s="37">
        <f>IFERROR(VLOOKUP(B307,[1]BaseData!$B$4:$BM$734,38,0),#REF!)</f>
        <v>457810783247</v>
      </c>
      <c r="M307" s="37">
        <f>IFERROR(VLOOKUP(B307,[1]BaseData!$B$4:$BM$734,39,0)*10^9,#REF!)</f>
        <v>-89887183905</v>
      </c>
      <c r="N307" s="37">
        <f>IFERROR(VLOOKUP(B307,[1]BaseData!$B$4:$BM$734,40,0)*10^9,#REF!)</f>
        <v>-89887183905</v>
      </c>
      <c r="O307" s="37">
        <f>IFERROR(VLOOKUP(B307,[1]BaseData!$B$4:$BM$734,42,0),#REF!)</f>
        <v>-544</v>
      </c>
      <c r="P307" s="37">
        <f>IFERROR(VLOOKUP(B307,[1]BaseData!$B$4:$BM$734,43,0),#REF!)</f>
        <v>9958</v>
      </c>
      <c r="Q307" s="35">
        <f>IFERROR(VLOOKUP(B307,[1]BaseData!$B$4:$BM$734,44,0),#REF!)</f>
        <v>-1.66</v>
      </c>
      <c r="R307" s="35">
        <f>IFERROR(VLOOKUP(B307,[1]BaseData!$B$4:$BM$734,45,0),#REF!)</f>
        <v>0.09</v>
      </c>
      <c r="S307" s="35">
        <f>IFERROR(VLOOKUP(B307,[1]BaseData!$B$4:$BM$734,46,0),#REF!)</f>
        <v>-3.84</v>
      </c>
      <c r="T307" s="35">
        <f>IFERROR(VLOOKUP(B307,[1]BaseData!$B$4:$BM$734,47,0),#REF!)</f>
        <v>-5.31</v>
      </c>
    </row>
    <row r="308" spans="1:20" ht="35.25" customHeight="1">
      <c r="A308" s="31">
        <v>303</v>
      </c>
      <c r="B308" s="32" t="s">
        <v>651</v>
      </c>
      <c r="C308" s="33" t="str">
        <f>VLOOKUP(B308,[1]BaseData!$B$4:$BM$734,2,0)</f>
        <v>HOSE</v>
      </c>
      <c r="D308" s="33" t="str">
        <f>VLOOKUP(B308,[1]BaseData!$B$4:$BM$734,3,0)</f>
        <v>CTCP Mirae</v>
      </c>
      <c r="E308" s="34">
        <f>VLOOKUP(B308,[1]BaseData!$B$4:$BM$734,25,0)</f>
        <v>274485707079.96899</v>
      </c>
      <c r="F308" s="34">
        <f>VLOOKUP(B308,[1]BaseData!$B$4:$BM$734,26,0)</f>
        <v>1239649390.2439001</v>
      </c>
      <c r="G308" s="35">
        <f>VLOOKUP(B308,[1]BaseData!$B$4:$BM$734,27,0)</f>
        <v>62.652107999999998</v>
      </c>
      <c r="H308" s="36" t="str">
        <f>VLOOKUP(B308,[1]BaseData!$B$4:$BM$734,28,0)</f>
        <v>Small&amp;Micro Cap</v>
      </c>
      <c r="I308" s="36" t="s">
        <v>61</v>
      </c>
      <c r="J308" s="37">
        <f>IFERROR(VLOOKUP(B308,[1]BaseData!$B$4:$BM$734,36,0),#REF!)</f>
        <v>926751669991</v>
      </c>
      <c r="K308" s="37">
        <f>IFERROR(VLOOKUP(B308,[1]BaseData!$B$4:$BM$734,37,0),#REF!)</f>
        <v>632948666060</v>
      </c>
      <c r="L308" s="37">
        <f>IFERROR(VLOOKUP(B308,[1]BaseData!$B$4:$BM$734,38,0),#REF!)</f>
        <v>598961971380</v>
      </c>
      <c r="M308" s="37">
        <f>IFERROR(VLOOKUP(B308,[1]BaseData!$B$4:$BM$734,39,0)*10^9,#REF!)</f>
        <v>16847017168</v>
      </c>
      <c r="N308" s="37">
        <f>IFERROR(VLOOKUP(B308,[1]BaseData!$B$4:$BM$734,40,0)*10^9,#REF!)</f>
        <v>16959642125.999998</v>
      </c>
      <c r="O308" s="37">
        <f>IFERROR(VLOOKUP(B308,[1]BaseData!$B$4:$BM$734,42,0),#REF!)</f>
        <v>296</v>
      </c>
      <c r="P308" s="37">
        <f>IFERROR(VLOOKUP(B308,[1]BaseData!$B$4:$BM$734,43,0),#REF!)</f>
        <v>11128</v>
      </c>
      <c r="Q308" s="35">
        <f>IFERROR(VLOOKUP(B308,[1]BaseData!$B$4:$BM$734,44,0),#REF!)</f>
        <v>9.32</v>
      </c>
      <c r="R308" s="35">
        <f>IFERROR(VLOOKUP(B308,[1]BaseData!$B$4:$BM$734,45,0),#REF!)</f>
        <v>0.25</v>
      </c>
      <c r="S308" s="35">
        <f>IFERROR(VLOOKUP(B308,[1]BaseData!$B$4:$BM$734,46,0),#REF!)</f>
        <v>1.68</v>
      </c>
      <c r="T308" s="35">
        <f>IFERROR(VLOOKUP(B308,[1]BaseData!$B$4:$BM$734,47,0),#REF!)</f>
        <v>2.69</v>
      </c>
    </row>
    <row r="309" spans="1:20" ht="35.25" customHeight="1">
      <c r="A309" s="31">
        <v>304</v>
      </c>
      <c r="B309" s="32" t="s">
        <v>653</v>
      </c>
      <c r="C309" s="33" t="str">
        <f>VLOOKUP(B309,[1]BaseData!$B$4:$BM$734,2,0)</f>
        <v>HNX</v>
      </c>
      <c r="D309" s="33" t="str">
        <f>VLOOKUP(B309,[1]BaseData!$B$4:$BM$734,3,0)</f>
        <v>CTCP Kim khí Miền Trung</v>
      </c>
      <c r="E309" s="34">
        <f>VLOOKUP(B309,[1]BaseData!$B$4:$BM$734,25,0)</f>
        <v>95412585379.878006</v>
      </c>
      <c r="F309" s="34">
        <f>VLOOKUP(B309,[1]BaseData!$B$4:$BM$734,26,0)</f>
        <v>29209013.719512001</v>
      </c>
      <c r="G309" s="35">
        <f>VLOOKUP(B309,[1]BaseData!$B$4:$BM$734,27,0)</f>
        <v>7.0860999999999993E-2</v>
      </c>
      <c r="H309" s="36" t="str">
        <f>VLOOKUP(B309,[1]BaseData!$B$4:$BM$734,28,0)</f>
        <v>Small&amp;Micro Cap</v>
      </c>
      <c r="I309" s="36" t="s">
        <v>24</v>
      </c>
      <c r="J309" s="37">
        <f>IFERROR(VLOOKUP(B309,[1]BaseData!$B$4:$BM$734,36,0),#REF!)</f>
        <v>761400957242</v>
      </c>
      <c r="K309" s="37">
        <f>IFERROR(VLOOKUP(B309,[1]BaseData!$B$4:$BM$734,37,0),#REF!)</f>
        <v>134494836803</v>
      </c>
      <c r="L309" s="37">
        <f>IFERROR(VLOOKUP(B309,[1]BaseData!$B$4:$BM$734,38,0),#REF!)</f>
        <v>2836310824867</v>
      </c>
      <c r="M309" s="37">
        <f>IFERROR(VLOOKUP(B309,[1]BaseData!$B$4:$BM$734,39,0)*10^9,#REF!)</f>
        <v>12140726093</v>
      </c>
      <c r="N309" s="37">
        <f>IFERROR(VLOOKUP(B309,[1]BaseData!$B$4:$BM$734,40,0)*10^9,#REF!)</f>
        <v>12140726093</v>
      </c>
      <c r="O309" s="37">
        <f>IFERROR(VLOOKUP(B309,[1]BaseData!$B$4:$BM$734,42,0),#REF!)</f>
        <v>1233</v>
      </c>
      <c r="P309" s="37">
        <f>IFERROR(VLOOKUP(B309,[1]BaseData!$B$4:$BM$734,43,0),#REF!)</f>
        <v>13659</v>
      </c>
      <c r="Q309" s="35">
        <f>IFERROR(VLOOKUP(B309,[1]BaseData!$B$4:$BM$734,44,0),#REF!)</f>
        <v>7.38</v>
      </c>
      <c r="R309" s="35">
        <f>IFERROR(VLOOKUP(B309,[1]BaseData!$B$4:$BM$734,45,0),#REF!)</f>
        <v>0.67</v>
      </c>
      <c r="S309" s="35">
        <f>IFERROR(VLOOKUP(B309,[1]BaseData!$B$4:$BM$734,46,0),#REF!)</f>
        <v>1.59</v>
      </c>
      <c r="T309" s="35">
        <f>IFERROR(VLOOKUP(B309,[1]BaseData!$B$4:$BM$734,47,0),#REF!)</f>
        <v>8.98</v>
      </c>
    </row>
    <row r="310" spans="1:20" ht="35.25" customHeight="1">
      <c r="A310" s="31">
        <v>305</v>
      </c>
      <c r="B310" s="32" t="s">
        <v>655</v>
      </c>
      <c r="C310" s="33" t="str">
        <f>VLOOKUP(B310,[1]BaseData!$B$4:$BM$734,2,0)</f>
        <v>HOSE</v>
      </c>
      <c r="D310" s="33" t="str">
        <f>VLOOKUP(B310,[1]BaseData!$B$4:$BM$734,3,0)</f>
        <v>CTCP KOSY</v>
      </c>
      <c r="E310" s="34">
        <f>VLOOKUP(B310,[1]BaseData!$B$4:$BM$734,25,0)</f>
        <v>7721123614728.6504</v>
      </c>
      <c r="F310" s="34">
        <f>VLOOKUP(B310,[1]BaseData!$B$4:$BM$734,26,0)</f>
        <v>13275295731.7073</v>
      </c>
      <c r="G310" s="35">
        <f>VLOOKUP(B310,[1]BaseData!$B$4:$BM$734,27,0)</f>
        <v>0.116103</v>
      </c>
      <c r="H310" s="36" t="str">
        <f>VLOOKUP(B310,[1]BaseData!$B$4:$BM$734,28,0)</f>
        <v>Mid Cap</v>
      </c>
      <c r="I310" s="36" t="s">
        <v>31</v>
      </c>
      <c r="J310" s="37">
        <f>IFERROR(VLOOKUP(B310,[1]BaseData!$B$4:$BM$734,36,0),#REF!)</f>
        <v>4835564262546</v>
      </c>
      <c r="K310" s="37">
        <f>IFERROR(VLOOKUP(B310,[1]BaseData!$B$4:$BM$734,37,0),#REF!)</f>
        <v>2285227096088</v>
      </c>
      <c r="L310" s="37">
        <f>IFERROR(VLOOKUP(B310,[1]BaseData!$B$4:$BM$734,38,0),#REF!)</f>
        <v>1343460401347</v>
      </c>
      <c r="M310" s="37">
        <f>IFERROR(VLOOKUP(B310,[1]BaseData!$B$4:$BM$734,39,0)*10^9,#REF!)</f>
        <v>21719114209</v>
      </c>
      <c r="N310" s="37">
        <f>IFERROR(VLOOKUP(B310,[1]BaseData!$B$4:$BM$734,40,0)*10^9,#REF!)</f>
        <v>21723507409</v>
      </c>
      <c r="O310" s="37">
        <f>IFERROR(VLOOKUP(B310,[1]BaseData!$B$4:$BM$734,42,0),#REF!)</f>
        <v>100</v>
      </c>
      <c r="P310" s="37">
        <f>IFERROR(VLOOKUP(B310,[1]BaseData!$B$4:$BM$734,43,0),#REF!)</f>
        <v>10556</v>
      </c>
      <c r="Q310" s="35">
        <f>IFERROR(VLOOKUP(B310,[1]BaseData!$B$4:$BM$734,44,0),#REF!)</f>
        <v>378.76</v>
      </c>
      <c r="R310" s="35">
        <f>IFERROR(VLOOKUP(B310,[1]BaseData!$B$4:$BM$734,45,0),#REF!)</f>
        <v>3.6</v>
      </c>
      <c r="S310" s="35">
        <f>IFERROR(VLOOKUP(B310,[1]BaseData!$B$4:$BM$734,46,0),#REF!)</f>
        <v>0.5</v>
      </c>
      <c r="T310" s="35">
        <f>IFERROR(VLOOKUP(B310,[1]BaseData!$B$4:$BM$734,47,0),#REF!)</f>
        <v>0.95</v>
      </c>
    </row>
    <row r="311" spans="1:20" ht="35.25" customHeight="1">
      <c r="A311" s="31">
        <v>306</v>
      </c>
      <c r="B311" s="32" t="s">
        <v>657</v>
      </c>
      <c r="C311" s="33" t="str">
        <f>VLOOKUP(B311,[1]BaseData!$B$4:$BM$734,2,0)</f>
        <v>HOSE</v>
      </c>
      <c r="D311" s="33" t="str">
        <f>VLOOKUP(B311,[1]BaseData!$B$4:$BM$734,3,0)</f>
        <v>CTCP Đầu tư tài sản Koji</v>
      </c>
      <c r="E311" s="34">
        <f>VLOOKUP(B311,[1]BaseData!$B$4:$BM$734,25,0)</f>
        <v>767142690483.93201</v>
      </c>
      <c r="F311" s="34">
        <f>VLOOKUP(B311,[1]BaseData!$B$4:$BM$734,26,0)</f>
        <v>2153048780.4878001</v>
      </c>
      <c r="G311" s="35">
        <f>VLOOKUP(B311,[1]BaseData!$B$4:$BM$734,27,0)</f>
        <v>3.2607650000000001</v>
      </c>
      <c r="H311" s="36" t="str">
        <f>VLOOKUP(B311,[1]BaseData!$B$4:$BM$734,28,0)</f>
        <v>Small&amp;Micro Cap</v>
      </c>
      <c r="I311" s="36" t="s">
        <v>74</v>
      </c>
      <c r="J311" s="37">
        <f>IFERROR(VLOOKUP(B311,[1]BaseData!$B$4:$BM$734,36,0),#REF!)</f>
        <v>803860465699</v>
      </c>
      <c r="K311" s="37">
        <f>IFERROR(VLOOKUP(B311,[1]BaseData!$B$4:$BM$734,37,0),#REF!)</f>
        <v>791667236958</v>
      </c>
      <c r="L311" s="37">
        <f>IFERROR(VLOOKUP(B311,[1]BaseData!$B$4:$BM$734,38,0),#REF!)</f>
        <v>2000000000</v>
      </c>
      <c r="M311" s="37">
        <f>IFERROR(VLOOKUP(B311,[1]BaseData!$B$4:$BM$734,39,0)*10^9,#REF!)</f>
        <v>71546200021</v>
      </c>
      <c r="N311" s="37">
        <f>IFERROR(VLOOKUP(B311,[1]BaseData!$B$4:$BM$734,40,0)*10^9,#REF!)</f>
        <v>71577177094</v>
      </c>
      <c r="O311" s="37">
        <f>IFERROR(VLOOKUP(B311,[1]BaseData!$B$4:$BM$734,42,0),#REF!)</f>
        <v>1176</v>
      </c>
      <c r="P311" s="37">
        <f>IFERROR(VLOOKUP(B311,[1]BaseData!$B$4:$BM$734,43,0),#REF!)</f>
        <v>13006</v>
      </c>
      <c r="Q311" s="35">
        <f>IFERROR(VLOOKUP(B311,[1]BaseData!$B$4:$BM$734,44,0),#REF!)</f>
        <v>10.29</v>
      </c>
      <c r="R311" s="35">
        <f>IFERROR(VLOOKUP(B311,[1]BaseData!$B$4:$BM$734,45,0),#REF!)</f>
        <v>0.93</v>
      </c>
      <c r="S311" s="35">
        <f>IFERROR(VLOOKUP(B311,[1]BaseData!$B$4:$BM$734,46,0),#REF!)</f>
        <v>7.63</v>
      </c>
      <c r="T311" s="35">
        <f>IFERROR(VLOOKUP(B311,[1]BaseData!$B$4:$BM$734,47,0),#REF!)</f>
        <v>9.25</v>
      </c>
    </row>
    <row r="312" spans="1:20" ht="35.25" customHeight="1">
      <c r="A312" s="31">
        <v>307</v>
      </c>
      <c r="B312" s="32" t="s">
        <v>659</v>
      </c>
      <c r="C312" s="33" t="str">
        <f>VLOOKUP(B312,[1]BaseData!$B$4:$BM$734,2,0)</f>
        <v>HOSE</v>
      </c>
      <c r="D312" s="33" t="str">
        <f>VLOOKUP(B312,[1]BaseData!$B$4:$BM$734,3,0)</f>
        <v>CTCP Khoáng sản và Xây dựng Bình Dương</v>
      </c>
      <c r="E312" s="34">
        <f>VLOOKUP(B312,[1]BaseData!$B$4:$BM$734,25,0)</f>
        <v>2213042664986.8901</v>
      </c>
      <c r="F312" s="34">
        <f>VLOOKUP(B312,[1]BaseData!$B$4:$BM$734,26,0)</f>
        <v>57463618902.439003</v>
      </c>
      <c r="G312" s="35">
        <f>VLOOKUP(B312,[1]BaseData!$B$4:$BM$734,27,0)</f>
        <v>4.52196</v>
      </c>
      <c r="H312" s="36" t="str">
        <f>VLOOKUP(B312,[1]BaseData!$B$4:$BM$734,28,0)</f>
        <v>Mid Cap</v>
      </c>
      <c r="I312" s="36" t="s">
        <v>67</v>
      </c>
      <c r="J312" s="37">
        <f>IFERROR(VLOOKUP(B312,[1]BaseData!$B$4:$BM$734,36,0),#REF!)</f>
        <v>4242772246428</v>
      </c>
      <c r="K312" s="37">
        <f>IFERROR(VLOOKUP(B312,[1]BaseData!$B$4:$BM$734,37,0),#REF!)</f>
        <v>1940861114810</v>
      </c>
      <c r="L312" s="37">
        <f>IFERROR(VLOOKUP(B312,[1]BaseData!$B$4:$BM$734,38,0),#REF!)</f>
        <v>859106395991</v>
      </c>
      <c r="M312" s="37">
        <f>IFERROR(VLOOKUP(B312,[1]BaseData!$B$4:$BM$734,39,0)*10^9,#REF!)</f>
        <v>152083434886</v>
      </c>
      <c r="N312" s="37">
        <f>IFERROR(VLOOKUP(B312,[1]BaseData!$B$4:$BM$734,40,0)*10^9,#REF!)</f>
        <v>152347203686</v>
      </c>
      <c r="O312" s="37">
        <f>IFERROR(VLOOKUP(B312,[1]BaseData!$B$4:$BM$734,42,0),#REF!)</f>
        <v>1998</v>
      </c>
      <c r="P312" s="37">
        <f>IFERROR(VLOOKUP(B312,[1]BaseData!$B$4:$BM$734,43,0),#REF!)</f>
        <v>25439</v>
      </c>
      <c r="Q312" s="35">
        <f>IFERROR(VLOOKUP(B312,[1]BaseData!$B$4:$BM$734,44,0),#REF!)</f>
        <v>9.36</v>
      </c>
      <c r="R312" s="35">
        <f>IFERROR(VLOOKUP(B312,[1]BaseData!$B$4:$BM$734,45,0),#REF!)</f>
        <v>0.74</v>
      </c>
      <c r="S312" s="35">
        <f>IFERROR(VLOOKUP(B312,[1]BaseData!$B$4:$BM$734,46,0),#REF!)</f>
        <v>3.7</v>
      </c>
      <c r="T312" s="35">
        <f>IFERROR(VLOOKUP(B312,[1]BaseData!$B$4:$BM$734,47,0),#REF!)</f>
        <v>8.16</v>
      </c>
    </row>
    <row r="313" spans="1:20" ht="35.25" customHeight="1">
      <c r="A313" s="31">
        <v>308</v>
      </c>
      <c r="B313" s="32" t="s">
        <v>661</v>
      </c>
      <c r="C313" s="33" t="str">
        <f>VLOOKUP(B313,[1]BaseData!$B$4:$BM$734,2,0)</f>
        <v>HNX</v>
      </c>
      <c r="D313" s="33" t="str">
        <f>VLOOKUP(B313,[1]BaseData!$B$4:$BM$734,3,0)</f>
        <v>CTCP Đầu tư DNA</v>
      </c>
      <c r="E313" s="34">
        <f>VLOOKUP(B313,[1]BaseData!$B$4:$BM$734,25,0)</f>
        <v>84219512195.121902</v>
      </c>
      <c r="F313" s="34">
        <f>VLOOKUP(B313,[1]BaseData!$B$4:$BM$734,26,0)</f>
        <v>288167680.182926</v>
      </c>
      <c r="G313" s="35">
        <f>VLOOKUP(B313,[1]BaseData!$B$4:$BM$734,27,0)</f>
        <v>25.496193999999999</v>
      </c>
      <c r="H313" s="36" t="str">
        <f>VLOOKUP(B313,[1]BaseData!$B$4:$BM$734,28,0)</f>
        <v>Small&amp;Micro Cap</v>
      </c>
      <c r="I313" s="36" t="s">
        <v>77</v>
      </c>
      <c r="J313" s="37">
        <f>IFERROR(VLOOKUP(B313,[1]BaseData!$B$4:$BM$734,36,0),#REF!)</f>
        <v>132495117391</v>
      </c>
      <c r="K313" s="37">
        <f>IFERROR(VLOOKUP(B313,[1]BaseData!$B$4:$BM$734,37,0),#REF!)</f>
        <v>120775596780</v>
      </c>
      <c r="L313" s="37">
        <f>IFERROR(VLOOKUP(B313,[1]BaseData!$B$4:$BM$734,38,0),#REF!)</f>
        <v>102955130039</v>
      </c>
      <c r="M313" s="37">
        <f>IFERROR(VLOOKUP(B313,[1]BaseData!$B$4:$BM$734,39,0)*10^9,#REF!)</f>
        <v>155188961</v>
      </c>
      <c r="N313" s="37">
        <f>IFERROR(VLOOKUP(B313,[1]BaseData!$B$4:$BM$734,40,0)*10^9,#REF!)</f>
        <v>188309883</v>
      </c>
      <c r="O313" s="37">
        <f>IFERROR(VLOOKUP(B313,[1]BaseData!$B$4:$BM$734,42,0),#REF!)</f>
        <v>13</v>
      </c>
      <c r="P313" s="37">
        <f>IFERROR(VLOOKUP(B313,[1]BaseData!$B$4:$BM$734,43,0),#REF!)</f>
        <v>10065</v>
      </c>
      <c r="Q313" s="35">
        <f>IFERROR(VLOOKUP(B313,[1]BaseData!$B$4:$BM$734,44,0),#REF!)</f>
        <v>448.49</v>
      </c>
      <c r="R313" s="35">
        <f>IFERROR(VLOOKUP(B313,[1]BaseData!$B$4:$BM$734,45,0),#REF!)</f>
        <v>0.57999999999999996</v>
      </c>
      <c r="S313" s="35">
        <f>IFERROR(VLOOKUP(B313,[1]BaseData!$B$4:$BM$734,46,0),#REF!)</f>
        <v>0.12</v>
      </c>
      <c r="T313" s="35">
        <f>IFERROR(VLOOKUP(B313,[1]BaseData!$B$4:$BM$734,47,0),#REF!)</f>
        <v>0.13</v>
      </c>
    </row>
    <row r="314" spans="1:20" ht="35.25" customHeight="1">
      <c r="A314" s="31">
        <v>309</v>
      </c>
      <c r="B314" s="32" t="s">
        <v>1560</v>
      </c>
      <c r="C314" s="33" t="str">
        <f>VLOOKUP(B314,[1]BaseData!$B$4:$BM$734,2,0)</f>
        <v>HNX</v>
      </c>
      <c r="D314" s="33" t="str">
        <f>VLOOKUP(B314,[1]BaseData!$B$4:$BM$734,3,0)</f>
        <v>CTCP Tập đoàn KSFinance</v>
      </c>
      <c r="E314" s="34">
        <f>VLOOKUP(B314,[1]BaseData!$B$4:$BM$734,25,0)</f>
        <v>23837103658536.5</v>
      </c>
      <c r="F314" s="34">
        <f>VLOOKUP(B314,[1]BaseData!$B$4:$BM$734,26,0)</f>
        <v>5410955385.6707296</v>
      </c>
      <c r="G314" s="35">
        <f>VLOOKUP(B314,[1]BaseData!$B$4:$BM$734,27,0)</f>
        <v>0</v>
      </c>
      <c r="H314" s="36" t="str">
        <f>VLOOKUP(B314,[1]BaseData!$B$4:$BM$734,28,0)</f>
        <v>Large Cap</v>
      </c>
      <c r="I314" s="36" t="s">
        <v>102</v>
      </c>
      <c r="J314" s="37">
        <f>IFERROR(VLOOKUP(B314,[1]BaseData!$B$4:$BM$734,36,0),#REF!)</f>
        <v>12601062629982</v>
      </c>
      <c r="K314" s="37">
        <f>IFERROR(VLOOKUP(B314,[1]BaseData!$B$4:$BM$734,37,0),#REF!)</f>
        <v>6762360314039</v>
      </c>
      <c r="L314" s="37">
        <f>IFERROR(VLOOKUP(B314,[1]BaseData!$B$4:$BM$734,38,0),#REF!)</f>
        <v>1212591655219</v>
      </c>
      <c r="M314" s="37">
        <f>IFERROR(VLOOKUP(B314,[1]BaseData!$B$4:$BM$734,39,0)*10^9,#REF!)</f>
        <v>367109142967</v>
      </c>
      <c r="N314" s="37">
        <f>IFERROR(VLOOKUP(B314,[1]BaseData!$B$4:$BM$734,40,0)*10^9,#REF!)</f>
        <v>373045289939</v>
      </c>
      <c r="O314" s="37">
        <f>IFERROR(VLOOKUP(B314,[1]BaseData!$B$4:$BM$734,42,0),#REF!)</f>
        <v>1224</v>
      </c>
      <c r="P314" s="37">
        <f>IFERROR(VLOOKUP(B314,[1]BaseData!$B$4:$BM$734,43,0),#REF!)</f>
        <v>22541</v>
      </c>
      <c r="Q314" s="35">
        <f>IFERROR(VLOOKUP(B314,[1]BaseData!$B$4:$BM$734,44,0),#REF!)</f>
        <v>58.43</v>
      </c>
      <c r="R314" s="35">
        <f>IFERROR(VLOOKUP(B314,[1]BaseData!$B$4:$BM$734,45,0),#REF!)</f>
        <v>3.17</v>
      </c>
      <c r="S314" s="35">
        <f>IFERROR(VLOOKUP(B314,[1]BaseData!$B$4:$BM$734,46,0),#REF!)</f>
        <v>3.21</v>
      </c>
      <c r="T314" s="35">
        <f>IFERROR(VLOOKUP(B314,[1]BaseData!$B$4:$BM$734,47,0),#REF!)</f>
        <v>9.5299999999999994</v>
      </c>
    </row>
    <row r="315" spans="1:20" ht="35.25" customHeight="1">
      <c r="A315" s="31">
        <v>310</v>
      </c>
      <c r="B315" s="32" t="s">
        <v>663</v>
      </c>
      <c r="C315" s="33" t="str">
        <f>VLOOKUP(B315,[1]BaseData!$B$4:$BM$734,2,0)</f>
        <v>HNX</v>
      </c>
      <c r="D315" s="33" t="str">
        <f>VLOOKUP(B315,[1]BaseData!$B$4:$BM$734,3,0)</f>
        <v>CTCP CNC Capital Việt Nam</v>
      </c>
      <c r="E315" s="34">
        <f>VLOOKUP(B315,[1]BaseData!$B$4:$BM$734,25,0)</f>
        <v>112253048780.487</v>
      </c>
      <c r="F315" s="34">
        <f>VLOOKUP(B315,[1]BaseData!$B$4:$BM$734,26,0)</f>
        <v>979169146.64634097</v>
      </c>
      <c r="G315" s="35">
        <f>VLOOKUP(B315,[1]BaseData!$B$4:$BM$734,27,0)</f>
        <v>0.57098499999999996</v>
      </c>
      <c r="H315" s="36" t="str">
        <f>VLOOKUP(B315,[1]BaseData!$B$4:$BM$734,28,0)</f>
        <v>Small&amp;Micro Cap</v>
      </c>
      <c r="I315" s="36" t="s">
        <v>93</v>
      </c>
      <c r="J315" s="37">
        <f>IFERROR(VLOOKUP(B315,[1]BaseData!$B$4:$BM$734,36,0),#REF!)</f>
        <v>323629051602</v>
      </c>
      <c r="K315" s="37">
        <f>IFERROR(VLOOKUP(B315,[1]BaseData!$B$4:$BM$734,37,0),#REF!)</f>
        <v>261297976817</v>
      </c>
      <c r="L315" s="37">
        <f>IFERROR(VLOOKUP(B315,[1]BaseData!$B$4:$BM$734,38,0),#REF!)</f>
        <v>56805702015</v>
      </c>
      <c r="M315" s="37">
        <f>IFERROR(VLOOKUP(B315,[1]BaseData!$B$4:$BM$734,39,0)*10^9,#REF!)</f>
        <v>-60925416560</v>
      </c>
      <c r="N315" s="37">
        <f>IFERROR(VLOOKUP(B315,[1]BaseData!$B$4:$BM$734,40,0)*10^9,#REF!)</f>
        <v>-3854442013</v>
      </c>
      <c r="O315" s="37">
        <f>IFERROR(VLOOKUP(B315,[1]BaseData!$B$4:$BM$734,42,0),#REF!)</f>
        <v>-2031</v>
      </c>
      <c r="P315" s="37">
        <f>IFERROR(VLOOKUP(B315,[1]BaseData!$B$4:$BM$734,43,0),#REF!)</f>
        <v>8710</v>
      </c>
      <c r="Q315" s="35">
        <f>IFERROR(VLOOKUP(B315,[1]BaseData!$B$4:$BM$734,44,0),#REF!)</f>
        <v>-0.89</v>
      </c>
      <c r="R315" s="35">
        <f>IFERROR(VLOOKUP(B315,[1]BaseData!$B$4:$BM$734,45,0),#REF!)</f>
        <v>0.21</v>
      </c>
      <c r="S315" s="35">
        <f>IFERROR(VLOOKUP(B315,[1]BaseData!$B$4:$BM$734,46,0),#REF!)</f>
        <v>-17.739999999999998</v>
      </c>
      <c r="T315" s="35">
        <f>IFERROR(VLOOKUP(B315,[1]BaseData!$B$4:$BM$734,47,0),#REF!)</f>
        <v>-20.88</v>
      </c>
    </row>
    <row r="316" spans="1:20" ht="35.25" customHeight="1">
      <c r="A316" s="31">
        <v>311</v>
      </c>
      <c r="B316" s="32" t="s">
        <v>665</v>
      </c>
      <c r="C316" s="33" t="str">
        <f>VLOOKUP(B316,[1]BaseData!$B$4:$BM$734,2,0)</f>
        <v>HNX</v>
      </c>
      <c r="D316" s="33" t="str">
        <f>VLOOKUP(B316,[1]BaseData!$B$4:$BM$734,3,0)</f>
        <v>CTCP KASATI</v>
      </c>
      <c r="E316" s="34">
        <f>VLOOKUP(B316,[1]BaseData!$B$4:$BM$734,25,0)</f>
        <v>83007745353.658493</v>
      </c>
      <c r="F316" s="34">
        <f>VLOOKUP(B316,[1]BaseData!$B$4:$BM$734,26,0)</f>
        <v>21077414.024390001</v>
      </c>
      <c r="G316" s="35">
        <f>VLOOKUP(B316,[1]BaseData!$B$4:$BM$734,27,0)</f>
        <v>0.65127900000000005</v>
      </c>
      <c r="H316" s="36" t="str">
        <f>VLOOKUP(B316,[1]BaseData!$B$4:$BM$734,28,0)</f>
        <v>Small&amp;Micro Cap</v>
      </c>
      <c r="I316" s="36" t="s">
        <v>84</v>
      </c>
      <c r="J316" s="37">
        <f>IFERROR(VLOOKUP(B316,[1]BaseData!$B$4:$BM$734,36,0),#REF!)</f>
        <v>249342990277</v>
      </c>
      <c r="K316" s="37">
        <f>IFERROR(VLOOKUP(B316,[1]BaseData!$B$4:$BM$734,37,0),#REF!)</f>
        <v>72805795804</v>
      </c>
      <c r="L316" s="37">
        <f>IFERROR(VLOOKUP(B316,[1]BaseData!$B$4:$BM$734,38,0),#REF!)</f>
        <v>283549838814</v>
      </c>
      <c r="M316" s="37">
        <f>IFERROR(VLOOKUP(B316,[1]BaseData!$B$4:$BM$734,39,0)*10^9,#REF!)</f>
        <v>10082684182</v>
      </c>
      <c r="N316" s="37">
        <f>IFERROR(VLOOKUP(B316,[1]BaseData!$B$4:$BM$734,40,0)*10^9,#REF!)</f>
        <v>10082684182</v>
      </c>
      <c r="O316" s="37">
        <f>IFERROR(VLOOKUP(B316,[1]BaseData!$B$4:$BM$734,42,0),#REF!)</f>
        <v>1757</v>
      </c>
      <c r="P316" s="37">
        <f>IFERROR(VLOOKUP(B316,[1]BaseData!$B$4:$BM$734,43,0),#REF!)</f>
        <v>12150</v>
      </c>
      <c r="Q316" s="35">
        <f>IFERROR(VLOOKUP(B316,[1]BaseData!$B$4:$BM$734,44,0),#REF!)</f>
        <v>7.68</v>
      </c>
      <c r="R316" s="35">
        <f>IFERROR(VLOOKUP(B316,[1]BaseData!$B$4:$BM$734,45,0),#REF!)</f>
        <v>1.1100000000000001</v>
      </c>
      <c r="S316" s="35">
        <f>IFERROR(VLOOKUP(B316,[1]BaseData!$B$4:$BM$734,46,0),#REF!)</f>
        <v>5.74</v>
      </c>
      <c r="T316" s="35">
        <f>IFERROR(VLOOKUP(B316,[1]BaseData!$B$4:$BM$734,47,0),#REF!)</f>
        <v>14.46</v>
      </c>
    </row>
    <row r="317" spans="1:20" ht="35.25" customHeight="1">
      <c r="A317" s="31">
        <v>312</v>
      </c>
      <c r="B317" s="32" t="s">
        <v>667</v>
      </c>
      <c r="C317" s="33" t="str">
        <f>VLOOKUP(B317,[1]BaseData!$B$4:$BM$734,2,0)</f>
        <v>HNX</v>
      </c>
      <c r="D317" s="33" t="str">
        <f>VLOOKUP(B317,[1]BaseData!$B$4:$BM$734,3,0)</f>
        <v>CTCP Đường Kon Tum</v>
      </c>
      <c r="E317" s="34">
        <f>VLOOKUP(B317,[1]BaseData!$B$4:$BM$734,25,0)</f>
        <v>86836115853.658493</v>
      </c>
      <c r="F317" s="34">
        <f>VLOOKUP(B317,[1]BaseData!$B$4:$BM$734,26,0)</f>
        <v>74138850.609755993</v>
      </c>
      <c r="G317" s="35">
        <f>VLOOKUP(B317,[1]BaseData!$B$4:$BM$734,27,0)</f>
        <v>0.201824</v>
      </c>
      <c r="H317" s="36" t="str">
        <f>VLOOKUP(B317,[1]BaseData!$B$4:$BM$734,28,0)</f>
        <v>Small&amp;Micro Cap</v>
      </c>
      <c r="I317" s="36" t="s">
        <v>77</v>
      </c>
      <c r="J317" s="37">
        <f>IFERROR(VLOOKUP(B317,[1]BaseData!$B$4:$BM$734,36,0),#REF!)</f>
        <v>401185394205</v>
      </c>
      <c r="K317" s="37">
        <f>IFERROR(VLOOKUP(B317,[1]BaseData!$B$4:$BM$734,37,0),#REF!)</f>
        <v>169566082837</v>
      </c>
      <c r="L317" s="37">
        <f>IFERROR(VLOOKUP(B317,[1]BaseData!$B$4:$BM$734,38,0),#REF!)</f>
        <v>176395520303</v>
      </c>
      <c r="M317" s="37">
        <f>IFERROR(VLOOKUP(B317,[1]BaseData!$B$4:$BM$734,39,0)*10^9,#REF!)</f>
        <v>8009977458</v>
      </c>
      <c r="N317" s="37">
        <f>IFERROR(VLOOKUP(B317,[1]BaseData!$B$4:$BM$734,40,0)*10^9,#REF!)</f>
        <v>0</v>
      </c>
      <c r="O317" s="37">
        <f>IFERROR(VLOOKUP(B317,[1]BaseData!$B$4:$BM$734,42,0),#REF!)</f>
        <v>1580</v>
      </c>
      <c r="P317" s="37">
        <f>IFERROR(VLOOKUP(B317,[1]BaseData!$B$4:$BM$734,43,0),#REF!)</f>
        <v>33445</v>
      </c>
      <c r="Q317" s="35">
        <f>IFERROR(VLOOKUP(B317,[1]BaseData!$B$4:$BM$734,44,0),#REF!)</f>
        <v>9.3000000000000007</v>
      </c>
      <c r="R317" s="35">
        <f>IFERROR(VLOOKUP(B317,[1]BaseData!$B$4:$BM$734,45,0),#REF!)</f>
        <v>0.44</v>
      </c>
      <c r="S317" s="35">
        <f>IFERROR(VLOOKUP(B317,[1]BaseData!$B$4:$BM$734,46,0),#REF!)</f>
        <v>1.91</v>
      </c>
      <c r="T317" s="35">
        <f>IFERROR(VLOOKUP(B317,[1]BaseData!$B$4:$BM$734,47,0),#REF!)</f>
        <v>4.8099999999999996</v>
      </c>
    </row>
    <row r="318" spans="1:20" ht="35.25" customHeight="1">
      <c r="A318" s="31">
        <v>313</v>
      </c>
      <c r="B318" s="32" t="s">
        <v>669</v>
      </c>
      <c r="C318" s="33" t="str">
        <f>VLOOKUP(B318,[1]BaseData!$B$4:$BM$734,2,0)</f>
        <v>HNX</v>
      </c>
      <c r="D318" s="33" t="str">
        <f>VLOOKUP(B318,[1]BaseData!$B$4:$BM$734,3,0)</f>
        <v>CTCP Tập đoàn Đầu tư KTT</v>
      </c>
      <c r="E318" s="34">
        <f>VLOOKUP(B318,[1]BaseData!$B$4:$BM$734,25,0)</f>
        <v>26501304878.048698</v>
      </c>
      <c r="F318" s="34">
        <f>VLOOKUP(B318,[1]BaseData!$B$4:$BM$734,26,0)</f>
        <v>57296483.536585003</v>
      </c>
      <c r="G318" s="35">
        <f>VLOOKUP(B318,[1]BaseData!$B$4:$BM$734,27,0)</f>
        <v>0.42839899999999997</v>
      </c>
      <c r="H318" s="36" t="str">
        <f>VLOOKUP(B318,[1]BaseData!$B$4:$BM$734,28,0)</f>
        <v>Small&amp;Micro Cap</v>
      </c>
      <c r="I318" s="36" t="s">
        <v>74</v>
      </c>
      <c r="J318" s="37">
        <f>IFERROR(VLOOKUP(B318,[1]BaseData!$B$4:$BM$734,36,0),#REF!)</f>
        <v>403468744193</v>
      </c>
      <c r="K318" s="37">
        <f>IFERROR(VLOOKUP(B318,[1]BaseData!$B$4:$BM$734,37,0),#REF!)</f>
        <v>29497058318</v>
      </c>
      <c r="L318" s="37">
        <f>IFERROR(VLOOKUP(B318,[1]BaseData!$B$4:$BM$734,38,0),#REF!)</f>
        <v>901045923950</v>
      </c>
      <c r="M318" s="37">
        <f>IFERROR(VLOOKUP(B318,[1]BaseData!$B$4:$BM$734,39,0)*10^9,#REF!)</f>
        <v>-7639451894</v>
      </c>
      <c r="N318" s="37">
        <f>IFERROR(VLOOKUP(B318,[1]BaseData!$B$4:$BM$734,40,0)*10^9,#REF!)</f>
        <v>-2286542863</v>
      </c>
      <c r="O318" s="37">
        <f>IFERROR(VLOOKUP(B318,[1]BaseData!$B$4:$BM$734,42,0),#REF!)</f>
        <v>-2585</v>
      </c>
      <c r="P318" s="37">
        <f>IFERROR(VLOOKUP(B318,[1]BaseData!$B$4:$BM$734,43,0),#REF!)</f>
        <v>9982</v>
      </c>
      <c r="Q318" s="35">
        <f>IFERROR(VLOOKUP(B318,[1]BaseData!$B$4:$BM$734,44,0),#REF!)</f>
        <v>-2.09</v>
      </c>
      <c r="R318" s="35">
        <f>IFERROR(VLOOKUP(B318,[1]BaseData!$B$4:$BM$734,45,0),#REF!)</f>
        <v>0.54</v>
      </c>
      <c r="S318" s="35">
        <f>IFERROR(VLOOKUP(B318,[1]BaseData!$B$4:$BM$734,46,0),#REF!)</f>
        <v>-2.13</v>
      </c>
      <c r="T318" s="35">
        <f>IFERROR(VLOOKUP(B318,[1]BaseData!$B$4:$BM$734,47,0),#REF!)</f>
        <v>-22.93</v>
      </c>
    </row>
    <row r="319" spans="1:20" ht="35.25" customHeight="1">
      <c r="A319" s="31">
        <v>314</v>
      </c>
      <c r="B319" s="32" t="s">
        <v>671</v>
      </c>
      <c r="C319" s="33" t="str">
        <f>VLOOKUP(B319,[1]BaseData!$B$4:$BM$734,2,0)</f>
        <v>HNX</v>
      </c>
      <c r="D319" s="33" t="str">
        <f>VLOOKUP(B319,[1]BaseData!$B$4:$BM$734,3,0)</f>
        <v>CTCP Sản xuất Xuất nhập khẩu Inox Kim Vĩ</v>
      </c>
      <c r="E319" s="34">
        <f>VLOOKUP(B319,[1]BaseData!$B$4:$BM$734,25,0)</f>
        <v>174849695121.95099</v>
      </c>
      <c r="F319" s="34">
        <f>VLOOKUP(B319,[1]BaseData!$B$4:$BM$734,26,0)</f>
        <v>3210982154.8780398</v>
      </c>
      <c r="G319" s="35">
        <f>VLOOKUP(B319,[1]BaseData!$B$4:$BM$734,27,0)</f>
        <v>0.69598400000000005</v>
      </c>
      <c r="H319" s="36" t="str">
        <f>VLOOKUP(B319,[1]BaseData!$B$4:$BM$734,28,0)</f>
        <v>Small&amp;Micro Cap</v>
      </c>
      <c r="I319" s="36" t="s">
        <v>77</v>
      </c>
      <c r="J319" s="37">
        <f>IFERROR(VLOOKUP(B319,[1]BaseData!$B$4:$BM$734,36,0),#REF!)</f>
        <v>615701478425</v>
      </c>
      <c r="K319" s="37">
        <f>IFERROR(VLOOKUP(B319,[1]BaseData!$B$4:$BM$734,37,0),#REF!)</f>
        <v>477562178228</v>
      </c>
      <c r="L319" s="37">
        <f>IFERROR(VLOOKUP(B319,[1]BaseData!$B$4:$BM$734,38,0),#REF!)</f>
        <v>229235455445</v>
      </c>
      <c r="M319" s="37">
        <f>IFERROR(VLOOKUP(B319,[1]BaseData!$B$4:$BM$734,39,0)*10^9,#REF!)</f>
        <v>-12021344848</v>
      </c>
      <c r="N319" s="37">
        <f>IFERROR(VLOOKUP(B319,[1]BaseData!$B$4:$BM$734,40,0)*10^9,#REF!)</f>
        <v>-12021344848</v>
      </c>
      <c r="O319" s="37">
        <f>IFERROR(VLOOKUP(B319,[1]BaseData!$B$4:$BM$734,42,0),#REF!)</f>
        <v>-243</v>
      </c>
      <c r="P319" s="37">
        <f>IFERROR(VLOOKUP(B319,[1]BaseData!$B$4:$BM$734,43,0),#REF!)</f>
        <v>9648</v>
      </c>
      <c r="Q319" s="35">
        <f>IFERROR(VLOOKUP(B319,[1]BaseData!$B$4:$BM$734,44,0),#REF!)</f>
        <v>-7</v>
      </c>
      <c r="R319" s="35">
        <f>IFERROR(VLOOKUP(B319,[1]BaseData!$B$4:$BM$734,45,0),#REF!)</f>
        <v>0.18</v>
      </c>
      <c r="S319" s="35">
        <f>IFERROR(VLOOKUP(B319,[1]BaseData!$B$4:$BM$734,46,0),#REF!)</f>
        <v>-1.94</v>
      </c>
      <c r="T319" s="35">
        <f>IFERROR(VLOOKUP(B319,[1]BaseData!$B$4:$BM$734,47,0),#REF!)</f>
        <v>-2.4900000000000002</v>
      </c>
    </row>
    <row r="320" spans="1:20" ht="35.25" customHeight="1">
      <c r="A320" s="31">
        <v>315</v>
      </c>
      <c r="B320" s="32" t="s">
        <v>673</v>
      </c>
      <c r="C320" s="33" t="str">
        <f>VLOOKUP(B320,[1]BaseData!$B$4:$BM$734,2,0)</f>
        <v>HOSE</v>
      </c>
      <c r="D320" s="33" t="str">
        <f>VLOOKUP(B320,[1]BaseData!$B$4:$BM$734,3,0)</f>
        <v>CTCP Lilama 10</v>
      </c>
      <c r="E320" s="34">
        <f>VLOOKUP(B320,[1]BaseData!$B$4:$BM$734,25,0)</f>
        <v>263113711890.24301</v>
      </c>
      <c r="F320" s="34">
        <f>VLOOKUP(B320,[1]BaseData!$B$4:$BM$734,26,0)</f>
        <v>6560975.6097560003</v>
      </c>
      <c r="G320" s="35">
        <f>VLOOKUP(B320,[1]BaseData!$B$4:$BM$734,27,0)</f>
        <v>1.15106</v>
      </c>
      <c r="H320" s="36" t="str">
        <f>VLOOKUP(B320,[1]BaseData!$B$4:$BM$734,28,0)</f>
        <v>Small&amp;Micro Cap</v>
      </c>
      <c r="I320" s="36" t="s">
        <v>93</v>
      </c>
      <c r="J320" s="37">
        <f>IFERROR(VLOOKUP(B320,[1]BaseData!$B$4:$BM$734,36,0),#REF!)</f>
        <v>1044503378345</v>
      </c>
      <c r="K320" s="37">
        <f>IFERROR(VLOOKUP(B320,[1]BaseData!$B$4:$BM$734,37,0),#REF!)</f>
        <v>255205543271</v>
      </c>
      <c r="L320" s="37">
        <f>IFERROR(VLOOKUP(B320,[1]BaseData!$B$4:$BM$734,38,0),#REF!)</f>
        <v>1035895432262</v>
      </c>
      <c r="M320" s="37">
        <f>IFERROR(VLOOKUP(B320,[1]BaseData!$B$4:$BM$734,39,0)*10^9,#REF!)</f>
        <v>16844528323.999998</v>
      </c>
      <c r="N320" s="37">
        <f>IFERROR(VLOOKUP(B320,[1]BaseData!$B$4:$BM$734,40,0)*10^9,#REF!)</f>
        <v>16619528324</v>
      </c>
      <c r="O320" s="37">
        <f>IFERROR(VLOOKUP(B320,[1]BaseData!$B$4:$BM$734,42,0),#REF!)</f>
        <v>1721</v>
      </c>
      <c r="P320" s="37">
        <f>IFERROR(VLOOKUP(B320,[1]BaseData!$B$4:$BM$734,43,0),#REF!)</f>
        <v>26068</v>
      </c>
      <c r="Q320" s="35">
        <f>IFERROR(VLOOKUP(B320,[1]BaseData!$B$4:$BM$734,44,0),#REF!)</f>
        <v>14.53</v>
      </c>
      <c r="R320" s="35">
        <f>IFERROR(VLOOKUP(B320,[1]BaseData!$B$4:$BM$734,45,0),#REF!)</f>
        <v>0.96</v>
      </c>
      <c r="S320" s="35">
        <f>IFERROR(VLOOKUP(B320,[1]BaseData!$B$4:$BM$734,46,0),#REF!)</f>
        <v>1.46</v>
      </c>
      <c r="T320" s="35">
        <f>IFERROR(VLOOKUP(B320,[1]BaseData!$B$4:$BM$734,47,0),#REF!)</f>
        <v>6.65</v>
      </c>
    </row>
    <row r="321" spans="1:20" ht="35.25" customHeight="1">
      <c r="A321" s="31">
        <v>316</v>
      </c>
      <c r="B321" s="32" t="s">
        <v>675</v>
      </c>
      <c r="C321" s="33" t="str">
        <f>VLOOKUP(B321,[1]BaseData!$B$4:$BM$734,2,0)</f>
        <v>HNX</v>
      </c>
      <c r="D321" s="33" t="str">
        <f>VLOOKUP(B321,[1]BaseData!$B$4:$BM$734,3,0)</f>
        <v>CTCP Licogi 14</v>
      </c>
      <c r="E321" s="34">
        <f>VLOOKUP(B321,[1]BaseData!$B$4:$BM$734,25,0)</f>
        <v>3897081987843.29</v>
      </c>
      <c r="F321" s="34">
        <f>VLOOKUP(B321,[1]BaseData!$B$4:$BM$734,26,0)</f>
        <v>27408475917.377998</v>
      </c>
      <c r="G321" s="35">
        <f>VLOOKUP(B321,[1]BaseData!$B$4:$BM$734,27,0)</f>
        <v>0.10458199999999999</v>
      </c>
      <c r="H321" s="36" t="str">
        <f>VLOOKUP(B321,[1]BaseData!$B$4:$BM$734,28,0)</f>
        <v>Mid Cap</v>
      </c>
      <c r="I321" s="36" t="s">
        <v>102</v>
      </c>
      <c r="J321" s="37">
        <f>IFERROR(VLOOKUP(B321,[1]BaseData!$B$4:$BM$734,36,0),#REF!)</f>
        <v>566832279414</v>
      </c>
      <c r="K321" s="37">
        <f>IFERROR(VLOOKUP(B321,[1]BaseData!$B$4:$BM$734,37,0),#REF!)</f>
        <v>404178840017</v>
      </c>
      <c r="L321" s="37">
        <f>IFERROR(VLOOKUP(B321,[1]BaseData!$B$4:$BM$734,38,0),#REF!)</f>
        <v>173462585618</v>
      </c>
      <c r="M321" s="37">
        <f>IFERROR(VLOOKUP(B321,[1]BaseData!$B$4:$BM$734,39,0)*10^9,#REF!)</f>
        <v>18988700787</v>
      </c>
      <c r="N321" s="37">
        <f>IFERROR(VLOOKUP(B321,[1]BaseData!$B$4:$BM$734,40,0)*10^9,#REF!)</f>
        <v>18988700787</v>
      </c>
      <c r="O321" s="37">
        <f>IFERROR(VLOOKUP(B321,[1]BaseData!$B$4:$BM$734,42,0),#REF!)</f>
        <v>670</v>
      </c>
      <c r="P321" s="37">
        <f>IFERROR(VLOOKUP(B321,[1]BaseData!$B$4:$BM$734,43,0),#REF!)</f>
        <v>13097</v>
      </c>
      <c r="Q321" s="35">
        <f>IFERROR(VLOOKUP(B321,[1]BaseData!$B$4:$BM$734,44,0),#REF!)</f>
        <v>77.010000000000005</v>
      </c>
      <c r="R321" s="35">
        <f>IFERROR(VLOOKUP(B321,[1]BaseData!$B$4:$BM$734,45,0),#REF!)</f>
        <v>3.94</v>
      </c>
      <c r="S321" s="35">
        <f>IFERROR(VLOOKUP(B321,[1]BaseData!$B$4:$BM$734,46,0),#REF!)</f>
        <v>2.2000000000000002</v>
      </c>
      <c r="T321" s="35">
        <f>IFERROR(VLOOKUP(B321,[1]BaseData!$B$4:$BM$734,47,0),#REF!)</f>
        <v>3.28</v>
      </c>
    </row>
    <row r="322" spans="1:20" ht="35.25" customHeight="1">
      <c r="A322" s="31">
        <v>317</v>
      </c>
      <c r="B322" s="32" t="s">
        <v>677</v>
      </c>
      <c r="C322" s="33" t="str">
        <f>VLOOKUP(B322,[1]BaseData!$B$4:$BM$734,2,0)</f>
        <v>HNX</v>
      </c>
      <c r="D322" s="33" t="str">
        <f>VLOOKUP(B322,[1]BaseData!$B$4:$BM$734,3,0)</f>
        <v>CTCP Đầu tư và Xây dựng Số 18</v>
      </c>
      <c r="E322" s="34">
        <f>VLOOKUP(B322,[1]BaseData!$B$4:$BM$734,25,0)</f>
        <v>1338901150463.4099</v>
      </c>
      <c r="F322" s="34">
        <f>VLOOKUP(B322,[1]BaseData!$B$4:$BM$734,26,0)</f>
        <v>4267400359.7560902</v>
      </c>
      <c r="G322" s="35">
        <f>VLOOKUP(B322,[1]BaseData!$B$4:$BM$734,27,0)</f>
        <v>1.25E-3</v>
      </c>
      <c r="H322" s="36" t="str">
        <f>VLOOKUP(B322,[1]BaseData!$B$4:$BM$734,28,0)</f>
        <v>Mid Cap</v>
      </c>
      <c r="I322" s="36" t="s">
        <v>164</v>
      </c>
      <c r="J322" s="37">
        <f>IFERROR(VLOOKUP(B322,[1]BaseData!$B$4:$BM$734,36,0),#REF!)</f>
        <v>3546818204646</v>
      </c>
      <c r="K322" s="37">
        <f>IFERROR(VLOOKUP(B322,[1]BaseData!$B$4:$BM$734,37,0),#REF!)</f>
        <v>618649134972</v>
      </c>
      <c r="L322" s="37">
        <f>IFERROR(VLOOKUP(B322,[1]BaseData!$B$4:$BM$734,38,0),#REF!)</f>
        <v>2212196755838</v>
      </c>
      <c r="M322" s="37">
        <f>IFERROR(VLOOKUP(B322,[1]BaseData!$B$4:$BM$734,39,0)*10^9,#REF!)</f>
        <v>30635143795</v>
      </c>
      <c r="N322" s="37">
        <f>IFERROR(VLOOKUP(B322,[1]BaseData!$B$4:$BM$734,40,0)*10^9,#REF!)</f>
        <v>30632749550</v>
      </c>
      <c r="O322" s="37">
        <f>IFERROR(VLOOKUP(B322,[1]BaseData!$B$4:$BM$734,42,0),#REF!)</f>
        <v>804</v>
      </c>
      <c r="P322" s="37">
        <f>IFERROR(VLOOKUP(B322,[1]BaseData!$B$4:$BM$734,43,0),#REF!)</f>
        <v>16230</v>
      </c>
      <c r="Q322" s="35">
        <f>IFERROR(VLOOKUP(B322,[1]BaseData!$B$4:$BM$734,44,0),#REF!)</f>
        <v>23.02</v>
      </c>
      <c r="R322" s="35">
        <f>IFERROR(VLOOKUP(B322,[1]BaseData!$B$4:$BM$734,45,0),#REF!)</f>
        <v>1.1399999999999999</v>
      </c>
      <c r="S322" s="35">
        <f>IFERROR(VLOOKUP(B322,[1]BaseData!$B$4:$BM$734,46,0),#REF!)</f>
        <v>0.92</v>
      </c>
      <c r="T322" s="35">
        <f>IFERROR(VLOOKUP(B322,[1]BaseData!$B$4:$BM$734,47,0),#REF!)</f>
        <v>7.28</v>
      </c>
    </row>
    <row r="323" spans="1:20" ht="35.25" customHeight="1">
      <c r="A323" s="31">
        <v>318</v>
      </c>
      <c r="B323" s="32" t="s">
        <v>679</v>
      </c>
      <c r="C323" s="33" t="str">
        <f>VLOOKUP(B323,[1]BaseData!$B$4:$BM$734,2,0)</f>
        <v>HNX</v>
      </c>
      <c r="D323" s="33" t="str">
        <f>VLOOKUP(B323,[1]BaseData!$B$4:$BM$734,3,0)</f>
        <v>CTCP Cơ khí Lắp máy Lilama</v>
      </c>
      <c r="E323" s="34">
        <f>VLOOKUP(B323,[1]BaseData!$B$4:$BM$734,25,0)</f>
        <v>16244146125</v>
      </c>
      <c r="F323" s="34">
        <f>VLOOKUP(B323,[1]BaseData!$B$4:$BM$734,26,0)</f>
        <v>3073307.3170730001</v>
      </c>
      <c r="G323" s="35">
        <f>VLOOKUP(B323,[1]BaseData!$B$4:$BM$734,27,0)</f>
        <v>6.9560000000000004E-3</v>
      </c>
      <c r="H323" s="36" t="str">
        <f>VLOOKUP(B323,[1]BaseData!$B$4:$BM$734,28,0)</f>
        <v>Small&amp;Micro Cap</v>
      </c>
      <c r="I323" s="36" t="s">
        <v>93</v>
      </c>
      <c r="J323" s="37">
        <f>IFERROR(VLOOKUP(B323,[1]BaseData!$B$4:$BM$734,36,0),#REF!)</f>
        <v>183541617393</v>
      </c>
      <c r="K323" s="37">
        <f>IFERROR(VLOOKUP(B323,[1]BaseData!$B$4:$BM$734,37,0),#REF!)</f>
        <v>16382787564</v>
      </c>
      <c r="L323" s="37">
        <f>IFERROR(VLOOKUP(B323,[1]BaseData!$B$4:$BM$734,38,0),#REF!)</f>
        <v>92681792527</v>
      </c>
      <c r="M323" s="37">
        <f>IFERROR(VLOOKUP(B323,[1]BaseData!$B$4:$BM$734,39,0)*10^9,#REF!)</f>
        <v>-12884450156</v>
      </c>
      <c r="N323" s="37">
        <f>IFERROR(VLOOKUP(B323,[1]BaseData!$B$4:$BM$734,40,0)*10^9,#REF!)</f>
        <v>-8712219607</v>
      </c>
      <c r="O323" s="37">
        <f>IFERROR(VLOOKUP(B323,[1]BaseData!$B$4:$BM$734,42,0),#REF!)</f>
        <v>-3946</v>
      </c>
      <c r="P323" s="37">
        <f>IFERROR(VLOOKUP(B323,[1]BaseData!$B$4:$BM$734,43,0),#REF!)</f>
        <v>5017</v>
      </c>
      <c r="Q323" s="35">
        <f>IFERROR(VLOOKUP(B323,[1]BaseData!$B$4:$BM$734,44,0),#REF!)</f>
        <v>-1.1399999999999999</v>
      </c>
      <c r="R323" s="35">
        <f>IFERROR(VLOOKUP(B323,[1]BaseData!$B$4:$BM$734,45,0),#REF!)</f>
        <v>0.9</v>
      </c>
      <c r="S323" s="35">
        <f>IFERROR(VLOOKUP(B323,[1]BaseData!$B$4:$BM$734,46,0),#REF!)</f>
        <v>-6.58</v>
      </c>
      <c r="T323" s="35">
        <f>IFERROR(VLOOKUP(B323,[1]BaseData!$B$4:$BM$734,47,0),#REF!)</f>
        <v>-56.45</v>
      </c>
    </row>
    <row r="324" spans="1:20" ht="35.25" customHeight="1">
      <c r="A324" s="31">
        <v>319</v>
      </c>
      <c r="B324" s="32" t="s">
        <v>681</v>
      </c>
      <c r="C324" s="33" t="str">
        <f>VLOOKUP(B324,[1]BaseData!$B$4:$BM$734,2,0)</f>
        <v>HNX</v>
      </c>
      <c r="D324" s="33" t="str">
        <f>VLOOKUP(B324,[1]BaseData!$B$4:$BM$734,3,0)</f>
        <v>CTCP Đầu Tư và Xây dựng 40</v>
      </c>
      <c r="E324" s="34">
        <f>VLOOKUP(B324,[1]BaseData!$B$4:$BM$734,25,0)</f>
        <v>87472917682.926804</v>
      </c>
      <c r="F324" s="34">
        <f>VLOOKUP(B324,[1]BaseData!$B$4:$BM$734,26,0)</f>
        <v>11180191.768292001</v>
      </c>
      <c r="G324" s="35">
        <f>VLOOKUP(B324,[1]BaseData!$B$4:$BM$734,27,0)</f>
        <v>5.7612999999999998E-2</v>
      </c>
      <c r="H324" s="36" t="str">
        <f>VLOOKUP(B324,[1]BaseData!$B$4:$BM$734,28,0)</f>
        <v>Small&amp;Micro Cap</v>
      </c>
      <c r="I324" s="36" t="s">
        <v>45</v>
      </c>
      <c r="J324" s="37">
        <f>IFERROR(VLOOKUP(B324,[1]BaseData!$B$4:$BM$734,36,0),#REF!)</f>
        <v>155136648647</v>
      </c>
      <c r="K324" s="37">
        <f>IFERROR(VLOOKUP(B324,[1]BaseData!$B$4:$BM$734,37,0),#REF!)</f>
        <v>63795130789</v>
      </c>
      <c r="L324" s="37">
        <f>IFERROR(VLOOKUP(B324,[1]BaseData!$B$4:$BM$734,38,0),#REF!)</f>
        <v>167128592868</v>
      </c>
      <c r="M324" s="37">
        <f>IFERROR(VLOOKUP(B324,[1]BaseData!$B$4:$BM$734,39,0)*10^9,#REF!)</f>
        <v>-768653482</v>
      </c>
      <c r="N324" s="37">
        <f>IFERROR(VLOOKUP(B324,[1]BaseData!$B$4:$BM$734,40,0)*10^9,#REF!)</f>
        <v>173700570</v>
      </c>
      <c r="O324" s="37">
        <f>IFERROR(VLOOKUP(B324,[1]BaseData!$B$4:$BM$734,42,0),#REF!)</f>
        <v>-215</v>
      </c>
      <c r="P324" s="37">
        <f>IFERROR(VLOOKUP(B324,[1]BaseData!$B$4:$BM$734,43,0),#REF!)</f>
        <v>17835</v>
      </c>
      <c r="Q324" s="35">
        <f>IFERROR(VLOOKUP(B324,[1]BaseData!$B$4:$BM$734,44,0),#REF!)</f>
        <v>-96.33</v>
      </c>
      <c r="R324" s="35">
        <f>IFERROR(VLOOKUP(B324,[1]BaseData!$B$4:$BM$734,45,0),#REF!)</f>
        <v>1.1599999999999999</v>
      </c>
      <c r="S324" s="35">
        <f>IFERROR(VLOOKUP(B324,[1]BaseData!$B$4:$BM$734,46,0),#REF!)</f>
        <v>-0.44</v>
      </c>
      <c r="T324" s="35">
        <f>IFERROR(VLOOKUP(B324,[1]BaseData!$B$4:$BM$734,47,0),#REF!)</f>
        <v>-1.2</v>
      </c>
    </row>
    <row r="325" spans="1:20" ht="35.25" customHeight="1">
      <c r="A325" s="31">
        <v>320</v>
      </c>
      <c r="B325" s="32" t="s">
        <v>683</v>
      </c>
      <c r="C325" s="33" t="str">
        <f>VLOOKUP(B325,[1]BaseData!$B$4:$BM$734,2,0)</f>
        <v>HNX</v>
      </c>
      <c r="D325" s="33" t="str">
        <f>VLOOKUP(B325,[1]BaseData!$B$4:$BM$734,3,0)</f>
        <v>CTCP Lilama 45.3</v>
      </c>
      <c r="E325" s="34">
        <f>VLOOKUP(B325,[1]BaseData!$B$4:$BM$734,25,0)</f>
        <v>19502896341.463402</v>
      </c>
      <c r="F325" s="34">
        <f>VLOOKUP(B325,[1]BaseData!$B$4:$BM$734,26,0)</f>
        <v>50989255.487804003</v>
      </c>
      <c r="G325" s="35">
        <f>VLOOKUP(B325,[1]BaseData!$B$4:$BM$734,27,0)</f>
        <v>0.96162000000000003</v>
      </c>
      <c r="H325" s="36" t="str">
        <f>VLOOKUP(B325,[1]BaseData!$B$4:$BM$734,28,0)</f>
        <v>Small&amp;Micro Cap</v>
      </c>
      <c r="I325" s="36" t="s">
        <v>107</v>
      </c>
      <c r="J325" s="37">
        <f>IFERROR(VLOOKUP(B325,[1]BaseData!$B$4:$BM$734,36,0),#REF!)</f>
        <v>380032449508</v>
      </c>
      <c r="K325" s="37">
        <f>IFERROR(VLOOKUP(B325,[1]BaseData!$B$4:$BM$734,37,0),#REF!)</f>
        <v>30724467130</v>
      </c>
      <c r="L325" s="37">
        <f>IFERROR(VLOOKUP(B325,[1]BaseData!$B$4:$BM$734,38,0),#REF!)</f>
        <v>37001906141</v>
      </c>
      <c r="M325" s="37">
        <f>IFERROR(VLOOKUP(B325,[1]BaseData!$B$4:$BM$734,39,0)*10^9,#REF!)</f>
        <v>-8905413767</v>
      </c>
      <c r="N325" s="37">
        <f>IFERROR(VLOOKUP(B325,[1]BaseData!$B$4:$BM$734,40,0)*10^9,#REF!)</f>
        <v>-8905413767</v>
      </c>
      <c r="O325" s="37">
        <f>IFERROR(VLOOKUP(B325,[1]BaseData!$B$4:$BM$734,42,0),#REF!)</f>
        <v>-2544</v>
      </c>
      <c r="P325" s="37">
        <f>IFERROR(VLOOKUP(B325,[1]BaseData!$B$4:$BM$734,43,0),#REF!)</f>
        <v>8778</v>
      </c>
      <c r="Q325" s="35">
        <f>IFERROR(VLOOKUP(B325,[1]BaseData!$B$4:$BM$734,44,0),#REF!)</f>
        <v>-2.08</v>
      </c>
      <c r="R325" s="35">
        <f>IFERROR(VLOOKUP(B325,[1]BaseData!$B$4:$BM$734,45,0),#REF!)</f>
        <v>0.6</v>
      </c>
      <c r="S325" s="35">
        <f>IFERROR(VLOOKUP(B325,[1]BaseData!$B$4:$BM$734,46,0),#REF!)</f>
        <v>-2.25</v>
      </c>
      <c r="T325" s="35">
        <f>IFERROR(VLOOKUP(B325,[1]BaseData!$B$4:$BM$734,47,0),#REF!)</f>
        <v>-25.32</v>
      </c>
    </row>
    <row r="326" spans="1:20" ht="35.25" customHeight="1">
      <c r="A326" s="31">
        <v>321</v>
      </c>
      <c r="B326" s="32" t="s">
        <v>685</v>
      </c>
      <c r="C326" s="33" t="str">
        <f>VLOOKUP(B326,[1]BaseData!$B$4:$BM$734,2,0)</f>
        <v>HNX</v>
      </c>
      <c r="D326" s="33" t="str">
        <f>VLOOKUP(B326,[1]BaseData!$B$4:$BM$734,3,0)</f>
        <v>CTCP Lilama 69-1</v>
      </c>
      <c r="E326" s="34">
        <f>VLOOKUP(B326,[1]BaseData!$B$4:$BM$734,25,0)</f>
        <v>53430688536.585297</v>
      </c>
      <c r="F326" s="34">
        <f>VLOOKUP(B326,[1]BaseData!$B$4:$BM$734,26,0)</f>
        <v>5007874.0853650002</v>
      </c>
      <c r="G326" s="35">
        <f>VLOOKUP(B326,[1]BaseData!$B$4:$BM$734,27,0)</f>
        <v>1.0646340000000001</v>
      </c>
      <c r="H326" s="36" t="str">
        <f>VLOOKUP(B326,[1]BaseData!$B$4:$BM$734,28,0)</f>
        <v>Small&amp;Micro Cap</v>
      </c>
      <c r="I326" s="36" t="s">
        <v>53</v>
      </c>
      <c r="J326" s="37">
        <f>IFERROR(VLOOKUP(B326,[1]BaseData!$B$4:$BM$734,36,0),#REF!)</f>
        <v>729813646186</v>
      </c>
      <c r="K326" s="37">
        <f>IFERROR(VLOOKUP(B326,[1]BaseData!$B$4:$BM$734,37,0),#REF!)</f>
        <v>73600891409</v>
      </c>
      <c r="L326" s="37">
        <f>IFERROR(VLOOKUP(B326,[1]BaseData!$B$4:$BM$734,38,0),#REF!)</f>
        <v>411885467304</v>
      </c>
      <c r="M326" s="37">
        <f>IFERROR(VLOOKUP(B326,[1]BaseData!$B$4:$BM$734,39,0)*10^9,#REF!)</f>
        <v>-73984017119</v>
      </c>
      <c r="N326" s="37">
        <f>IFERROR(VLOOKUP(B326,[1]BaseData!$B$4:$BM$734,40,0)*10^9,#REF!)</f>
        <v>-73984017119</v>
      </c>
      <c r="O326" s="37">
        <f>IFERROR(VLOOKUP(B326,[1]BaseData!$B$4:$BM$734,42,0),#REF!)</f>
        <v>-9765</v>
      </c>
      <c r="P326" s="37">
        <f>IFERROR(VLOOKUP(B326,[1]BaseData!$B$4:$BM$734,43,0),#REF!)</f>
        <v>9715</v>
      </c>
      <c r="Q326" s="35">
        <f>IFERROR(VLOOKUP(B326,[1]BaseData!$B$4:$BM$734,44,0),#REF!)</f>
        <v>-0.51</v>
      </c>
      <c r="R326" s="35">
        <f>IFERROR(VLOOKUP(B326,[1]BaseData!$B$4:$BM$734,45,0),#REF!)</f>
        <v>0.51</v>
      </c>
      <c r="S326" s="35">
        <f>IFERROR(VLOOKUP(B326,[1]BaseData!$B$4:$BM$734,46,0),#REF!)</f>
        <v>-9.58</v>
      </c>
      <c r="T326" s="35">
        <f>IFERROR(VLOOKUP(B326,[1]BaseData!$B$4:$BM$734,47,0),#REF!)</f>
        <v>-66.900000000000006</v>
      </c>
    </row>
    <row r="327" spans="1:20" ht="35.25" customHeight="1">
      <c r="A327" s="31">
        <v>322</v>
      </c>
      <c r="B327" s="32" t="s">
        <v>687</v>
      </c>
      <c r="C327" s="33" t="str">
        <f>VLOOKUP(B327,[1]BaseData!$B$4:$BM$734,2,0)</f>
        <v>HNX</v>
      </c>
      <c r="D327" s="33" t="str">
        <f>VLOOKUP(B327,[1]BaseData!$B$4:$BM$734,3,0)</f>
        <v>CTCP Lilama 69-2</v>
      </c>
      <c r="E327" s="34">
        <f>VLOOKUP(B327,[1]BaseData!$B$4:$BM$734,25,0)</f>
        <v>39345815590.243896</v>
      </c>
      <c r="F327" s="34">
        <f>VLOOKUP(B327,[1]BaseData!$B$4:$BM$734,26,0)</f>
        <v>52550592.378048003</v>
      </c>
      <c r="G327" s="35">
        <f>VLOOKUP(B327,[1]BaseData!$B$4:$BM$734,27,0)</f>
        <v>0</v>
      </c>
      <c r="H327" s="36" t="str">
        <f>VLOOKUP(B327,[1]BaseData!$B$4:$BM$734,28,0)</f>
        <v>Small&amp;Micro Cap</v>
      </c>
      <c r="I327" s="36" t="s">
        <v>24</v>
      </c>
      <c r="J327" s="37">
        <f>IFERROR(VLOOKUP(B327,[1]BaseData!$B$4:$BM$734,36,0),#REF!)</f>
        <v>588213335182</v>
      </c>
      <c r="K327" s="37">
        <f>IFERROR(VLOOKUP(B327,[1]BaseData!$B$4:$BM$734,37,0),#REF!)</f>
        <v>71510996216</v>
      </c>
      <c r="L327" s="37">
        <f>IFERROR(VLOOKUP(B327,[1]BaseData!$B$4:$BM$734,38,0),#REF!)</f>
        <v>119653344080</v>
      </c>
      <c r="M327" s="37">
        <f>IFERROR(VLOOKUP(B327,[1]BaseData!$B$4:$BM$734,39,0)*10^9,#REF!)</f>
        <v>-34559684006</v>
      </c>
      <c r="N327" s="37">
        <f>IFERROR(VLOOKUP(B327,[1]BaseData!$B$4:$BM$734,40,0)*10^9,#REF!)</f>
        <v>47663364</v>
      </c>
      <c r="O327" s="37">
        <f>IFERROR(VLOOKUP(B327,[1]BaseData!$B$4:$BM$734,42,0),#REF!)</f>
        <v>-4165</v>
      </c>
      <c r="P327" s="37">
        <f>IFERROR(VLOOKUP(B327,[1]BaseData!$B$4:$BM$734,43,0),#REF!)</f>
        <v>8618</v>
      </c>
      <c r="Q327" s="35">
        <f>IFERROR(VLOOKUP(B327,[1]BaseData!$B$4:$BM$734,44,0),#REF!)</f>
        <v>-0.94</v>
      </c>
      <c r="R327" s="35">
        <f>IFERROR(VLOOKUP(B327,[1]BaseData!$B$4:$BM$734,45,0),#REF!)</f>
        <v>0.45</v>
      </c>
      <c r="S327" s="35">
        <f>IFERROR(VLOOKUP(B327,[1]BaseData!$B$4:$BM$734,46,0),#REF!)</f>
        <v>-5.86</v>
      </c>
      <c r="T327" s="35">
        <f>IFERROR(VLOOKUP(B327,[1]BaseData!$B$4:$BM$734,47,0),#REF!)</f>
        <v>-38.92</v>
      </c>
    </row>
    <row r="328" spans="1:20" ht="35.25" customHeight="1">
      <c r="A328" s="31">
        <v>323</v>
      </c>
      <c r="B328" s="32" t="s">
        <v>689</v>
      </c>
      <c r="C328" s="33" t="str">
        <f>VLOOKUP(B328,[1]BaseData!$B$4:$BM$734,2,0)</f>
        <v>HOSE</v>
      </c>
      <c r="D328" s="33" t="str">
        <f>VLOOKUP(B328,[1]BaseData!$B$4:$BM$734,3,0)</f>
        <v>CTCP Chế biến hàng Xuất khẩu Long An</v>
      </c>
      <c r="E328" s="34">
        <f>VLOOKUP(B328,[1]BaseData!$B$4:$BM$734,25,0)</f>
        <v>269459884204.26801</v>
      </c>
      <c r="F328" s="34">
        <f>VLOOKUP(B328,[1]BaseData!$B$4:$BM$734,26,0)</f>
        <v>17551829.268291999</v>
      </c>
      <c r="G328" s="35">
        <f>VLOOKUP(B328,[1]BaseData!$B$4:$BM$734,27,0)</f>
        <v>1.9530209999999999</v>
      </c>
      <c r="H328" s="36" t="str">
        <f>VLOOKUP(B328,[1]BaseData!$B$4:$BM$734,28,0)</f>
        <v>Small&amp;Micro Cap</v>
      </c>
      <c r="I328" s="36" t="s">
        <v>31</v>
      </c>
      <c r="J328" s="37">
        <f>IFERROR(VLOOKUP(B328,[1]BaseData!$B$4:$BM$734,36,0),#REF!)</f>
        <v>403645868599</v>
      </c>
      <c r="K328" s="37">
        <f>IFERROR(VLOOKUP(B328,[1]BaseData!$B$4:$BM$734,37,0),#REF!)</f>
        <v>187053720445</v>
      </c>
      <c r="L328" s="37">
        <f>IFERROR(VLOOKUP(B328,[1]BaseData!$B$4:$BM$734,38,0),#REF!)</f>
        <v>509816496582</v>
      </c>
      <c r="M328" s="37">
        <f>IFERROR(VLOOKUP(B328,[1]BaseData!$B$4:$BM$734,39,0)*10^9,#REF!)</f>
        <v>25742262359</v>
      </c>
      <c r="N328" s="37">
        <f>IFERROR(VLOOKUP(B328,[1]BaseData!$B$4:$BM$734,40,0)*10^9,#REF!)</f>
        <v>25742240920</v>
      </c>
      <c r="O328" s="37">
        <f>IFERROR(VLOOKUP(B328,[1]BaseData!$B$4:$BM$734,42,0),#REF!)</f>
        <v>1748</v>
      </c>
      <c r="P328" s="37">
        <f>IFERROR(VLOOKUP(B328,[1]BaseData!$B$4:$BM$734,43,0),#REF!)</f>
        <v>12701</v>
      </c>
      <c r="Q328" s="35">
        <f>IFERROR(VLOOKUP(B328,[1]BaseData!$B$4:$BM$734,44,0),#REF!)</f>
        <v>8.75</v>
      </c>
      <c r="R328" s="35">
        <f>IFERROR(VLOOKUP(B328,[1]BaseData!$B$4:$BM$734,45,0),#REF!)</f>
        <v>1.2</v>
      </c>
      <c r="S328" s="35">
        <f>IFERROR(VLOOKUP(B328,[1]BaseData!$B$4:$BM$734,46,0),#REF!)</f>
        <v>7.53</v>
      </c>
      <c r="T328" s="35">
        <f>IFERROR(VLOOKUP(B328,[1]BaseData!$B$4:$BM$734,47,0),#REF!)</f>
        <v>13.42</v>
      </c>
    </row>
    <row r="329" spans="1:20" ht="35.25" customHeight="1">
      <c r="A329" s="31">
        <v>324</v>
      </c>
      <c r="B329" s="32" t="s">
        <v>691</v>
      </c>
      <c r="C329" s="33" t="str">
        <f>VLOOKUP(B329,[1]BaseData!$B$4:$BM$734,2,0)</f>
        <v>HNX</v>
      </c>
      <c r="D329" s="33" t="str">
        <f>VLOOKUP(B329,[1]BaseData!$B$4:$BM$734,3,0)</f>
        <v>CTCP Supe Phốt phát và Hóa chất Lâm Thao</v>
      </c>
      <c r="E329" s="34">
        <f>VLOOKUP(B329,[1]BaseData!$B$4:$BM$734,25,0)</f>
        <v>1415212374512.1899</v>
      </c>
      <c r="F329" s="34">
        <f>VLOOKUP(B329,[1]BaseData!$B$4:$BM$734,26,0)</f>
        <v>10343730510.365801</v>
      </c>
      <c r="G329" s="35">
        <f>VLOOKUP(B329,[1]BaseData!$B$4:$BM$734,27,0)</f>
        <v>3.7041999999999999E-2</v>
      </c>
      <c r="H329" s="36" t="str">
        <f>VLOOKUP(B329,[1]BaseData!$B$4:$BM$734,28,0)</f>
        <v>Mid Cap</v>
      </c>
      <c r="I329" s="36" t="s">
        <v>31</v>
      </c>
      <c r="J329" s="37">
        <f>IFERROR(VLOOKUP(B329,[1]BaseData!$B$4:$BM$734,36,0),#REF!)</f>
        <v>2279972092251</v>
      </c>
      <c r="K329" s="37">
        <f>IFERROR(VLOOKUP(B329,[1]BaseData!$B$4:$BM$734,37,0),#REF!)</f>
        <v>1345139919746</v>
      </c>
      <c r="L329" s="37">
        <f>IFERROR(VLOOKUP(B329,[1]BaseData!$B$4:$BM$734,38,0),#REF!)</f>
        <v>3155706395995</v>
      </c>
      <c r="M329" s="37">
        <f>IFERROR(VLOOKUP(B329,[1]BaseData!$B$4:$BM$734,39,0)*10^9,#REF!)</f>
        <v>88528279022</v>
      </c>
      <c r="N329" s="37">
        <f>IFERROR(VLOOKUP(B329,[1]BaseData!$B$4:$BM$734,40,0)*10^9,#REF!)</f>
        <v>87974200974</v>
      </c>
      <c r="O329" s="37">
        <f>IFERROR(VLOOKUP(B329,[1]BaseData!$B$4:$BM$734,42,0),#REF!)</f>
        <v>784</v>
      </c>
      <c r="P329" s="37">
        <f>IFERROR(VLOOKUP(B329,[1]BaseData!$B$4:$BM$734,43,0),#REF!)</f>
        <v>11919</v>
      </c>
      <c r="Q329" s="35">
        <f>IFERROR(VLOOKUP(B329,[1]BaseData!$B$4:$BM$734,44,0),#REF!)</f>
        <v>9.56</v>
      </c>
      <c r="R329" s="35">
        <f>IFERROR(VLOOKUP(B329,[1]BaseData!$B$4:$BM$734,45,0),#REF!)</f>
        <v>0.63</v>
      </c>
      <c r="S329" s="35">
        <f>IFERROR(VLOOKUP(B329,[1]BaseData!$B$4:$BM$734,46,0),#REF!)</f>
        <v>3.87</v>
      </c>
      <c r="T329" s="35">
        <f>IFERROR(VLOOKUP(B329,[1]BaseData!$B$4:$BM$734,47,0),#REF!)</f>
        <v>6.61</v>
      </c>
    </row>
    <row r="330" spans="1:20" ht="35.25" customHeight="1">
      <c r="A330" s="31">
        <v>325</v>
      </c>
      <c r="B330" s="32" t="s">
        <v>693</v>
      </c>
      <c r="C330" s="33" t="str">
        <f>VLOOKUP(B330,[1]BaseData!$B$4:$BM$734,2,0)</f>
        <v>HNX</v>
      </c>
      <c r="D330" s="33" t="str">
        <f>VLOOKUP(B330,[1]BaseData!$B$4:$BM$734,3,0)</f>
        <v>CTCP Sách và Thiết bị Trường học Long An</v>
      </c>
      <c r="E330" s="34">
        <f>VLOOKUP(B330,[1]BaseData!$B$4:$BM$734,25,0)</f>
        <v>34860090048.780403</v>
      </c>
      <c r="F330" s="34">
        <f>VLOOKUP(B330,[1]BaseData!$B$4:$BM$734,26,0)</f>
        <v>36325444.817073002</v>
      </c>
      <c r="G330" s="35">
        <f>VLOOKUP(B330,[1]BaseData!$B$4:$BM$734,27,0)</f>
        <v>0.21757899999999999</v>
      </c>
      <c r="H330" s="36" t="str">
        <f>VLOOKUP(B330,[1]BaseData!$B$4:$BM$734,28,0)</f>
        <v>Small&amp;Micro Cap</v>
      </c>
      <c r="I330" s="36" t="s">
        <v>24</v>
      </c>
      <c r="J330" s="37">
        <f>IFERROR(VLOOKUP(B330,[1]BaseData!$B$4:$BM$734,36,0),#REF!)</f>
        <v>25024159185</v>
      </c>
      <c r="K330" s="37">
        <f>IFERROR(VLOOKUP(B330,[1]BaseData!$B$4:$BM$734,37,0),#REF!)</f>
        <v>22445775135</v>
      </c>
      <c r="L330" s="37">
        <f>IFERROR(VLOOKUP(B330,[1]BaseData!$B$4:$BM$734,38,0),#REF!)</f>
        <v>98627582254</v>
      </c>
      <c r="M330" s="37">
        <f>IFERROR(VLOOKUP(B330,[1]BaseData!$B$4:$BM$734,39,0)*10^9,#REF!)</f>
        <v>2144844306</v>
      </c>
      <c r="N330" s="37">
        <f>IFERROR(VLOOKUP(B330,[1]BaseData!$B$4:$BM$734,40,0)*10^9,#REF!)</f>
        <v>2148343792</v>
      </c>
      <c r="O330" s="37">
        <f>IFERROR(VLOOKUP(B330,[1]BaseData!$B$4:$BM$734,42,0),#REF!)</f>
        <v>1957</v>
      </c>
      <c r="P330" s="37">
        <f>IFERROR(VLOOKUP(B330,[1]BaseData!$B$4:$BM$734,43,0),#REF!)</f>
        <v>20405</v>
      </c>
      <c r="Q330" s="35">
        <f>IFERROR(VLOOKUP(B330,[1]BaseData!$B$4:$BM$734,44,0),#REF!)</f>
        <v>20.39</v>
      </c>
      <c r="R330" s="35">
        <f>IFERROR(VLOOKUP(B330,[1]BaseData!$B$4:$BM$734,45,0),#REF!)</f>
        <v>1.96</v>
      </c>
      <c r="S330" s="35">
        <f>IFERROR(VLOOKUP(B330,[1]BaseData!$B$4:$BM$734,46,0),#REF!)</f>
        <v>7.78</v>
      </c>
      <c r="T330" s="35">
        <f>IFERROR(VLOOKUP(B330,[1]BaseData!$B$4:$BM$734,47,0),#REF!)</f>
        <v>10.039999999999999</v>
      </c>
    </row>
    <row r="331" spans="1:20" ht="35.25" customHeight="1">
      <c r="A331" s="31">
        <v>326</v>
      </c>
      <c r="B331" s="32" t="s">
        <v>695</v>
      </c>
      <c r="C331" s="33" t="str">
        <f>VLOOKUP(B331,[1]BaseData!$B$4:$BM$734,2,0)</f>
        <v>HOSE</v>
      </c>
      <c r="D331" s="33" t="str">
        <f>VLOOKUP(B331,[1]BaseData!$B$4:$BM$734,3,0)</f>
        <v>CTCP Khoáng sản và Vật liệu Xây dựng Lâm Đồng</v>
      </c>
      <c r="E331" s="34">
        <f>VLOOKUP(B331,[1]BaseData!$B$4:$BM$734,25,0)</f>
        <v>869527439024.39001</v>
      </c>
      <c r="F331" s="34">
        <f>VLOOKUP(B331,[1]BaseData!$B$4:$BM$734,26,0)</f>
        <v>332176829.26829201</v>
      </c>
      <c r="G331" s="35">
        <f>VLOOKUP(B331,[1]BaseData!$B$4:$BM$734,27,0)</f>
        <v>13.186997</v>
      </c>
      <c r="H331" s="36" t="str">
        <f>VLOOKUP(B331,[1]BaseData!$B$4:$BM$734,28,0)</f>
        <v>Small&amp;Micro Cap</v>
      </c>
      <c r="I331" s="36" t="s">
        <v>53</v>
      </c>
      <c r="J331" s="37">
        <f>IFERROR(VLOOKUP(B331,[1]BaseData!$B$4:$BM$734,36,0),#REF!)</f>
        <v>713007176154</v>
      </c>
      <c r="K331" s="37">
        <f>IFERROR(VLOOKUP(B331,[1]BaseData!$B$4:$BM$734,37,0),#REF!)</f>
        <v>533503062463</v>
      </c>
      <c r="L331" s="37">
        <f>IFERROR(VLOOKUP(B331,[1]BaseData!$B$4:$BM$734,38,0),#REF!)</f>
        <v>1113267981194</v>
      </c>
      <c r="M331" s="37">
        <f>IFERROR(VLOOKUP(B331,[1]BaseData!$B$4:$BM$734,39,0)*10^9,#REF!)</f>
        <v>121158169882</v>
      </c>
      <c r="N331" s="37">
        <f>IFERROR(VLOOKUP(B331,[1]BaseData!$B$4:$BM$734,40,0)*10^9,#REF!)</f>
        <v>121178042793</v>
      </c>
      <c r="O331" s="37">
        <f>IFERROR(VLOOKUP(B331,[1]BaseData!$B$4:$BM$734,42,0),#REF!)</f>
        <v>8427</v>
      </c>
      <c r="P331" s="37">
        <f>IFERROR(VLOOKUP(B331,[1]BaseData!$B$4:$BM$734,43,0),#REF!)</f>
        <v>26675</v>
      </c>
      <c r="Q331" s="35">
        <f>IFERROR(VLOOKUP(B331,[1]BaseData!$B$4:$BM$734,44,0),#REF!)</f>
        <v>4.88</v>
      </c>
      <c r="R331" s="35">
        <f>IFERROR(VLOOKUP(B331,[1]BaseData!$B$4:$BM$734,45,0),#REF!)</f>
        <v>1.54</v>
      </c>
      <c r="S331" s="35">
        <f>IFERROR(VLOOKUP(B331,[1]BaseData!$B$4:$BM$734,46,0),#REF!)</f>
        <v>19.28</v>
      </c>
      <c r="T331" s="35">
        <f>IFERROR(VLOOKUP(B331,[1]BaseData!$B$4:$BM$734,47,0),#REF!)</f>
        <v>25.03</v>
      </c>
    </row>
    <row r="332" spans="1:20" ht="35.25" customHeight="1">
      <c r="A332" s="31">
        <v>327</v>
      </c>
      <c r="B332" s="32" t="s">
        <v>697</v>
      </c>
      <c r="C332" s="33" t="str">
        <f>VLOOKUP(B332,[1]BaseData!$B$4:$BM$734,2,0)</f>
        <v>HNX</v>
      </c>
      <c r="D332" s="33" t="str">
        <f>VLOOKUP(B332,[1]BaseData!$B$4:$BM$734,3,0)</f>
        <v>CTCP Lắp máy - Thí nghiệm Cơ điện</v>
      </c>
      <c r="E332" s="34">
        <f>VLOOKUP(B332,[1]BaseData!$B$4:$BM$734,25,0)</f>
        <v>37255341237.804802</v>
      </c>
      <c r="F332" s="34">
        <f>VLOOKUP(B332,[1]BaseData!$B$4:$BM$734,26,0)</f>
        <v>435812.5</v>
      </c>
      <c r="G332" s="35">
        <f>VLOOKUP(B332,[1]BaseData!$B$4:$BM$734,27,0)</f>
        <v>0</v>
      </c>
      <c r="H332" s="36" t="str">
        <f>VLOOKUP(B332,[1]BaseData!$B$4:$BM$734,28,0)</f>
        <v>Small&amp;Micro Cap</v>
      </c>
      <c r="I332" s="36" t="s">
        <v>107</v>
      </c>
      <c r="J332" s="37">
        <f>IFERROR(VLOOKUP(B332,[1]BaseData!$B$4:$BM$734,36,0),#REF!)</f>
        <v>131615291079</v>
      </c>
      <c r="K332" s="37">
        <f>IFERROR(VLOOKUP(B332,[1]BaseData!$B$4:$BM$734,37,0),#REF!)</f>
        <v>30995266036</v>
      </c>
      <c r="L332" s="37">
        <f>IFERROR(VLOOKUP(B332,[1]BaseData!$B$4:$BM$734,38,0),#REF!)</f>
        <v>38118264211</v>
      </c>
      <c r="M332" s="37">
        <f>IFERROR(VLOOKUP(B332,[1]BaseData!$B$4:$BM$734,39,0)*10^9,#REF!)</f>
        <v>126755765.99999999</v>
      </c>
      <c r="N332" s="37">
        <f>IFERROR(VLOOKUP(B332,[1]BaseData!$B$4:$BM$734,40,0)*10^9,#REF!)</f>
        <v>11488557</v>
      </c>
      <c r="O332" s="37">
        <f>IFERROR(VLOOKUP(B332,[1]BaseData!$B$4:$BM$734,42,0),#REF!)</f>
        <v>85</v>
      </c>
      <c r="P332" s="37">
        <f>IFERROR(VLOOKUP(B332,[1]BaseData!$B$4:$BM$734,43,0),#REF!)</f>
        <v>20664</v>
      </c>
      <c r="Q332" s="35">
        <f>IFERROR(VLOOKUP(B332,[1]BaseData!$B$4:$BM$734,44,0),#REF!)</f>
        <v>315.95</v>
      </c>
      <c r="R332" s="35">
        <f>IFERROR(VLOOKUP(B332,[1]BaseData!$B$4:$BM$734,45,0),#REF!)</f>
        <v>1.29</v>
      </c>
      <c r="S332" s="35">
        <f>IFERROR(VLOOKUP(B332,[1]BaseData!$B$4:$BM$734,46,0),#REF!)</f>
        <v>0.09</v>
      </c>
      <c r="T332" s="35">
        <f>IFERROR(VLOOKUP(B332,[1]BaseData!$B$4:$BM$734,47,0),#REF!)</f>
        <v>0.41</v>
      </c>
    </row>
    <row r="333" spans="1:20" ht="35.25" customHeight="1">
      <c r="A333" s="31">
        <v>328</v>
      </c>
      <c r="B333" s="32" t="s">
        <v>699</v>
      </c>
      <c r="C333" s="33" t="str">
        <f>VLOOKUP(B333,[1]BaseData!$B$4:$BM$734,2,0)</f>
        <v>HOSE</v>
      </c>
      <c r="D333" s="33" t="str">
        <f>VLOOKUP(B333,[1]BaseData!$B$4:$BM$734,3,0)</f>
        <v>CTCP Lizen</v>
      </c>
      <c r="E333" s="34">
        <f>VLOOKUP(B333,[1]BaseData!$B$4:$BM$734,25,0)</f>
        <v>2303248320512.8599</v>
      </c>
      <c r="F333" s="34">
        <f>VLOOKUP(B333,[1]BaseData!$B$4:$BM$734,26,0)</f>
        <v>80879021341.463394</v>
      </c>
      <c r="G333" s="35">
        <f>VLOOKUP(B333,[1]BaseData!$B$4:$BM$734,27,0)</f>
        <v>2.554942</v>
      </c>
      <c r="H333" s="36" t="str">
        <f>VLOOKUP(B333,[1]BaseData!$B$4:$BM$734,28,0)</f>
        <v>Mid Cap</v>
      </c>
      <c r="I333" s="36" t="s">
        <v>53</v>
      </c>
      <c r="J333" s="37">
        <f>IFERROR(VLOOKUP(B333,[1]BaseData!$B$4:$BM$734,36,0),#REF!)</f>
        <v>5047843826481</v>
      </c>
      <c r="K333" s="37">
        <f>IFERROR(VLOOKUP(B333,[1]BaseData!$B$4:$BM$734,37,0),#REF!)</f>
        <v>2583007776888</v>
      </c>
      <c r="L333" s="37">
        <f>IFERROR(VLOOKUP(B333,[1]BaseData!$B$4:$BM$734,38,0),#REF!)</f>
        <v>1005840232313</v>
      </c>
      <c r="M333" s="37">
        <f>IFERROR(VLOOKUP(B333,[1]BaseData!$B$4:$BM$734,39,0)*10^9,#REF!)</f>
        <v>192034722385</v>
      </c>
      <c r="N333" s="37">
        <f>IFERROR(VLOOKUP(B333,[1]BaseData!$B$4:$BM$734,40,0)*10^9,#REF!)</f>
        <v>193202156113</v>
      </c>
      <c r="O333" s="37">
        <f>IFERROR(VLOOKUP(B333,[1]BaseData!$B$4:$BM$734,42,0),#REF!)</f>
        <v>1072</v>
      </c>
      <c r="P333" s="37">
        <f>IFERROR(VLOOKUP(B333,[1]BaseData!$B$4:$BM$734,43,0),#REF!)</f>
        <v>13621</v>
      </c>
      <c r="Q333" s="35">
        <f>IFERROR(VLOOKUP(B333,[1]BaseData!$B$4:$BM$734,44,0),#REF!)</f>
        <v>6.96</v>
      </c>
      <c r="R333" s="35">
        <f>IFERROR(VLOOKUP(B333,[1]BaseData!$B$4:$BM$734,45,0),#REF!)</f>
        <v>0.55000000000000004</v>
      </c>
      <c r="S333" s="35">
        <f>IFERROR(VLOOKUP(B333,[1]BaseData!$B$4:$BM$734,46,0),#REF!)</f>
        <v>3.54</v>
      </c>
      <c r="T333" s="35">
        <f>IFERROR(VLOOKUP(B333,[1]BaseData!$B$4:$BM$734,47,0),#REF!)</f>
        <v>7.73</v>
      </c>
    </row>
    <row r="334" spans="1:20" ht="35.25" customHeight="1">
      <c r="A334" s="31">
        <v>329</v>
      </c>
      <c r="B334" s="32" t="s">
        <v>705</v>
      </c>
      <c r="C334" s="33" t="str">
        <f>VLOOKUP(B334,[1]BaseData!$B$4:$BM$734,2,0)</f>
        <v>HOSE</v>
      </c>
      <c r="D334" s="33" t="str">
        <f>VLOOKUP(B334,[1]BaseData!$B$4:$BM$734,3,0)</f>
        <v>CTCP Đầu tư LDG</v>
      </c>
      <c r="E334" s="34">
        <f>VLOOKUP(B334,[1]BaseData!$B$4:$BM$734,25,0)</f>
        <v>2416285954466.1201</v>
      </c>
      <c r="F334" s="34">
        <f>VLOOKUP(B334,[1]BaseData!$B$4:$BM$734,26,0)</f>
        <v>67003329268.292603</v>
      </c>
      <c r="G334" s="35">
        <f>VLOOKUP(B334,[1]BaseData!$B$4:$BM$734,27,0)</f>
        <v>0.50592099999999995</v>
      </c>
      <c r="H334" s="36" t="str">
        <f>VLOOKUP(B334,[1]BaseData!$B$4:$BM$734,28,0)</f>
        <v>Mid Cap</v>
      </c>
      <c r="I334" s="36" t="s">
        <v>61</v>
      </c>
      <c r="J334" s="37">
        <f>IFERROR(VLOOKUP(B334,[1]BaseData!$B$4:$BM$734,36,0),#REF!)</f>
        <v>7929952291383</v>
      </c>
      <c r="K334" s="37">
        <f>IFERROR(VLOOKUP(B334,[1]BaseData!$B$4:$BM$734,37,0),#REF!)</f>
        <v>3271912097842</v>
      </c>
      <c r="L334" s="37">
        <f>IFERROR(VLOOKUP(B334,[1]BaseData!$B$4:$BM$734,38,0),#REF!)</f>
        <v>276302434588</v>
      </c>
      <c r="M334" s="37">
        <f>IFERROR(VLOOKUP(B334,[1]BaseData!$B$4:$BM$734,39,0)*10^9,#REF!)</f>
        <v>4007651927.9999995</v>
      </c>
      <c r="N334" s="37">
        <f>IFERROR(VLOOKUP(B334,[1]BaseData!$B$4:$BM$734,40,0)*10^9,#REF!)</f>
        <v>4007651927.9999995</v>
      </c>
      <c r="O334" s="37">
        <f>IFERROR(VLOOKUP(B334,[1]BaseData!$B$4:$BM$734,42,0),#REF!)</f>
        <v>17</v>
      </c>
      <c r="P334" s="37">
        <f>IFERROR(VLOOKUP(B334,[1]BaseData!$B$4:$BM$734,43,0),#REF!)</f>
        <v>12771</v>
      </c>
      <c r="Q334" s="35">
        <f>IFERROR(VLOOKUP(B334,[1]BaseData!$B$4:$BM$734,44,0),#REF!)</f>
        <v>239.53</v>
      </c>
      <c r="R334" s="35">
        <f>IFERROR(VLOOKUP(B334,[1]BaseData!$B$4:$BM$734,45,0),#REF!)</f>
        <v>0.31</v>
      </c>
      <c r="S334" s="35">
        <f>IFERROR(VLOOKUP(B334,[1]BaseData!$B$4:$BM$734,46,0),#REF!)</f>
        <v>0.05</v>
      </c>
      <c r="T334" s="35">
        <f>IFERROR(VLOOKUP(B334,[1]BaseData!$B$4:$BM$734,47,0),#REF!)</f>
        <v>0.12</v>
      </c>
    </row>
    <row r="335" spans="1:20" ht="35.25" customHeight="1">
      <c r="A335" s="31">
        <v>330</v>
      </c>
      <c r="B335" s="32" t="s">
        <v>707</v>
      </c>
      <c r="C335" s="33" t="str">
        <f>VLOOKUP(B335,[1]BaseData!$B$4:$BM$734,2,0)</f>
        <v>HNX</v>
      </c>
      <c r="D335" s="33" t="str">
        <f>VLOOKUP(B335,[1]BaseData!$B$4:$BM$734,3,0)</f>
        <v>CTCP Dược Lâm Đồng (Ladophar)</v>
      </c>
      <c r="E335" s="34">
        <f>VLOOKUP(B335,[1]BaseData!$B$4:$BM$734,25,0)</f>
        <v>229365171983.23099</v>
      </c>
      <c r="F335" s="34">
        <f>VLOOKUP(B335,[1]BaseData!$B$4:$BM$734,26,0)</f>
        <v>2334554625.6097498</v>
      </c>
      <c r="G335" s="35">
        <f>VLOOKUP(B335,[1]BaseData!$B$4:$BM$734,27,0)</f>
        <v>4.6096999999999999E-2</v>
      </c>
      <c r="H335" s="36" t="str">
        <f>VLOOKUP(B335,[1]BaseData!$B$4:$BM$734,28,0)</f>
        <v>Small&amp;Micro Cap</v>
      </c>
      <c r="I335" s="36" t="s">
        <v>64</v>
      </c>
      <c r="J335" s="37">
        <f>IFERROR(VLOOKUP(B335,[1]BaseData!$B$4:$BM$734,36,0),#REF!)</f>
        <v>228391094596</v>
      </c>
      <c r="K335" s="37">
        <f>IFERROR(VLOOKUP(B335,[1]BaseData!$B$4:$BM$734,37,0),#REF!)</f>
        <v>112470413307</v>
      </c>
      <c r="L335" s="37">
        <f>IFERROR(VLOOKUP(B335,[1]BaseData!$B$4:$BM$734,38,0),#REF!)</f>
        <v>187414704443</v>
      </c>
      <c r="M335" s="37">
        <f>IFERROR(VLOOKUP(B335,[1]BaseData!$B$4:$BM$734,39,0)*10^9,#REF!)</f>
        <v>-38909321055</v>
      </c>
      <c r="N335" s="37">
        <f>IFERROR(VLOOKUP(B335,[1]BaseData!$B$4:$BM$734,40,0)*10^9,#REF!)</f>
        <v>-38891204984</v>
      </c>
      <c r="O335" s="37">
        <f>IFERROR(VLOOKUP(B335,[1]BaseData!$B$4:$BM$734,42,0),#REF!)</f>
        <v>-3063</v>
      </c>
      <c r="P335" s="37">
        <f>IFERROR(VLOOKUP(B335,[1]BaseData!$B$4:$BM$734,43,0),#REF!)</f>
        <v>8854</v>
      </c>
      <c r="Q335" s="35">
        <f>IFERROR(VLOOKUP(B335,[1]BaseData!$B$4:$BM$734,44,0),#REF!)</f>
        <v>-1.7</v>
      </c>
      <c r="R335" s="35">
        <f>IFERROR(VLOOKUP(B335,[1]BaseData!$B$4:$BM$734,45,0),#REF!)</f>
        <v>0.59</v>
      </c>
      <c r="S335" s="35">
        <f>IFERROR(VLOOKUP(B335,[1]BaseData!$B$4:$BM$734,46,0),#REF!)</f>
        <v>-17.510000000000002</v>
      </c>
      <c r="T335" s="35">
        <f>IFERROR(VLOOKUP(B335,[1]BaseData!$B$4:$BM$734,47,0),#REF!)</f>
        <v>-29.27</v>
      </c>
    </row>
    <row r="336" spans="1:20" ht="35.25" customHeight="1">
      <c r="A336" s="31">
        <v>331</v>
      </c>
      <c r="B336" s="32" t="s">
        <v>709</v>
      </c>
      <c r="C336" s="33" t="str">
        <f>VLOOKUP(B336,[1]BaseData!$B$4:$BM$734,2,0)</f>
        <v>HOSE</v>
      </c>
      <c r="D336" s="33" t="str">
        <f>VLOOKUP(B336,[1]BaseData!$B$4:$BM$734,3,0)</f>
        <v>CTCP Bất động sản Điện lực Miền Trung</v>
      </c>
      <c r="E336" s="34">
        <f>VLOOKUP(B336,[1]BaseData!$B$4:$BM$734,25,0)</f>
        <v>242950417682.92599</v>
      </c>
      <c r="F336" s="34">
        <f>VLOOKUP(B336,[1]BaseData!$B$4:$BM$734,26,0)</f>
        <v>24067073.170731001</v>
      </c>
      <c r="G336" s="35">
        <f>VLOOKUP(B336,[1]BaseData!$B$4:$BM$734,27,0)</f>
        <v>1.1532000000000001E-2</v>
      </c>
      <c r="H336" s="36" t="str">
        <f>VLOOKUP(B336,[1]BaseData!$B$4:$BM$734,28,0)</f>
        <v>Small&amp;Micro Cap</v>
      </c>
      <c r="I336" s="36" t="s">
        <v>42</v>
      </c>
      <c r="J336" s="37">
        <f>IFERROR(VLOOKUP(B336,[1]BaseData!$B$4:$BM$734,36,0),#REF!)</f>
        <v>1265488238756</v>
      </c>
      <c r="K336" s="37">
        <f>IFERROR(VLOOKUP(B336,[1]BaseData!$B$4:$BM$734,37,0),#REF!)</f>
        <v>426109374344</v>
      </c>
      <c r="L336" s="37">
        <f>IFERROR(VLOOKUP(B336,[1]BaseData!$B$4:$BM$734,38,0),#REF!)</f>
        <v>181032883513</v>
      </c>
      <c r="M336" s="37">
        <f>IFERROR(VLOOKUP(B336,[1]BaseData!$B$4:$BM$734,39,0)*10^9,#REF!)</f>
        <v>-9630484935</v>
      </c>
      <c r="N336" s="37">
        <f>IFERROR(VLOOKUP(B336,[1]BaseData!$B$4:$BM$734,40,0)*10^9,#REF!)</f>
        <v>-9945606280</v>
      </c>
      <c r="O336" s="37">
        <f>IFERROR(VLOOKUP(B336,[1]BaseData!$B$4:$BM$734,42,0),#REF!)</f>
        <v>-369</v>
      </c>
      <c r="P336" s="37">
        <f>IFERROR(VLOOKUP(B336,[1]BaseData!$B$4:$BM$734,43,0),#REF!)</f>
        <v>16326</v>
      </c>
      <c r="Q336" s="35">
        <f>IFERROR(VLOOKUP(B336,[1]BaseData!$B$4:$BM$734,44,0),#REF!)</f>
        <v>-15.01</v>
      </c>
      <c r="R336" s="35">
        <f>IFERROR(VLOOKUP(B336,[1]BaseData!$B$4:$BM$734,45,0),#REF!)</f>
        <v>0.34</v>
      </c>
      <c r="S336" s="35">
        <f>IFERROR(VLOOKUP(B336,[1]BaseData!$B$4:$BM$734,46,0),#REF!)</f>
        <v>-0.86</v>
      </c>
      <c r="T336" s="35">
        <f>IFERROR(VLOOKUP(B336,[1]BaseData!$B$4:$BM$734,47,0),#REF!)</f>
        <v>-2.15</v>
      </c>
    </row>
    <row r="337" spans="1:20" ht="35.25" customHeight="1">
      <c r="A337" s="31">
        <v>332</v>
      </c>
      <c r="B337" s="32" t="s">
        <v>711</v>
      </c>
      <c r="C337" s="33" t="str">
        <f>VLOOKUP(B337,[1]BaseData!$B$4:$BM$734,2,0)</f>
        <v>HOSE</v>
      </c>
      <c r="D337" s="33" t="str">
        <f>VLOOKUP(B337,[1]BaseData!$B$4:$BM$734,3,0)</f>
        <v>CTCP Đầu tư Cầu đường CII</v>
      </c>
      <c r="E337" s="34">
        <f>VLOOKUP(B337,[1]BaseData!$B$4:$BM$734,25,0)</f>
        <v>9485367585816.3105</v>
      </c>
      <c r="F337" s="34">
        <f>VLOOKUP(B337,[1]BaseData!$B$4:$BM$734,26,0)</f>
        <v>19326219.512194999</v>
      </c>
      <c r="G337" s="35">
        <f>VLOOKUP(B337,[1]BaseData!$B$4:$BM$734,27,0)</f>
        <v>44.98997</v>
      </c>
      <c r="H337" s="36" t="str">
        <f>VLOOKUP(B337,[1]BaseData!$B$4:$BM$734,28,0)</f>
        <v>Mid Cap</v>
      </c>
      <c r="I337" s="36" t="s">
        <v>74</v>
      </c>
      <c r="J337" s="37">
        <f>IFERROR(VLOOKUP(B337,[1]BaseData!$B$4:$BM$734,36,0),#REF!)</f>
        <v>12750083282364</v>
      </c>
      <c r="K337" s="37">
        <f>IFERROR(VLOOKUP(B337,[1]BaseData!$B$4:$BM$734,37,0),#REF!)</f>
        <v>4843469811885</v>
      </c>
      <c r="L337" s="37">
        <f>IFERROR(VLOOKUP(B337,[1]BaseData!$B$4:$BM$734,38,0),#REF!)</f>
        <v>1340701557272</v>
      </c>
      <c r="M337" s="37">
        <f>IFERROR(VLOOKUP(B337,[1]BaseData!$B$4:$BM$734,39,0)*10^9,#REF!)</f>
        <v>291247556840</v>
      </c>
      <c r="N337" s="37">
        <f>IFERROR(VLOOKUP(B337,[1]BaseData!$B$4:$BM$734,40,0)*10^9,#REF!)</f>
        <v>291944497256</v>
      </c>
      <c r="O337" s="37">
        <f>IFERROR(VLOOKUP(B337,[1]BaseData!$B$4:$BM$734,42,0),#REF!)</f>
        <v>1510</v>
      </c>
      <c r="P337" s="37">
        <f>IFERROR(VLOOKUP(B337,[1]BaseData!$B$4:$BM$734,43,0),#REF!)</f>
        <v>25115</v>
      </c>
      <c r="Q337" s="35">
        <f>IFERROR(VLOOKUP(B337,[1]BaseData!$B$4:$BM$734,44,0),#REF!)</f>
        <v>37.74</v>
      </c>
      <c r="R337" s="35">
        <f>IFERROR(VLOOKUP(B337,[1]BaseData!$B$4:$BM$734,45,0),#REF!)</f>
        <v>2.27</v>
      </c>
      <c r="S337" s="35">
        <f>IFERROR(VLOOKUP(B337,[1]BaseData!$B$4:$BM$734,46,0),#REF!)</f>
        <v>2.34</v>
      </c>
      <c r="T337" s="35">
        <f>IFERROR(VLOOKUP(B337,[1]BaseData!$B$4:$BM$734,47,0),#REF!)</f>
        <v>6.11</v>
      </c>
    </row>
    <row r="338" spans="1:20" ht="35.25" customHeight="1">
      <c r="A338" s="31">
        <v>333</v>
      </c>
      <c r="B338" s="32" t="s">
        <v>713</v>
      </c>
      <c r="C338" s="33" t="str">
        <f>VLOOKUP(B338,[1]BaseData!$B$4:$BM$734,2,0)</f>
        <v>HOSE</v>
      </c>
      <c r="D338" s="33" t="str">
        <f>VLOOKUP(B338,[1]BaseData!$B$4:$BM$734,3,0)</f>
        <v>CTCP Đầu tư và Phát triển Đô thị Long Giang</v>
      </c>
      <c r="E338" s="34">
        <f>VLOOKUP(B338,[1]BaseData!$B$4:$BM$734,25,0)</f>
        <v>305500265615.85303</v>
      </c>
      <c r="F338" s="34">
        <f>VLOOKUP(B338,[1]BaseData!$B$4:$BM$734,26,0)</f>
        <v>1770750000</v>
      </c>
      <c r="G338" s="35">
        <f>VLOOKUP(B338,[1]BaseData!$B$4:$BM$734,27,0)</f>
        <v>1.63964</v>
      </c>
      <c r="H338" s="36" t="str">
        <f>VLOOKUP(B338,[1]BaseData!$B$4:$BM$734,28,0)</f>
        <v>Small&amp;Micro Cap</v>
      </c>
      <c r="I338" s="36" t="s">
        <v>31</v>
      </c>
      <c r="J338" s="37">
        <f>IFERROR(VLOOKUP(B338,[1]BaseData!$B$4:$BM$734,36,0),#REF!)</f>
        <v>1634531352449</v>
      </c>
      <c r="K338" s="37">
        <f>IFERROR(VLOOKUP(B338,[1]BaseData!$B$4:$BM$734,37,0),#REF!)</f>
        <v>658175484073</v>
      </c>
      <c r="L338" s="37">
        <f>IFERROR(VLOOKUP(B338,[1]BaseData!$B$4:$BM$734,38,0),#REF!)</f>
        <v>207614278633</v>
      </c>
      <c r="M338" s="37">
        <f>IFERROR(VLOOKUP(B338,[1]BaseData!$B$4:$BM$734,39,0)*10^9,#REF!)</f>
        <v>5431827061</v>
      </c>
      <c r="N338" s="37">
        <f>IFERROR(VLOOKUP(B338,[1]BaseData!$B$4:$BM$734,40,0)*10^9,#REF!)</f>
        <v>11423657776</v>
      </c>
      <c r="O338" s="37">
        <f>IFERROR(VLOOKUP(B338,[1]BaseData!$B$4:$BM$734,42,0),#REF!)</f>
        <v>105</v>
      </c>
      <c r="P338" s="37">
        <f>IFERROR(VLOOKUP(B338,[1]BaseData!$B$4:$BM$734,43,0),#REF!)</f>
        <v>12781</v>
      </c>
      <c r="Q338" s="35">
        <f>IFERROR(VLOOKUP(B338,[1]BaseData!$B$4:$BM$734,44,0),#REF!)</f>
        <v>29.11</v>
      </c>
      <c r="R338" s="35">
        <f>IFERROR(VLOOKUP(B338,[1]BaseData!$B$4:$BM$734,45,0),#REF!)</f>
        <v>0.24</v>
      </c>
      <c r="S338" s="35">
        <f>IFERROR(VLOOKUP(B338,[1]BaseData!$B$4:$BM$734,46,0),#REF!)</f>
        <v>0.33</v>
      </c>
      <c r="T338" s="35">
        <f>IFERROR(VLOOKUP(B338,[1]BaseData!$B$4:$BM$734,47,0),#REF!)</f>
        <v>1</v>
      </c>
    </row>
    <row r="339" spans="1:20" ht="35.25" customHeight="1">
      <c r="A339" s="31">
        <v>334</v>
      </c>
      <c r="B339" s="32" t="s">
        <v>715</v>
      </c>
      <c r="C339" s="33" t="str">
        <f>VLOOKUP(B339,[1]BaseData!$B$4:$BM$734,2,0)</f>
        <v>HNX</v>
      </c>
      <c r="D339" s="33" t="str">
        <f>VLOOKUP(B339,[1]BaseData!$B$4:$BM$734,3,0)</f>
        <v>CTCP Đầu tư và Xây dựng Thủy lợi Lâm Đồng</v>
      </c>
      <c r="E339" s="34">
        <f>VLOOKUP(B339,[1]BaseData!$B$4:$BM$734,25,0)</f>
        <v>879273658536.58496</v>
      </c>
      <c r="F339" s="34">
        <f>VLOOKUP(B339,[1]BaseData!$B$4:$BM$734,26,0)</f>
        <v>1773477694.20731</v>
      </c>
      <c r="G339" s="35">
        <f>VLOOKUP(B339,[1]BaseData!$B$4:$BM$734,27,0)</f>
        <v>17.748217</v>
      </c>
      <c r="H339" s="36" t="str">
        <f>VLOOKUP(B339,[1]BaseData!$B$4:$BM$734,28,0)</f>
        <v>Small&amp;Micro Cap</v>
      </c>
      <c r="I339" s="36" t="s">
        <v>61</v>
      </c>
      <c r="J339" s="37">
        <f>IFERROR(VLOOKUP(B339,[1]BaseData!$B$4:$BM$734,36,0),#REF!)</f>
        <v>1030889648816</v>
      </c>
      <c r="K339" s="37">
        <f>IFERROR(VLOOKUP(B339,[1]BaseData!$B$4:$BM$734,37,0),#REF!)</f>
        <v>612642985430</v>
      </c>
      <c r="L339" s="37">
        <f>IFERROR(VLOOKUP(B339,[1]BaseData!$B$4:$BM$734,38,0),#REF!)</f>
        <v>1416508809812</v>
      </c>
      <c r="M339" s="37">
        <f>IFERROR(VLOOKUP(B339,[1]BaseData!$B$4:$BM$734,39,0)*10^9,#REF!)</f>
        <v>74369722991</v>
      </c>
      <c r="N339" s="37">
        <f>IFERROR(VLOOKUP(B339,[1]BaseData!$B$4:$BM$734,40,0)*10^9,#REF!)</f>
        <v>78953832796</v>
      </c>
      <c r="O339" s="37">
        <f>IFERROR(VLOOKUP(B339,[1]BaseData!$B$4:$BM$734,42,0),#REF!)</f>
        <v>7391</v>
      </c>
      <c r="P339" s="37">
        <f>IFERROR(VLOOKUP(B339,[1]BaseData!$B$4:$BM$734,43,0),#REF!)</f>
        <v>42545</v>
      </c>
      <c r="Q339" s="35">
        <f>IFERROR(VLOOKUP(B339,[1]BaseData!$B$4:$BM$734,44,0),#REF!)</f>
        <v>7.08</v>
      </c>
      <c r="R339" s="35">
        <f>IFERROR(VLOOKUP(B339,[1]BaseData!$B$4:$BM$734,45,0),#REF!)</f>
        <v>1.23</v>
      </c>
      <c r="S339" s="35">
        <f>IFERROR(VLOOKUP(B339,[1]BaseData!$B$4:$BM$734,46,0),#REF!)</f>
        <v>7.66</v>
      </c>
      <c r="T339" s="35">
        <f>IFERROR(VLOOKUP(B339,[1]BaseData!$B$4:$BM$734,47,0),#REF!)</f>
        <v>20.65</v>
      </c>
    </row>
    <row r="340" spans="1:20" ht="35.25" customHeight="1">
      <c r="A340" s="31">
        <v>335</v>
      </c>
      <c r="B340" s="32" t="s">
        <v>717</v>
      </c>
      <c r="C340" s="33" t="str">
        <f>VLOOKUP(B340,[1]BaseData!$B$4:$BM$734,2,0)</f>
        <v>HOSE</v>
      </c>
      <c r="D340" s="33" t="str">
        <f>VLOOKUP(B340,[1]BaseData!$B$4:$BM$734,3,0)</f>
        <v>CTCP Long Hậu</v>
      </c>
      <c r="E340" s="34">
        <f>VLOOKUP(B340,[1]BaseData!$B$4:$BM$734,25,0)</f>
        <v>1663311016728.6499</v>
      </c>
      <c r="F340" s="34">
        <f>VLOOKUP(B340,[1]BaseData!$B$4:$BM$734,26,0)</f>
        <v>18165923780.487801</v>
      </c>
      <c r="G340" s="35">
        <f>VLOOKUP(B340,[1]BaseData!$B$4:$BM$734,27,0)</f>
        <v>13.954794</v>
      </c>
      <c r="H340" s="36" t="str">
        <f>VLOOKUP(B340,[1]BaseData!$B$4:$BM$734,28,0)</f>
        <v>Mid Cap</v>
      </c>
      <c r="I340" s="36" t="s">
        <v>50</v>
      </c>
      <c r="J340" s="37">
        <f>IFERROR(VLOOKUP(B340,[1]BaseData!$B$4:$BM$734,36,0),#REF!)</f>
        <v>3003714698523</v>
      </c>
      <c r="K340" s="37">
        <f>IFERROR(VLOOKUP(B340,[1]BaseData!$B$4:$BM$734,37,0),#REF!)</f>
        <v>1534708844940</v>
      </c>
      <c r="L340" s="37">
        <f>IFERROR(VLOOKUP(B340,[1]BaseData!$B$4:$BM$734,38,0),#REF!)</f>
        <v>628857871292</v>
      </c>
      <c r="M340" s="37">
        <f>IFERROR(VLOOKUP(B340,[1]BaseData!$B$4:$BM$734,39,0)*10^9,#REF!)</f>
        <v>203890571700</v>
      </c>
      <c r="N340" s="37">
        <f>IFERROR(VLOOKUP(B340,[1]BaseData!$B$4:$BM$734,40,0)*10^9,#REF!)</f>
        <v>202395491365</v>
      </c>
      <c r="O340" s="37">
        <f>IFERROR(VLOOKUP(B340,[1]BaseData!$B$4:$BM$734,42,0),#REF!)</f>
        <v>4077</v>
      </c>
      <c r="P340" s="37">
        <f>IFERROR(VLOOKUP(B340,[1]BaseData!$B$4:$BM$734,43,0),#REF!)</f>
        <v>30687</v>
      </c>
      <c r="Q340" s="35">
        <f>IFERROR(VLOOKUP(B340,[1]BaseData!$B$4:$BM$734,44,0),#REF!)</f>
        <v>5.24</v>
      </c>
      <c r="R340" s="35">
        <f>IFERROR(VLOOKUP(B340,[1]BaseData!$B$4:$BM$734,45,0),#REF!)</f>
        <v>0.7</v>
      </c>
      <c r="S340" s="35">
        <f>IFERROR(VLOOKUP(B340,[1]BaseData!$B$4:$BM$734,46,0),#REF!)</f>
        <v>6.97</v>
      </c>
      <c r="T340" s="35">
        <f>IFERROR(VLOOKUP(B340,[1]BaseData!$B$4:$BM$734,47,0),#REF!)</f>
        <v>13.6</v>
      </c>
    </row>
    <row r="341" spans="1:20" ht="35.25" customHeight="1">
      <c r="A341" s="31">
        <v>336</v>
      </c>
      <c r="B341" s="32" t="s">
        <v>719</v>
      </c>
      <c r="C341" s="33" t="str">
        <f>VLOOKUP(B341,[1]BaseData!$B$4:$BM$734,2,0)</f>
        <v>HNX</v>
      </c>
      <c r="D341" s="33" t="str">
        <f>VLOOKUP(B341,[1]BaseData!$B$4:$BM$734,3,0)</f>
        <v>CTCP Licogi 13</v>
      </c>
      <c r="E341" s="34">
        <f>VLOOKUP(B341,[1]BaseData!$B$4:$BM$734,25,0)</f>
        <v>620270357785.36499</v>
      </c>
      <c r="F341" s="34">
        <f>VLOOKUP(B341,[1]BaseData!$B$4:$BM$734,26,0)</f>
        <v>6762133808.8414602</v>
      </c>
      <c r="G341" s="35">
        <f>VLOOKUP(B341,[1]BaseData!$B$4:$BM$734,27,0)</f>
        <v>0</v>
      </c>
      <c r="H341" s="36" t="str">
        <f>VLOOKUP(B341,[1]BaseData!$B$4:$BM$734,28,0)</f>
        <v>Small&amp;Micro Cap</v>
      </c>
      <c r="I341" s="36" t="s">
        <v>77</v>
      </c>
      <c r="J341" s="37">
        <f>IFERROR(VLOOKUP(B341,[1]BaseData!$B$4:$BM$734,36,0),#REF!)</f>
        <v>6470360447664</v>
      </c>
      <c r="K341" s="37">
        <f>IFERROR(VLOOKUP(B341,[1]BaseData!$B$4:$BM$734,37,0),#REF!)</f>
        <v>1306568389058</v>
      </c>
      <c r="L341" s="37">
        <f>IFERROR(VLOOKUP(B341,[1]BaseData!$B$4:$BM$734,38,0),#REF!)</f>
        <v>2966171422446</v>
      </c>
      <c r="M341" s="37">
        <f>IFERROR(VLOOKUP(B341,[1]BaseData!$B$4:$BM$734,39,0)*10^9,#REF!)</f>
        <v>7582751355</v>
      </c>
      <c r="N341" s="37">
        <f>IFERROR(VLOOKUP(B341,[1]BaseData!$B$4:$BM$734,40,0)*10^9,#REF!)</f>
        <v>8290110878</v>
      </c>
      <c r="O341" s="37">
        <f>IFERROR(VLOOKUP(B341,[1]BaseData!$B$4:$BM$734,42,0),#REF!)</f>
        <v>88</v>
      </c>
      <c r="P341" s="37">
        <f>IFERROR(VLOOKUP(B341,[1]BaseData!$B$4:$BM$734,43,0),#REF!)</f>
        <v>14560</v>
      </c>
      <c r="Q341" s="35">
        <f>IFERROR(VLOOKUP(B341,[1]BaseData!$B$4:$BM$734,44,0),#REF!)</f>
        <v>41.99</v>
      </c>
      <c r="R341" s="35">
        <f>IFERROR(VLOOKUP(B341,[1]BaseData!$B$4:$BM$734,45,0),#REF!)</f>
        <v>0.25</v>
      </c>
      <c r="S341" s="35">
        <f>IFERROR(VLOOKUP(B341,[1]BaseData!$B$4:$BM$734,46,0),#REF!)</f>
        <v>0.13</v>
      </c>
      <c r="T341" s="35">
        <f>IFERROR(VLOOKUP(B341,[1]BaseData!$B$4:$BM$734,47,0),#REF!)</f>
        <v>0.82</v>
      </c>
    </row>
    <row r="342" spans="1:20" ht="35.25" customHeight="1">
      <c r="A342" s="31">
        <v>337</v>
      </c>
      <c r="B342" s="32" t="s">
        <v>721</v>
      </c>
      <c r="C342" s="33" t="str">
        <f>VLOOKUP(B342,[1]BaseData!$B$4:$BM$734,2,0)</f>
        <v>HOSE</v>
      </c>
      <c r="D342" s="33" t="str">
        <f>VLOOKUP(B342,[1]BaseData!$B$4:$BM$734,3,0)</f>
        <v>CTCP Bột Giặt Lix</v>
      </c>
      <c r="E342" s="34">
        <f>VLOOKUP(B342,[1]BaseData!$B$4:$BM$734,25,0)</f>
        <v>1449124573170.73</v>
      </c>
      <c r="F342" s="34">
        <f>VLOOKUP(B342,[1]BaseData!$B$4:$BM$734,26,0)</f>
        <v>547368902.43902397</v>
      </c>
      <c r="G342" s="35">
        <f>VLOOKUP(B342,[1]BaseData!$B$4:$BM$734,27,0)</f>
        <v>8.5028670000000002</v>
      </c>
      <c r="H342" s="36" t="str">
        <f>VLOOKUP(B342,[1]BaseData!$B$4:$BM$734,28,0)</f>
        <v>Mid Cap</v>
      </c>
      <c r="I342" s="36" t="s">
        <v>61</v>
      </c>
      <c r="J342" s="37">
        <f>IFERROR(VLOOKUP(B342,[1]BaseData!$B$4:$BM$734,36,0),#REF!)</f>
        <v>1232208049963</v>
      </c>
      <c r="K342" s="37">
        <f>IFERROR(VLOOKUP(B342,[1]BaseData!$B$4:$BM$734,37,0),#REF!)</f>
        <v>848140537372</v>
      </c>
      <c r="L342" s="37">
        <f>IFERROR(VLOOKUP(B342,[1]BaseData!$B$4:$BM$734,38,0),#REF!)</f>
        <v>2815142031829</v>
      </c>
      <c r="M342" s="37">
        <f>IFERROR(VLOOKUP(B342,[1]BaseData!$B$4:$BM$734,39,0)*10^9,#REF!)</f>
        <v>213199805317</v>
      </c>
      <c r="N342" s="37">
        <f>IFERROR(VLOOKUP(B342,[1]BaseData!$B$4:$BM$734,40,0)*10^9,#REF!)</f>
        <v>213199805317</v>
      </c>
      <c r="O342" s="37">
        <f>IFERROR(VLOOKUP(B342,[1]BaseData!$B$4:$BM$734,42,0),#REF!)</f>
        <v>6580</v>
      </c>
      <c r="P342" s="37">
        <f>IFERROR(VLOOKUP(B342,[1]BaseData!$B$4:$BM$734,43,0),#REF!)</f>
        <v>26177</v>
      </c>
      <c r="Q342" s="35">
        <f>IFERROR(VLOOKUP(B342,[1]BaseData!$B$4:$BM$734,44,0),#REF!)</f>
        <v>6.24</v>
      </c>
      <c r="R342" s="35">
        <f>IFERROR(VLOOKUP(B342,[1]BaseData!$B$4:$BM$734,45,0),#REF!)</f>
        <v>1.57</v>
      </c>
      <c r="S342" s="35">
        <f>IFERROR(VLOOKUP(B342,[1]BaseData!$B$4:$BM$734,46,0),#REF!)</f>
        <v>17.77</v>
      </c>
      <c r="T342" s="35">
        <f>IFERROR(VLOOKUP(B342,[1]BaseData!$B$4:$BM$734,47,0),#REF!)</f>
        <v>26.7</v>
      </c>
    </row>
    <row r="343" spans="1:20" ht="35.25" customHeight="1">
      <c r="A343" s="31">
        <v>338</v>
      </c>
      <c r="B343" s="32" t="s">
        <v>723</v>
      </c>
      <c r="C343" s="33" t="str">
        <f>VLOOKUP(B343,[1]BaseData!$B$4:$BM$734,2,0)</f>
        <v>HNX</v>
      </c>
      <c r="D343" s="33" t="str">
        <f>VLOOKUP(B343,[1]BaseData!$B$4:$BM$734,3,0)</f>
        <v>CTCP Lilama 7</v>
      </c>
      <c r="E343" s="34">
        <f>VLOOKUP(B343,[1]BaseData!$B$4:$BM$734,25,0)</f>
        <v>19635670731.707298</v>
      </c>
      <c r="F343" s="34">
        <f>VLOOKUP(B343,[1]BaseData!$B$4:$BM$734,26,0)</f>
        <v>30848206.707316998</v>
      </c>
      <c r="G343" s="35">
        <f>VLOOKUP(B343,[1]BaseData!$B$4:$BM$734,27,0)</f>
        <v>0.216554</v>
      </c>
      <c r="H343" s="36" t="str">
        <f>VLOOKUP(B343,[1]BaseData!$B$4:$BM$734,28,0)</f>
        <v>Small&amp;Micro Cap</v>
      </c>
      <c r="I343" s="36" t="s">
        <v>102</v>
      </c>
      <c r="J343" s="37">
        <f>IFERROR(VLOOKUP(B343,[1]BaseData!$B$4:$BM$734,36,0),#REF!)</f>
        <v>128328801689</v>
      </c>
      <c r="K343" s="37">
        <f>IFERROR(VLOOKUP(B343,[1]BaseData!$B$4:$BM$734,37,0),#REF!)</f>
        <v>2302464236</v>
      </c>
      <c r="L343" s="37">
        <f>IFERROR(VLOOKUP(B343,[1]BaseData!$B$4:$BM$734,38,0),#REF!)</f>
        <v>34466739545</v>
      </c>
      <c r="M343" s="37">
        <f>IFERROR(VLOOKUP(B343,[1]BaseData!$B$4:$BM$734,39,0)*10^9,#REF!)</f>
        <v>-20172202177</v>
      </c>
      <c r="N343" s="37">
        <f>IFERROR(VLOOKUP(B343,[1]BaseData!$B$4:$BM$734,40,0)*10^9,#REF!)</f>
        <v>-20166332770</v>
      </c>
      <c r="O343" s="37">
        <f>IFERROR(VLOOKUP(B343,[1]BaseData!$B$4:$BM$734,42,0),#REF!)</f>
        <v>-4034</v>
      </c>
      <c r="P343" s="37">
        <f>IFERROR(VLOOKUP(B343,[1]BaseData!$B$4:$BM$734,43,0),#REF!)</f>
        <v>460</v>
      </c>
      <c r="Q343" s="35">
        <f>IFERROR(VLOOKUP(B343,[1]BaseData!$B$4:$BM$734,44,0),#REF!)</f>
        <v>-0.64</v>
      </c>
      <c r="R343" s="35">
        <f>IFERROR(VLOOKUP(B343,[1]BaseData!$B$4:$BM$734,45,0),#REF!)</f>
        <v>5.65</v>
      </c>
      <c r="S343" s="35">
        <f>IFERROR(VLOOKUP(B343,[1]BaseData!$B$4:$BM$734,46,0),#REF!)</f>
        <v>-14.19</v>
      </c>
      <c r="T343" s="35">
        <f>IFERROR(VLOOKUP(B343,[1]BaseData!$B$4:$BM$734,47,0),#REF!)</f>
        <v>-162.83000000000001</v>
      </c>
    </row>
    <row r="344" spans="1:20" ht="35.25" customHeight="1">
      <c r="A344" s="31">
        <v>339</v>
      </c>
      <c r="B344" s="32" t="s">
        <v>725</v>
      </c>
      <c r="C344" s="33" t="str">
        <f>VLOOKUP(B344,[1]BaseData!$B$4:$BM$734,2,0)</f>
        <v>HOSE</v>
      </c>
      <c r="D344" s="33" t="str">
        <f>VLOOKUP(B344,[1]BaseData!$B$4:$BM$734,3,0)</f>
        <v>CTCP Lilama 18</v>
      </c>
      <c r="E344" s="34">
        <f>VLOOKUP(B344,[1]BaseData!$B$4:$BM$734,25,0)</f>
        <v>111581050686.341</v>
      </c>
      <c r="F344" s="34">
        <f>VLOOKUP(B344,[1]BaseData!$B$4:$BM$734,26,0)</f>
        <v>75862804.878048003</v>
      </c>
      <c r="G344" s="35">
        <f>VLOOKUP(B344,[1]BaseData!$B$4:$BM$734,27,0)</f>
        <v>1.797555</v>
      </c>
      <c r="H344" s="36" t="str">
        <f>VLOOKUP(B344,[1]BaseData!$B$4:$BM$734,28,0)</f>
        <v>Small&amp;Micro Cap</v>
      </c>
      <c r="I344" s="36" t="s">
        <v>102</v>
      </c>
      <c r="J344" s="37">
        <f>IFERROR(VLOOKUP(B344,[1]BaseData!$B$4:$BM$734,36,0),#REF!)</f>
        <v>1357173553093</v>
      </c>
      <c r="K344" s="37">
        <f>IFERROR(VLOOKUP(B344,[1]BaseData!$B$4:$BM$734,37,0),#REF!)</f>
        <v>298259883206</v>
      </c>
      <c r="L344" s="37">
        <f>IFERROR(VLOOKUP(B344,[1]BaseData!$B$4:$BM$734,38,0),#REF!)</f>
        <v>1359895073124</v>
      </c>
      <c r="M344" s="37">
        <f>IFERROR(VLOOKUP(B344,[1]BaseData!$B$4:$BM$734,39,0)*10^9,#REF!)</f>
        <v>14506915194</v>
      </c>
      <c r="N344" s="37">
        <f>IFERROR(VLOOKUP(B344,[1]BaseData!$B$4:$BM$734,40,0)*10^9,#REF!)</f>
        <v>14243308737</v>
      </c>
      <c r="O344" s="37">
        <f>IFERROR(VLOOKUP(B344,[1]BaseData!$B$4:$BM$734,42,0),#REF!)</f>
        <v>1545</v>
      </c>
      <c r="P344" s="37">
        <f>IFERROR(VLOOKUP(B344,[1]BaseData!$B$4:$BM$734,43,0),#REF!)</f>
        <v>31768</v>
      </c>
      <c r="Q344" s="35">
        <f>IFERROR(VLOOKUP(B344,[1]BaseData!$B$4:$BM$734,44,0),#REF!)</f>
        <v>5.31</v>
      </c>
      <c r="R344" s="35">
        <f>IFERROR(VLOOKUP(B344,[1]BaseData!$B$4:$BM$734,45,0),#REF!)</f>
        <v>0.26</v>
      </c>
      <c r="S344" s="35">
        <f>IFERROR(VLOOKUP(B344,[1]BaseData!$B$4:$BM$734,46,0),#REF!)</f>
        <v>1.07</v>
      </c>
      <c r="T344" s="35">
        <f>IFERROR(VLOOKUP(B344,[1]BaseData!$B$4:$BM$734,47,0),#REF!)</f>
        <v>4.8899999999999997</v>
      </c>
    </row>
    <row r="345" spans="1:20" ht="35.25" customHeight="1">
      <c r="A345" s="31">
        <v>340</v>
      </c>
      <c r="B345" s="32" t="s">
        <v>727</v>
      </c>
      <c r="C345" s="33" t="str">
        <f>VLOOKUP(B345,[1]BaseData!$B$4:$BM$734,2,0)</f>
        <v>HOSE</v>
      </c>
      <c r="D345" s="33" t="str">
        <f>VLOOKUP(B345,[1]BaseData!$B$4:$BM$734,3,0)</f>
        <v>Ngân hàng TMCP Bưu điện Liên Việt</v>
      </c>
      <c r="E345" s="34">
        <f>VLOOKUP(B345,[1]BaseData!$B$4:$BM$734,25,0)</f>
        <v>22598106281304.398</v>
      </c>
      <c r="F345" s="34">
        <f>VLOOKUP(B345,[1]BaseData!$B$4:$BM$734,26,0)</f>
        <v>138360771341.46301</v>
      </c>
      <c r="G345" s="35">
        <f>VLOOKUP(B345,[1]BaseData!$B$4:$BM$734,27,0)</f>
        <v>4.76877</v>
      </c>
      <c r="H345" s="36" t="str">
        <f>VLOOKUP(B345,[1]BaseData!$B$4:$BM$734,28,0)</f>
        <v>Large Cap</v>
      </c>
      <c r="I345" s="36" t="s">
        <v>64</v>
      </c>
      <c r="J345" s="37">
        <f>IFERROR(VLOOKUP(B345,[1]BaseData!$B$4:$BM$734,36,0),#REF!)</f>
        <v>327745847000000</v>
      </c>
      <c r="K345" s="37">
        <f>IFERROR(VLOOKUP(B345,[1]BaseData!$B$4:$BM$734,37,0),#REF!)</f>
        <v>24055154000000</v>
      </c>
      <c r="L345" s="37">
        <f>IFERROR(VLOOKUP(B345,[1]BaseData!$B$4:$BM$734,38,0),#REF!)</f>
        <v>11899969000000</v>
      </c>
      <c r="M345" s="37">
        <f>IFERROR(VLOOKUP(B345,[1]BaseData!$B$4:$BM$734,39,0)*10^9,#REF!)</f>
        <v>4510253000000</v>
      </c>
      <c r="N345" s="37">
        <f>IFERROR(VLOOKUP(B345,[1]BaseData!$B$4:$BM$734,40,0)*10^9,#REF!)</f>
        <v>4510253000000</v>
      </c>
      <c r="O345" s="37">
        <f>IFERROR(VLOOKUP(B345,[1]BaseData!$B$4:$BM$734,42,0),#REF!)</f>
        <v>3219</v>
      </c>
      <c r="P345" s="37">
        <f>IFERROR(VLOOKUP(B345,[1]BaseData!$B$4:$BM$734,43,0),#REF!)</f>
        <v>13912</v>
      </c>
      <c r="Q345" s="35">
        <f>IFERROR(VLOOKUP(B345,[1]BaseData!$B$4:$BM$734,44,0),#REF!)</f>
        <v>4.07</v>
      </c>
      <c r="R345" s="35">
        <f>IFERROR(VLOOKUP(B345,[1]BaseData!$B$4:$BM$734,45,0),#REF!)</f>
        <v>0.94</v>
      </c>
      <c r="S345" s="35">
        <f>IFERROR(VLOOKUP(B345,[1]BaseData!$B$4:$BM$734,46,0),#REF!)</f>
        <v>1.46</v>
      </c>
      <c r="T345" s="35">
        <f>IFERROR(VLOOKUP(B345,[1]BaseData!$B$4:$BM$734,47,0),#REF!)</f>
        <v>22.08</v>
      </c>
    </row>
    <row r="346" spans="1:20" ht="35.25" customHeight="1">
      <c r="A346" s="31">
        <v>341</v>
      </c>
      <c r="B346" s="32" t="s">
        <v>729</v>
      </c>
      <c r="C346" s="33" t="str">
        <f>VLOOKUP(B346,[1]BaseData!$B$4:$BM$734,2,0)</f>
        <v>HOSE</v>
      </c>
      <c r="D346" s="33" t="str">
        <f>VLOOKUP(B346,[1]BaseData!$B$4:$BM$734,3,0)</f>
        <v>CTCP Mía Đường Lam Sơn</v>
      </c>
      <c r="E346" s="34">
        <f>VLOOKUP(B346,[1]BaseData!$B$4:$BM$734,25,0)</f>
        <v>692379717749.66394</v>
      </c>
      <c r="F346" s="34">
        <f>VLOOKUP(B346,[1]BaseData!$B$4:$BM$734,26,0)</f>
        <v>5144314024.3902397</v>
      </c>
      <c r="G346" s="35">
        <f>VLOOKUP(B346,[1]BaseData!$B$4:$BM$734,27,0)</f>
        <v>1.1183449999999999</v>
      </c>
      <c r="H346" s="36" t="str">
        <f>VLOOKUP(B346,[1]BaseData!$B$4:$BM$734,28,0)</f>
        <v>Small&amp;Micro Cap</v>
      </c>
      <c r="I346" s="36" t="s">
        <v>102</v>
      </c>
      <c r="J346" s="37" t="str">
        <f>IFERROR(VLOOKUP(B346,[1]BaseData!$B$4:$BM$734,36,0),#REF!)</f>
        <v> </v>
      </c>
      <c r="K346" s="37" t="str">
        <f>IFERROR(VLOOKUP(B346,[1]BaseData!$B$4:$BM$734,37,0),#REF!)</f>
        <v> </v>
      </c>
      <c r="L346" s="37" t="str">
        <f>IFERROR(VLOOKUP(B346,[1]BaseData!$B$4:$BM$734,38,0),#REF!)</f>
        <v> </v>
      </c>
      <c r="M346" s="37">
        <f>IFERROR(VLOOKUP(B346,[1]BaseData!$B$4:$BM$734,39,0)*10^9,#REF!)</f>
        <v>0</v>
      </c>
      <c r="N346" s="37">
        <f>IFERROR(VLOOKUP(B346,[1]BaseData!$B$4:$BM$734,40,0)*10^9,#REF!)</f>
        <v>0</v>
      </c>
      <c r="O346" s="37">
        <f>IFERROR(VLOOKUP(B346,[1]BaseData!$B$4:$BM$734,42,0),#REF!)</f>
        <v>0</v>
      </c>
      <c r="P346" s="37">
        <f>IFERROR(VLOOKUP(B346,[1]BaseData!$B$4:$BM$734,43,0),#REF!)</f>
        <v>0</v>
      </c>
      <c r="Q346" s="35">
        <f>IFERROR(VLOOKUP(B346,[1]BaseData!$B$4:$BM$734,44,0),#REF!)</f>
        <v>0</v>
      </c>
      <c r="R346" s="35">
        <f>IFERROR(VLOOKUP(B346,[1]BaseData!$B$4:$BM$734,45,0),#REF!)</f>
        <v>0</v>
      </c>
      <c r="S346" s="35">
        <f>IFERROR(VLOOKUP(B346,[1]BaseData!$B$4:$BM$734,46,0),#REF!)</f>
        <v>0</v>
      </c>
      <c r="T346" s="35">
        <f>IFERROR(VLOOKUP(B346,[1]BaseData!$B$4:$BM$734,47,0),#REF!)</f>
        <v>0</v>
      </c>
    </row>
    <row r="347" spans="1:20" ht="35.25" customHeight="1">
      <c r="A347" s="31">
        <v>342</v>
      </c>
      <c r="B347" s="32" t="s">
        <v>731</v>
      </c>
      <c r="C347" s="33" t="str">
        <f>VLOOKUP(B347,[1]BaseData!$B$4:$BM$734,2,0)</f>
        <v>HNX</v>
      </c>
      <c r="D347" s="33" t="str">
        <f>VLOOKUP(B347,[1]BaseData!$B$4:$BM$734,3,0)</f>
        <v>CTCP Đầu tư Xây dựng Lương Tài</v>
      </c>
      <c r="E347" s="34">
        <f>VLOOKUP(B347,[1]BaseData!$B$4:$BM$734,25,0)</f>
        <v>68920902439.024307</v>
      </c>
      <c r="F347" s="34">
        <f>VLOOKUP(B347,[1]BaseData!$B$4:$BM$734,26,0)</f>
        <v>439447984.45121902</v>
      </c>
      <c r="G347" s="35">
        <f>VLOOKUP(B347,[1]BaseData!$B$4:$BM$734,27,0)</f>
        <v>0.33338200000000001</v>
      </c>
      <c r="H347" s="36" t="str">
        <f>VLOOKUP(B347,[1]BaseData!$B$4:$BM$734,28,0)</f>
        <v>Small&amp;Micro Cap</v>
      </c>
      <c r="I347" s="36" t="s">
        <v>61</v>
      </c>
      <c r="J347" s="37">
        <f>IFERROR(VLOOKUP(B347,[1]BaseData!$B$4:$BM$734,36,0),#REF!)</f>
        <v>479629776687</v>
      </c>
      <c r="K347" s="37">
        <f>IFERROR(VLOOKUP(B347,[1]BaseData!$B$4:$BM$734,37,0),#REF!)</f>
        <v>108742917775</v>
      </c>
      <c r="L347" s="37">
        <f>IFERROR(VLOOKUP(B347,[1]BaseData!$B$4:$BM$734,38,0),#REF!)</f>
        <v>53699930209</v>
      </c>
      <c r="M347" s="37">
        <f>IFERROR(VLOOKUP(B347,[1]BaseData!$B$4:$BM$734,39,0)*10^9,#REF!)</f>
        <v>-74820665324</v>
      </c>
      <c r="N347" s="37">
        <f>IFERROR(VLOOKUP(B347,[1]BaseData!$B$4:$BM$734,40,0)*10^9,#REF!)</f>
        <v>-1153995647</v>
      </c>
      <c r="O347" s="37">
        <f>IFERROR(VLOOKUP(B347,[1]BaseData!$B$4:$BM$734,42,0),#REF!)</f>
        <v>-5001</v>
      </c>
      <c r="P347" s="37">
        <f>IFERROR(VLOOKUP(B347,[1]BaseData!$B$4:$BM$734,43,0),#REF!)</f>
        <v>7269</v>
      </c>
      <c r="Q347" s="35">
        <f>IFERROR(VLOOKUP(B347,[1]BaseData!$B$4:$BM$734,44,0),#REF!)</f>
        <v>-0.34</v>
      </c>
      <c r="R347" s="35">
        <f>IFERROR(VLOOKUP(B347,[1]BaseData!$B$4:$BM$734,45,0),#REF!)</f>
        <v>0.23</v>
      </c>
      <c r="S347" s="35">
        <f>IFERROR(VLOOKUP(B347,[1]BaseData!$B$4:$BM$734,46,0),#REF!)</f>
        <v>-15.44</v>
      </c>
      <c r="T347" s="35">
        <f>IFERROR(VLOOKUP(B347,[1]BaseData!$B$4:$BM$734,47,0),#REF!)</f>
        <v>-51.19</v>
      </c>
    </row>
    <row r="348" spans="1:20" ht="35.25" customHeight="1">
      <c r="A348" s="31">
        <v>343</v>
      </c>
      <c r="B348" s="32" t="s">
        <v>733</v>
      </c>
      <c r="C348" s="33" t="str">
        <f>VLOOKUP(B348,[1]BaseData!$B$4:$BM$734,2,0)</f>
        <v>HNX</v>
      </c>
      <c r="D348" s="33" t="str">
        <f>VLOOKUP(B348,[1]BaseData!$B$4:$BM$734,3,0)</f>
        <v>CTCP Cung ứng và Dịch vụ Kỹ thuật Hàng Hải</v>
      </c>
      <c r="E348" s="34">
        <f>VLOOKUP(B348,[1]BaseData!$B$4:$BM$734,25,0)</f>
        <v>130741852782.01199</v>
      </c>
      <c r="F348" s="34">
        <f>VLOOKUP(B348,[1]BaseData!$B$4:$BM$734,26,0)</f>
        <v>1156584233.2316999</v>
      </c>
      <c r="G348" s="35">
        <f>VLOOKUP(B348,[1]BaseData!$B$4:$BM$734,27,0)</f>
        <v>1.0727070000000001</v>
      </c>
      <c r="H348" s="36" t="str">
        <f>VLOOKUP(B348,[1]BaseData!$B$4:$BM$734,28,0)</f>
        <v>Small&amp;Micro Cap</v>
      </c>
      <c r="I348" s="36" t="s">
        <v>77</v>
      </c>
      <c r="J348" s="37">
        <f>IFERROR(VLOOKUP(B348,[1]BaseData!$B$4:$BM$734,36,0),#REF!)</f>
        <v>167171515225</v>
      </c>
      <c r="K348" s="37">
        <f>IFERROR(VLOOKUP(B348,[1]BaseData!$B$4:$BM$734,37,0),#REF!)</f>
        <v>148732997789</v>
      </c>
      <c r="L348" s="37">
        <f>IFERROR(VLOOKUP(B348,[1]BaseData!$B$4:$BM$734,38,0),#REF!)</f>
        <v>82027462088</v>
      </c>
      <c r="M348" s="37">
        <f>IFERROR(VLOOKUP(B348,[1]BaseData!$B$4:$BM$734,39,0)*10^9,#REF!)</f>
        <v>8982941998</v>
      </c>
      <c r="N348" s="37">
        <f>IFERROR(VLOOKUP(B348,[1]BaseData!$B$4:$BM$734,40,0)*10^9,#REF!)</f>
        <v>8428517141</v>
      </c>
      <c r="O348" s="37">
        <f>IFERROR(VLOOKUP(B348,[1]BaseData!$B$4:$BM$734,42,0),#REF!)</f>
        <v>593</v>
      </c>
      <c r="P348" s="37">
        <f>IFERROR(VLOOKUP(B348,[1]BaseData!$B$4:$BM$734,43,0),#REF!)</f>
        <v>9824</v>
      </c>
      <c r="Q348" s="35">
        <f>IFERROR(VLOOKUP(B348,[1]BaseData!$B$4:$BM$734,44,0),#REF!)</f>
        <v>15.67</v>
      </c>
      <c r="R348" s="35">
        <f>IFERROR(VLOOKUP(B348,[1]BaseData!$B$4:$BM$734,45,0),#REF!)</f>
        <v>0.95</v>
      </c>
      <c r="S348" s="35">
        <f>IFERROR(VLOOKUP(B348,[1]BaseData!$B$4:$BM$734,46,0),#REF!)</f>
        <v>5.17</v>
      </c>
      <c r="T348" s="35">
        <f>IFERROR(VLOOKUP(B348,[1]BaseData!$B$4:$BM$734,47,0),#REF!)</f>
        <v>6.23</v>
      </c>
    </row>
    <row r="349" spans="1:20" ht="35.25" customHeight="1">
      <c r="A349" s="31">
        <v>344</v>
      </c>
      <c r="B349" s="32" t="s">
        <v>735</v>
      </c>
      <c r="C349" s="33" t="str">
        <f>VLOOKUP(B349,[1]BaseData!$B$4:$BM$734,2,0)</f>
        <v>HNX</v>
      </c>
      <c r="D349" s="33" t="str">
        <f>VLOOKUP(B349,[1]BaseData!$B$4:$BM$734,3,0)</f>
        <v>CTCP Dịch vụ Hàng không Sân bay Đà Nẵng</v>
      </c>
      <c r="E349" s="34">
        <f>VLOOKUP(B349,[1]BaseData!$B$4:$BM$734,25,0)</f>
        <v>167628863299.39001</v>
      </c>
      <c r="F349" s="34">
        <f>VLOOKUP(B349,[1]BaseData!$B$4:$BM$734,26,0)</f>
        <v>34321725.914633997</v>
      </c>
      <c r="G349" s="35">
        <f>VLOOKUP(B349,[1]BaseData!$B$4:$BM$734,27,0)</f>
        <v>15.476331</v>
      </c>
      <c r="H349" s="36" t="str">
        <f>VLOOKUP(B349,[1]BaseData!$B$4:$BM$734,28,0)</f>
        <v>Small&amp;Micro Cap</v>
      </c>
      <c r="I349" s="36" t="s">
        <v>50</v>
      </c>
      <c r="J349" s="37">
        <f>IFERROR(VLOOKUP(B349,[1]BaseData!$B$4:$BM$734,36,0),#REF!)</f>
        <v>67787671479</v>
      </c>
      <c r="K349" s="37">
        <f>IFERROR(VLOOKUP(B349,[1]BaseData!$B$4:$BM$734,37,0),#REF!)</f>
        <v>27705087409</v>
      </c>
      <c r="L349" s="37">
        <f>IFERROR(VLOOKUP(B349,[1]BaseData!$B$4:$BM$734,38,0),#REF!)</f>
        <v>104879896753</v>
      </c>
      <c r="M349" s="37">
        <f>IFERROR(VLOOKUP(B349,[1]BaseData!$B$4:$BM$734,39,0)*10^9,#REF!)</f>
        <v>1268146100</v>
      </c>
      <c r="N349" s="37">
        <f>IFERROR(VLOOKUP(B349,[1]BaseData!$B$4:$BM$734,40,0)*10^9,#REF!)</f>
        <v>1226360659</v>
      </c>
      <c r="O349" s="37">
        <f>IFERROR(VLOOKUP(B349,[1]BaseData!$B$4:$BM$734,42,0),#REF!)</f>
        <v>297</v>
      </c>
      <c r="P349" s="37">
        <f>IFERROR(VLOOKUP(B349,[1]BaseData!$B$4:$BM$734,43,0),#REF!)</f>
        <v>6492</v>
      </c>
      <c r="Q349" s="35">
        <f>IFERROR(VLOOKUP(B349,[1]BaseData!$B$4:$BM$734,44,0),#REF!)</f>
        <v>127.88</v>
      </c>
      <c r="R349" s="35">
        <f>IFERROR(VLOOKUP(B349,[1]BaseData!$B$4:$BM$734,45,0),#REF!)</f>
        <v>5.85</v>
      </c>
      <c r="S349" s="35">
        <f>IFERROR(VLOOKUP(B349,[1]BaseData!$B$4:$BM$734,46,0),#REF!)</f>
        <v>1.77</v>
      </c>
      <c r="T349" s="35">
        <f>IFERROR(VLOOKUP(B349,[1]BaseData!$B$4:$BM$734,47,0),#REF!)</f>
        <v>4.58</v>
      </c>
    </row>
    <row r="350" spans="1:20" ht="35.25" customHeight="1">
      <c r="A350" s="31">
        <v>345</v>
      </c>
      <c r="B350" s="32" t="s">
        <v>737</v>
      </c>
      <c r="C350" s="33" t="str">
        <f>VLOOKUP(B350,[1]BaseData!$B$4:$BM$734,2,0)</f>
        <v>HOSE</v>
      </c>
      <c r="D350" s="33" t="str">
        <f>VLOOKUP(B350,[1]BaseData!$B$4:$BM$734,3,0)</f>
        <v>Ngân hàng TMCP Quân Đội</v>
      </c>
      <c r="E350" s="34">
        <f>VLOOKUP(B350,[1]BaseData!$B$4:$BM$734,25,0)</f>
        <v>95467593578490.703</v>
      </c>
      <c r="F350" s="34">
        <f>VLOOKUP(B350,[1]BaseData!$B$4:$BM$734,26,0)</f>
        <v>271527390243.90201</v>
      </c>
      <c r="G350" s="35">
        <f>VLOOKUP(B350,[1]BaseData!$B$4:$BM$734,27,0)</f>
        <v>23.993003000000002</v>
      </c>
      <c r="H350" s="36" t="str">
        <f>VLOOKUP(B350,[1]BaseData!$B$4:$BM$734,28,0)</f>
        <v>Large Cap</v>
      </c>
      <c r="I350" s="36" t="s">
        <v>53</v>
      </c>
      <c r="J350" s="37">
        <f>IFERROR(VLOOKUP(B350,[1]BaseData!$B$4:$BM$734,36,0),#REF!)</f>
        <v>728532373000000</v>
      </c>
      <c r="K350" s="37">
        <f>IFERROR(VLOOKUP(B350,[1]BaseData!$B$4:$BM$734,37,0),#REF!)</f>
        <v>79613219000000</v>
      </c>
      <c r="L350" s="37">
        <f>IFERROR(VLOOKUP(B350,[1]BaseData!$B$4:$BM$734,38,0),#REF!)</f>
        <v>36023122000000</v>
      </c>
      <c r="M350" s="37">
        <f>IFERROR(VLOOKUP(B350,[1]BaseData!$B$4:$BM$734,39,0)*10^9,#REF!)</f>
        <v>17482735000000</v>
      </c>
      <c r="N350" s="37">
        <f>IFERROR(VLOOKUP(B350,[1]BaseData!$B$4:$BM$734,40,0)*10^9,#REF!)</f>
        <v>17482735000000</v>
      </c>
      <c r="O350" s="37">
        <f>IFERROR(VLOOKUP(B350,[1]BaseData!$B$4:$BM$734,42,0),#REF!)</f>
        <v>4328</v>
      </c>
      <c r="P350" s="37">
        <f>IFERROR(VLOOKUP(B350,[1]BaseData!$B$4:$BM$734,43,0),#REF!)</f>
        <v>17559</v>
      </c>
      <c r="Q350" s="35">
        <f>IFERROR(VLOOKUP(B350,[1]BaseData!$B$4:$BM$734,44,0),#REF!)</f>
        <v>3.95</v>
      </c>
      <c r="R350" s="35">
        <f>IFERROR(VLOOKUP(B350,[1]BaseData!$B$4:$BM$734,45,0),#REF!)</f>
        <v>0.97</v>
      </c>
      <c r="S350" s="35">
        <f>IFERROR(VLOOKUP(B350,[1]BaseData!$B$4:$BM$734,46,0),#REF!)</f>
        <v>2.62</v>
      </c>
      <c r="T350" s="35">
        <f>IFERROR(VLOOKUP(B350,[1]BaseData!$B$4:$BM$734,47,0),#REF!)</f>
        <v>24.61</v>
      </c>
    </row>
    <row r="351" spans="1:20" ht="35.25" customHeight="1">
      <c r="A351" s="31">
        <v>346</v>
      </c>
      <c r="B351" s="32" t="s">
        <v>739</v>
      </c>
      <c r="C351" s="33" t="str">
        <f>VLOOKUP(B351,[1]BaseData!$B$4:$BM$734,2,0)</f>
        <v>HNX</v>
      </c>
      <c r="D351" s="33" t="str">
        <f>VLOOKUP(B351,[1]BaseData!$B$4:$BM$734,3,0)</f>
        <v>CTCP Tập đoàn MBG</v>
      </c>
      <c r="E351" s="34">
        <f>VLOOKUP(B351,[1]BaseData!$B$4:$BM$734,25,0)</f>
        <v>766998913968.90198</v>
      </c>
      <c r="F351" s="34">
        <f>VLOOKUP(B351,[1]BaseData!$B$4:$BM$734,26,0)</f>
        <v>11262180934.756001</v>
      </c>
      <c r="G351" s="35">
        <f>VLOOKUP(B351,[1]BaseData!$B$4:$BM$734,27,0)</f>
        <v>1.1769849999999999</v>
      </c>
      <c r="H351" s="36" t="str">
        <f>VLOOKUP(B351,[1]BaseData!$B$4:$BM$734,28,0)</f>
        <v>Small&amp;Micro Cap</v>
      </c>
      <c r="I351" s="36" t="s">
        <v>77</v>
      </c>
      <c r="J351" s="37">
        <f>IFERROR(VLOOKUP(B351,[1]BaseData!$B$4:$BM$734,36,0),#REF!)</f>
        <v>1455389215287</v>
      </c>
      <c r="K351" s="37">
        <f>IFERROR(VLOOKUP(B351,[1]BaseData!$B$4:$BM$734,37,0),#REF!)</f>
        <v>1318622499123</v>
      </c>
      <c r="L351" s="37">
        <f>IFERROR(VLOOKUP(B351,[1]BaseData!$B$4:$BM$734,38,0),#REF!)</f>
        <v>1218963708617</v>
      </c>
      <c r="M351" s="37">
        <f>IFERROR(VLOOKUP(B351,[1]BaseData!$B$4:$BM$734,39,0)*10^9,#REF!)</f>
        <v>100426614004</v>
      </c>
      <c r="N351" s="37">
        <f>IFERROR(VLOOKUP(B351,[1]BaseData!$B$4:$BM$734,40,0)*10^9,#REF!)</f>
        <v>100632656291</v>
      </c>
      <c r="O351" s="37">
        <f>IFERROR(VLOOKUP(B351,[1]BaseData!$B$4:$BM$734,42,0),#REF!)</f>
        <v>1006</v>
      </c>
      <c r="P351" s="37">
        <f>IFERROR(VLOOKUP(B351,[1]BaseData!$B$4:$BM$734,43,0),#REF!)</f>
        <v>10969</v>
      </c>
      <c r="Q351" s="35">
        <f>IFERROR(VLOOKUP(B351,[1]BaseData!$B$4:$BM$734,44,0),#REF!)</f>
        <v>3.98</v>
      </c>
      <c r="R351" s="35">
        <f>IFERROR(VLOOKUP(B351,[1]BaseData!$B$4:$BM$734,45,0),#REF!)</f>
        <v>0.36</v>
      </c>
      <c r="S351" s="35">
        <f>IFERROR(VLOOKUP(B351,[1]BaseData!$B$4:$BM$734,46,0),#REF!)</f>
        <v>8.52</v>
      </c>
      <c r="T351" s="35">
        <f>IFERROR(VLOOKUP(B351,[1]BaseData!$B$4:$BM$734,47,0),#REF!)</f>
        <v>9.41</v>
      </c>
    </row>
    <row r="352" spans="1:20" ht="35.25" customHeight="1">
      <c r="A352" s="31">
        <v>347</v>
      </c>
      <c r="B352" s="32" t="s">
        <v>741</v>
      </c>
      <c r="C352" s="33" t="str">
        <f>VLOOKUP(B352,[1]BaseData!$B$4:$BM$734,2,0)</f>
        <v>HNX</v>
      </c>
      <c r="D352" s="33" t="str">
        <f>VLOOKUP(B352,[1]BaseData!$B$4:$BM$734,3,0)</f>
        <v>CTCP Chứng khoán MB</v>
      </c>
      <c r="E352" s="34">
        <f>VLOOKUP(B352,[1]BaseData!$B$4:$BM$734,25,0)</f>
        <v>6278468124003.96</v>
      </c>
      <c r="F352" s="34">
        <f>VLOOKUP(B352,[1]BaseData!$B$4:$BM$734,26,0)</f>
        <v>32592010360.6707</v>
      </c>
      <c r="G352" s="35">
        <f>VLOOKUP(B352,[1]BaseData!$B$4:$BM$734,27,0)</f>
        <v>0.63339299999999998</v>
      </c>
      <c r="H352" s="36" t="str">
        <f>VLOOKUP(B352,[1]BaseData!$B$4:$BM$734,28,0)</f>
        <v>Mid Cap</v>
      </c>
      <c r="I352" s="36" t="s">
        <v>77</v>
      </c>
      <c r="J352" s="37">
        <f>IFERROR(VLOOKUP(B352,[1]BaseData!$B$4:$BM$734,36,0),#REF!)</f>
        <v>10641369688557</v>
      </c>
      <c r="K352" s="37">
        <f>IFERROR(VLOOKUP(B352,[1]BaseData!$B$4:$BM$734,37,0),#REF!)</f>
        <v>4485032447457</v>
      </c>
      <c r="L352" s="37">
        <f>IFERROR(VLOOKUP(B352,[1]BaseData!$B$4:$BM$734,38,0),#REF!)</f>
        <v>1958363554556</v>
      </c>
      <c r="M352" s="37">
        <f>IFERROR(VLOOKUP(B352,[1]BaseData!$B$4:$BM$734,39,0)*10^9,#REF!)</f>
        <v>514205653236</v>
      </c>
      <c r="N352" s="37">
        <f>IFERROR(VLOOKUP(B352,[1]BaseData!$B$4:$BM$734,40,0)*10^9,#REF!)</f>
        <v>514205653234</v>
      </c>
      <c r="O352" s="37">
        <f>IFERROR(VLOOKUP(B352,[1]BaseData!$B$4:$BM$734,42,0),#REF!)</f>
        <v>1755</v>
      </c>
      <c r="P352" s="37">
        <f>IFERROR(VLOOKUP(B352,[1]BaseData!$B$4:$BM$734,43,0),#REF!)</f>
        <v>11785</v>
      </c>
      <c r="Q352" s="35">
        <f>IFERROR(VLOOKUP(B352,[1]BaseData!$B$4:$BM$734,44,0),#REF!)</f>
        <v>7.01</v>
      </c>
      <c r="R352" s="35">
        <f>IFERROR(VLOOKUP(B352,[1]BaseData!$B$4:$BM$734,45,0),#REF!)</f>
        <v>1.04</v>
      </c>
      <c r="S352" s="35">
        <f>IFERROR(VLOOKUP(B352,[1]BaseData!$B$4:$BM$734,46,0),#REF!)</f>
        <v>4.74</v>
      </c>
      <c r="T352" s="35">
        <f>IFERROR(VLOOKUP(B352,[1]BaseData!$B$4:$BM$734,47,0),#REF!)</f>
        <v>13.02</v>
      </c>
    </row>
    <row r="353" spans="1:20" ht="35.25" customHeight="1">
      <c r="A353" s="31">
        <v>348</v>
      </c>
      <c r="B353" s="32" t="s">
        <v>743</v>
      </c>
      <c r="C353" s="33" t="str">
        <f>VLOOKUP(B353,[1]BaseData!$B$4:$BM$734,2,0)</f>
        <v>HNX</v>
      </c>
      <c r="D353" s="33" t="str">
        <f>VLOOKUP(B353,[1]BaseData!$B$4:$BM$734,3,0)</f>
        <v>CTCP Gạch ngói Cao cấp</v>
      </c>
      <c r="E353" s="34">
        <f>VLOOKUP(B353,[1]BaseData!$B$4:$BM$734,25,0)</f>
        <v>51648947873.1707</v>
      </c>
      <c r="F353" s="34">
        <f>VLOOKUP(B353,[1]BaseData!$B$4:$BM$734,26,0)</f>
        <v>614369.81707300001</v>
      </c>
      <c r="G353" s="35">
        <f>VLOOKUP(B353,[1]BaseData!$B$4:$BM$734,27,0)</f>
        <v>8.0624000000000001E-2</v>
      </c>
      <c r="H353" s="36" t="str">
        <f>VLOOKUP(B353,[1]BaseData!$B$4:$BM$734,28,0)</f>
        <v>Small&amp;Micro Cap</v>
      </c>
      <c r="I353" s="36" t="s">
        <v>77</v>
      </c>
      <c r="J353" s="37">
        <f>IFERROR(VLOOKUP(B353,[1]BaseData!$B$4:$BM$734,36,0),#REF!)</f>
        <v>86997035904</v>
      </c>
      <c r="K353" s="37">
        <f>IFERROR(VLOOKUP(B353,[1]BaseData!$B$4:$BM$734,37,0),#REF!)</f>
        <v>70550685606</v>
      </c>
      <c r="L353" s="37">
        <f>IFERROR(VLOOKUP(B353,[1]BaseData!$B$4:$BM$734,38,0),#REF!)</f>
        <v>52220965079</v>
      </c>
      <c r="M353" s="37">
        <f>IFERROR(VLOOKUP(B353,[1]BaseData!$B$4:$BM$734,39,0)*10^9,#REF!)</f>
        <v>3491007570</v>
      </c>
      <c r="N353" s="37">
        <f>IFERROR(VLOOKUP(B353,[1]BaseData!$B$4:$BM$734,40,0)*10^9,#REF!)</f>
        <v>3690021029</v>
      </c>
      <c r="O353" s="37">
        <f>IFERROR(VLOOKUP(B353,[1]BaseData!$B$4:$BM$734,42,0),#REF!)</f>
        <v>700</v>
      </c>
      <c r="P353" s="37">
        <f>IFERROR(VLOOKUP(B353,[1]BaseData!$B$4:$BM$734,43,0),#REF!)</f>
        <v>14149</v>
      </c>
      <c r="Q353" s="35">
        <f>IFERROR(VLOOKUP(B353,[1]BaseData!$B$4:$BM$734,44,0),#REF!)</f>
        <v>14.14</v>
      </c>
      <c r="R353" s="35">
        <f>IFERROR(VLOOKUP(B353,[1]BaseData!$B$4:$BM$734,45,0),#REF!)</f>
        <v>0.7</v>
      </c>
      <c r="S353" s="35">
        <f>IFERROR(VLOOKUP(B353,[1]BaseData!$B$4:$BM$734,46,0),#REF!)</f>
        <v>3.88</v>
      </c>
      <c r="T353" s="35">
        <f>IFERROR(VLOOKUP(B353,[1]BaseData!$B$4:$BM$734,47,0),#REF!)</f>
        <v>4.93</v>
      </c>
    </row>
    <row r="354" spans="1:20" ht="35.25" customHeight="1">
      <c r="A354" s="31">
        <v>349</v>
      </c>
      <c r="B354" s="32" t="s">
        <v>745</v>
      </c>
      <c r="C354" s="33" t="str">
        <f>VLOOKUP(B354,[1]BaseData!$B$4:$BM$734,2,0)</f>
        <v>HNX</v>
      </c>
      <c r="D354" s="33" t="str">
        <f>VLOOKUP(B354,[1]BaseData!$B$4:$BM$734,3,0)</f>
        <v>CTCP Xây lắp Cơ khí và Lương thực Thực phẩm</v>
      </c>
      <c r="E354" s="34">
        <f>VLOOKUP(B354,[1]BaseData!$B$4:$BM$734,25,0)</f>
        <v>92626974201.829193</v>
      </c>
      <c r="F354" s="34">
        <f>VLOOKUP(B354,[1]BaseData!$B$4:$BM$734,26,0)</f>
        <v>57049628.353657998</v>
      </c>
      <c r="G354" s="35">
        <f>VLOOKUP(B354,[1]BaseData!$B$4:$BM$734,27,0)</f>
        <v>4.8863399999999997</v>
      </c>
      <c r="H354" s="36" t="str">
        <f>VLOOKUP(B354,[1]BaseData!$B$4:$BM$734,28,0)</f>
        <v>Small&amp;Micro Cap</v>
      </c>
      <c r="I354" s="36" t="s">
        <v>112</v>
      </c>
      <c r="J354" s="37">
        <f>IFERROR(VLOOKUP(B354,[1]BaseData!$B$4:$BM$734,36,0),#REF!)</f>
        <v>193726321330</v>
      </c>
      <c r="K354" s="37">
        <f>IFERROR(VLOOKUP(B354,[1]BaseData!$B$4:$BM$734,37,0),#REF!)</f>
        <v>122730874180</v>
      </c>
      <c r="L354" s="37">
        <f>IFERROR(VLOOKUP(B354,[1]BaseData!$B$4:$BM$734,38,0),#REF!)</f>
        <v>423299588706</v>
      </c>
      <c r="M354" s="37">
        <f>IFERROR(VLOOKUP(B354,[1]BaseData!$B$4:$BM$734,39,0)*10^9,#REF!)</f>
        <v>10925824478</v>
      </c>
      <c r="N354" s="37">
        <f>IFERROR(VLOOKUP(B354,[1]BaseData!$B$4:$BM$734,40,0)*10^9,#REF!)</f>
        <v>10925824478</v>
      </c>
      <c r="O354" s="37">
        <f>IFERROR(VLOOKUP(B354,[1]BaseData!$B$4:$BM$734,42,0),#REF!)</f>
        <v>1014</v>
      </c>
      <c r="P354" s="37">
        <f>IFERROR(VLOOKUP(B354,[1]BaseData!$B$4:$BM$734,43,0),#REF!)</f>
        <v>11387</v>
      </c>
      <c r="Q354" s="35">
        <f>IFERROR(VLOOKUP(B354,[1]BaseData!$B$4:$BM$734,44,0),#REF!)</f>
        <v>7.69</v>
      </c>
      <c r="R354" s="35">
        <f>IFERROR(VLOOKUP(B354,[1]BaseData!$B$4:$BM$734,45,0),#REF!)</f>
        <v>0.68</v>
      </c>
      <c r="S354" s="35">
        <f>IFERROR(VLOOKUP(B354,[1]BaseData!$B$4:$BM$734,46,0),#REF!)</f>
        <v>5.17</v>
      </c>
      <c r="T354" s="35">
        <f>IFERROR(VLOOKUP(B354,[1]BaseData!$B$4:$BM$734,47,0),#REF!)</f>
        <v>8.9499999999999993</v>
      </c>
    </row>
    <row r="355" spans="1:20" ht="35.25" customHeight="1">
      <c r="A355" s="31">
        <v>350</v>
      </c>
      <c r="B355" s="32" t="s">
        <v>747</v>
      </c>
      <c r="C355" s="33" t="str">
        <f>VLOOKUP(B355,[1]BaseData!$B$4:$BM$734,2,0)</f>
        <v>HOSE</v>
      </c>
      <c r="D355" s="33" t="str">
        <f>VLOOKUP(B355,[1]BaseData!$B$4:$BM$734,3,0)</f>
        <v>CTCP Năng lượng và Bất động sản MCG</v>
      </c>
      <c r="E355" s="34">
        <f>VLOOKUP(B355,[1]BaseData!$B$4:$BM$734,25,0)</f>
        <v>239001539634.146</v>
      </c>
      <c r="F355" s="34">
        <f>VLOOKUP(B355,[1]BaseData!$B$4:$BM$734,26,0)</f>
        <v>2834530487.8048701</v>
      </c>
      <c r="G355" s="35">
        <f>VLOOKUP(B355,[1]BaseData!$B$4:$BM$734,27,0)</f>
        <v>0.33401199999999998</v>
      </c>
      <c r="H355" s="36" t="str">
        <f>VLOOKUP(B355,[1]BaseData!$B$4:$BM$734,28,0)</f>
        <v>Small&amp;Micro Cap</v>
      </c>
      <c r="I355" s="36" t="s">
        <v>107</v>
      </c>
      <c r="J355" s="37">
        <f>IFERROR(VLOOKUP(B355,[1]BaseData!$B$4:$BM$734,36,0),#REF!)</f>
        <v>1332784037621</v>
      </c>
      <c r="K355" s="37">
        <f>IFERROR(VLOOKUP(B355,[1]BaseData!$B$4:$BM$734,37,0),#REF!)</f>
        <v>239896890506</v>
      </c>
      <c r="L355" s="37">
        <f>IFERROR(VLOOKUP(B355,[1]BaseData!$B$4:$BM$734,38,0),#REF!)</f>
        <v>46122331939</v>
      </c>
      <c r="M355" s="37">
        <f>IFERROR(VLOOKUP(B355,[1]BaseData!$B$4:$BM$734,39,0)*10^9,#REF!)</f>
        <v>-84485474798</v>
      </c>
      <c r="N355" s="37">
        <f>IFERROR(VLOOKUP(B355,[1]BaseData!$B$4:$BM$734,40,0)*10^9,#REF!)</f>
        <v>-84485474797</v>
      </c>
      <c r="O355" s="37">
        <f>IFERROR(VLOOKUP(B355,[1]BaseData!$B$4:$BM$734,42,0),#REF!)</f>
        <v>-706</v>
      </c>
      <c r="P355" s="37">
        <f>IFERROR(VLOOKUP(B355,[1]BaseData!$B$4:$BM$734,43,0),#REF!)</f>
        <v>3626</v>
      </c>
      <c r="Q355" s="35">
        <f>IFERROR(VLOOKUP(B355,[1]BaseData!$B$4:$BM$734,44,0),#REF!)</f>
        <v>-13.91</v>
      </c>
      <c r="R355" s="35">
        <f>IFERROR(VLOOKUP(B355,[1]BaseData!$B$4:$BM$734,45,0),#REF!)</f>
        <v>2.71</v>
      </c>
      <c r="S355" s="35">
        <f>IFERROR(VLOOKUP(B355,[1]BaseData!$B$4:$BM$734,46,0),#REF!)</f>
        <v>0.02</v>
      </c>
      <c r="T355" s="35">
        <f>IFERROR(VLOOKUP(B355,[1]BaseData!$B$4:$BM$734,47,0),#REF!)</f>
        <v>0.08</v>
      </c>
    </row>
    <row r="356" spans="1:20" ht="35.25" customHeight="1">
      <c r="A356" s="31">
        <v>351</v>
      </c>
      <c r="B356" s="32" t="s">
        <v>749</v>
      </c>
      <c r="C356" s="33" t="str">
        <f>VLOOKUP(B356,[1]BaseData!$B$4:$BM$734,2,0)</f>
        <v>HNX</v>
      </c>
      <c r="D356" s="33" t="str">
        <f>VLOOKUP(B356,[1]BaseData!$B$4:$BM$734,3,0)</f>
        <v>CTCP Đầu tư và Xây dựng BDC Việt Nam</v>
      </c>
      <c r="E356" s="34">
        <f>VLOOKUP(B356,[1]BaseData!$B$4:$BM$734,25,0)</f>
        <v>19671332846.951199</v>
      </c>
      <c r="F356" s="34">
        <f>VLOOKUP(B356,[1]BaseData!$B$4:$BM$734,26,0)</f>
        <v>51854545.731706999</v>
      </c>
      <c r="G356" s="35">
        <f>VLOOKUP(B356,[1]BaseData!$B$4:$BM$734,27,0)</f>
        <v>1.7567280000000001</v>
      </c>
      <c r="H356" s="36" t="str">
        <f>VLOOKUP(B356,[1]BaseData!$B$4:$BM$734,28,0)</f>
        <v>Small&amp;Micro Cap</v>
      </c>
      <c r="I356" s="36" t="s">
        <v>107</v>
      </c>
      <c r="J356" s="37">
        <f>IFERROR(VLOOKUP(B356,[1]BaseData!$B$4:$BM$734,36,0),#REF!)</f>
        <v>135997530632</v>
      </c>
      <c r="K356" s="37">
        <f>IFERROR(VLOOKUP(B356,[1]BaseData!$B$4:$BM$734,37,0),#REF!)</f>
        <v>52668697328</v>
      </c>
      <c r="L356" s="37">
        <f>IFERROR(VLOOKUP(B356,[1]BaseData!$B$4:$BM$734,38,0),#REF!)</f>
        <v>72279869628</v>
      </c>
      <c r="M356" s="37">
        <f>IFERROR(VLOOKUP(B356,[1]BaseData!$B$4:$BM$734,39,0)*10^9,#REF!)</f>
        <v>213852623</v>
      </c>
      <c r="N356" s="37">
        <f>IFERROR(VLOOKUP(B356,[1]BaseData!$B$4:$BM$734,40,0)*10^9,#REF!)</f>
        <v>152581563</v>
      </c>
      <c r="O356" s="37">
        <f>IFERROR(VLOOKUP(B356,[1]BaseData!$B$4:$BM$734,42,0),#REF!)</f>
        <v>52</v>
      </c>
      <c r="P356" s="37">
        <f>IFERROR(VLOOKUP(B356,[1]BaseData!$B$4:$BM$734,43,0),#REF!)</f>
        <v>12834</v>
      </c>
      <c r="Q356" s="35">
        <f>IFERROR(VLOOKUP(B356,[1]BaseData!$B$4:$BM$734,44,0),#REF!)</f>
        <v>76.760000000000005</v>
      </c>
      <c r="R356" s="35">
        <f>IFERROR(VLOOKUP(B356,[1]BaseData!$B$4:$BM$734,45,0),#REF!)</f>
        <v>0.31</v>
      </c>
      <c r="S356" s="35">
        <f>IFERROR(VLOOKUP(B356,[1]BaseData!$B$4:$BM$734,46,0),#REF!)</f>
        <v>0.15</v>
      </c>
      <c r="T356" s="35">
        <f>IFERROR(VLOOKUP(B356,[1]BaseData!$B$4:$BM$734,47,0),#REF!)</f>
        <v>0.41</v>
      </c>
    </row>
    <row r="357" spans="1:20" ht="35.25" customHeight="1">
      <c r="A357" s="31">
        <v>352</v>
      </c>
      <c r="B357" s="32" t="s">
        <v>751</v>
      </c>
      <c r="C357" s="33" t="str">
        <f>VLOOKUP(B357,[1]BaseData!$B$4:$BM$734,2,0)</f>
        <v>HOSE</v>
      </c>
      <c r="D357" s="33" t="str">
        <f>VLOOKUP(B357,[1]BaseData!$B$4:$BM$734,3,0)</f>
        <v>CTCP In và Bao bì Mỹ Châu</v>
      </c>
      <c r="E357" s="34">
        <f>VLOOKUP(B357,[1]BaseData!$B$4:$BM$734,25,0)</f>
        <v>344693410470.27399</v>
      </c>
      <c r="F357" s="34">
        <f>VLOOKUP(B357,[1]BaseData!$B$4:$BM$734,26,0)</f>
        <v>30564024.390243001</v>
      </c>
      <c r="G357" s="35">
        <f>VLOOKUP(B357,[1]BaseData!$B$4:$BM$734,27,0)</f>
        <v>0.165046</v>
      </c>
      <c r="H357" s="36" t="str">
        <f>VLOOKUP(B357,[1]BaseData!$B$4:$BM$734,28,0)</f>
        <v>Small&amp;Micro Cap</v>
      </c>
      <c r="I357" s="36" t="s">
        <v>77</v>
      </c>
      <c r="J357" s="37">
        <f>IFERROR(VLOOKUP(B357,[1]BaseData!$B$4:$BM$734,36,0),#REF!)</f>
        <v>311411429487</v>
      </c>
      <c r="K357" s="37">
        <f>IFERROR(VLOOKUP(B357,[1]BaseData!$B$4:$BM$734,37,0),#REF!)</f>
        <v>232029390939</v>
      </c>
      <c r="L357" s="37">
        <f>IFERROR(VLOOKUP(B357,[1]BaseData!$B$4:$BM$734,38,0),#REF!)</f>
        <v>514599490418</v>
      </c>
      <c r="M357" s="37">
        <f>IFERROR(VLOOKUP(B357,[1]BaseData!$B$4:$BM$734,39,0)*10^9,#REF!)</f>
        <v>11279300476</v>
      </c>
      <c r="N357" s="37">
        <f>IFERROR(VLOOKUP(B357,[1]BaseData!$B$4:$BM$734,40,0)*10^9,#REF!)</f>
        <v>11212886162</v>
      </c>
      <c r="O357" s="37">
        <f>IFERROR(VLOOKUP(B357,[1]BaseData!$B$4:$BM$734,42,0),#REF!)</f>
        <v>749</v>
      </c>
      <c r="P357" s="37">
        <f>IFERROR(VLOOKUP(B357,[1]BaseData!$B$4:$BM$734,43,0),#REF!)</f>
        <v>15415</v>
      </c>
      <c r="Q357" s="35">
        <f>IFERROR(VLOOKUP(B357,[1]BaseData!$B$4:$BM$734,44,0),#REF!)</f>
        <v>21.35</v>
      </c>
      <c r="R357" s="35">
        <f>IFERROR(VLOOKUP(B357,[1]BaseData!$B$4:$BM$734,45,0),#REF!)</f>
        <v>1.04</v>
      </c>
      <c r="S357" s="35">
        <f>IFERROR(VLOOKUP(B357,[1]BaseData!$B$4:$BM$734,46,0),#REF!)</f>
        <v>3.5</v>
      </c>
      <c r="T357" s="35">
        <f>IFERROR(VLOOKUP(B357,[1]BaseData!$B$4:$BM$734,47,0),#REF!)</f>
        <v>4.96</v>
      </c>
    </row>
    <row r="358" spans="1:20" ht="35.25" customHeight="1">
      <c r="A358" s="31">
        <v>353</v>
      </c>
      <c r="B358" s="32" t="s">
        <v>753</v>
      </c>
      <c r="C358" s="33" t="str">
        <f>VLOOKUP(B358,[1]BaseData!$B$4:$BM$734,2,0)</f>
        <v>HNX</v>
      </c>
      <c r="D358" s="33" t="str">
        <f>VLOOKUP(B358,[1]BaseData!$B$4:$BM$734,3,0)</f>
        <v>CTCP Than Mông Dương - Vinacomin</v>
      </c>
      <c r="E358" s="34">
        <f>VLOOKUP(B358,[1]BaseData!$B$4:$BM$734,25,0)</f>
        <v>243849175206.707</v>
      </c>
      <c r="F358" s="34">
        <f>VLOOKUP(B358,[1]BaseData!$B$4:$BM$734,26,0)</f>
        <v>276593756.70731699</v>
      </c>
      <c r="G358" s="35">
        <f>VLOOKUP(B358,[1]BaseData!$B$4:$BM$734,27,0)</f>
        <v>18.282537999999999</v>
      </c>
      <c r="H358" s="36" t="str">
        <f>VLOOKUP(B358,[1]BaseData!$B$4:$BM$734,28,0)</f>
        <v>Small&amp;Micro Cap</v>
      </c>
      <c r="I358" s="36" t="s">
        <v>67</v>
      </c>
      <c r="J358" s="37">
        <f>IFERROR(VLOOKUP(B358,[1]BaseData!$B$4:$BM$734,36,0),#REF!)</f>
        <v>1445319916322</v>
      </c>
      <c r="K358" s="37">
        <f>IFERROR(VLOOKUP(B358,[1]BaseData!$B$4:$BM$734,37,0),#REF!)</f>
        <v>314714635421</v>
      </c>
      <c r="L358" s="37">
        <f>IFERROR(VLOOKUP(B358,[1]BaseData!$B$4:$BM$734,38,0),#REF!)</f>
        <v>2801523066828</v>
      </c>
      <c r="M358" s="37">
        <f>IFERROR(VLOOKUP(B358,[1]BaseData!$B$4:$BM$734,39,0)*10^9,#REF!)</f>
        <v>89635902586</v>
      </c>
      <c r="N358" s="37">
        <f>IFERROR(VLOOKUP(B358,[1]BaseData!$B$4:$BM$734,40,0)*10^9,#REF!)</f>
        <v>109478239187</v>
      </c>
      <c r="O358" s="37">
        <f>IFERROR(VLOOKUP(B358,[1]BaseData!$B$4:$BM$734,42,0),#REF!)</f>
        <v>4185</v>
      </c>
      <c r="P358" s="37">
        <f>IFERROR(VLOOKUP(B358,[1]BaseData!$B$4:$BM$734,43,0),#REF!)</f>
        <v>14694</v>
      </c>
      <c r="Q358" s="35">
        <f>IFERROR(VLOOKUP(B358,[1]BaseData!$B$4:$BM$734,44,0),#REF!)</f>
        <v>1.67</v>
      </c>
      <c r="R358" s="35">
        <f>IFERROR(VLOOKUP(B358,[1]BaseData!$B$4:$BM$734,45,0),#REF!)</f>
        <v>0.48</v>
      </c>
      <c r="S358" s="35">
        <f>IFERROR(VLOOKUP(B358,[1]BaseData!$B$4:$BM$734,46,0),#REF!)</f>
        <v>6.8</v>
      </c>
      <c r="T358" s="35">
        <f>IFERROR(VLOOKUP(B358,[1]BaseData!$B$4:$BM$734,47,0),#REF!)</f>
        <v>31.12</v>
      </c>
    </row>
    <row r="359" spans="1:20" ht="35.25" customHeight="1">
      <c r="A359" s="31">
        <v>354</v>
      </c>
      <c r="B359" s="32" t="s">
        <v>755</v>
      </c>
      <c r="C359" s="33" t="str">
        <f>VLOOKUP(B359,[1]BaseData!$B$4:$BM$734,2,0)</f>
        <v>HOSE</v>
      </c>
      <c r="D359" s="33" t="str">
        <f>VLOOKUP(B359,[1]BaseData!$B$4:$BM$734,3,0)</f>
        <v>CTCP Miền Đông</v>
      </c>
      <c r="E359" s="34">
        <f>VLOOKUP(B359,[1]BaseData!$B$4:$BM$734,25,0)</f>
        <v>157232564314.02399</v>
      </c>
      <c r="F359" s="34">
        <f>VLOOKUP(B359,[1]BaseData!$B$4:$BM$734,26,0)</f>
        <v>68993902.439024001</v>
      </c>
      <c r="G359" s="35">
        <f>VLOOKUP(B359,[1]BaseData!$B$4:$BM$734,27,0)</f>
        <v>5.9389999999999998E-3</v>
      </c>
      <c r="H359" s="36" t="str">
        <f>VLOOKUP(B359,[1]BaseData!$B$4:$BM$734,28,0)</f>
        <v>Small&amp;Micro Cap</v>
      </c>
      <c r="I359" s="36" t="s">
        <v>42</v>
      </c>
      <c r="J359" s="37">
        <f>IFERROR(VLOOKUP(B359,[1]BaseData!$B$4:$BM$734,36,0),#REF!)</f>
        <v>394539493249</v>
      </c>
      <c r="K359" s="37">
        <f>IFERROR(VLOOKUP(B359,[1]BaseData!$B$4:$BM$734,37,0),#REF!)</f>
        <v>170438335250</v>
      </c>
      <c r="L359" s="37">
        <f>IFERROR(VLOOKUP(B359,[1]BaseData!$B$4:$BM$734,38,0),#REF!)</f>
        <v>360824685421</v>
      </c>
      <c r="M359" s="37">
        <f>IFERROR(VLOOKUP(B359,[1]BaseData!$B$4:$BM$734,39,0)*10^9,#REF!)</f>
        <v>21629555382</v>
      </c>
      <c r="N359" s="37">
        <f>IFERROR(VLOOKUP(B359,[1]BaseData!$B$4:$BM$734,40,0)*10^9,#REF!)</f>
        <v>21973920365</v>
      </c>
      <c r="O359" s="37">
        <f>IFERROR(VLOOKUP(B359,[1]BaseData!$B$4:$BM$734,42,0),#REF!)</f>
        <v>2095</v>
      </c>
      <c r="P359" s="37">
        <f>IFERROR(VLOOKUP(B359,[1]BaseData!$B$4:$BM$734,43,0),#REF!)</f>
        <v>16508</v>
      </c>
      <c r="Q359" s="35">
        <f>IFERROR(VLOOKUP(B359,[1]BaseData!$B$4:$BM$734,44,0),#REF!)</f>
        <v>5.68</v>
      </c>
      <c r="R359" s="35">
        <f>IFERROR(VLOOKUP(B359,[1]BaseData!$B$4:$BM$734,45,0),#REF!)</f>
        <v>0.72</v>
      </c>
      <c r="S359" s="35">
        <f>IFERROR(VLOOKUP(B359,[1]BaseData!$B$4:$BM$734,46,0),#REF!)</f>
        <v>5.67</v>
      </c>
      <c r="T359" s="35">
        <f>IFERROR(VLOOKUP(B359,[1]BaseData!$B$4:$BM$734,47,0),#REF!)</f>
        <v>13.15</v>
      </c>
    </row>
    <row r="360" spans="1:20" ht="35.25" customHeight="1">
      <c r="A360" s="31">
        <v>355</v>
      </c>
      <c r="B360" s="32" t="s">
        <v>757</v>
      </c>
      <c r="C360" s="33" t="str">
        <f>VLOOKUP(B360,[1]BaseData!$B$4:$BM$734,2,0)</f>
        <v>HNX</v>
      </c>
      <c r="D360" s="33" t="str">
        <f>VLOOKUP(B360,[1]BaseData!$B$4:$BM$734,3,0)</f>
        <v>CTCP Dược Trung ương Mediplantex</v>
      </c>
      <c r="E360" s="34">
        <f>VLOOKUP(B360,[1]BaseData!$B$4:$BM$734,25,0)</f>
        <v>268015689580.79199</v>
      </c>
      <c r="F360" s="34">
        <f>VLOOKUP(B360,[1]BaseData!$B$4:$BM$734,26,0)</f>
        <v>47418446.341463</v>
      </c>
      <c r="G360" s="35">
        <f>VLOOKUP(B360,[1]BaseData!$B$4:$BM$734,27,0)</f>
        <v>4.3899999999999998E-3</v>
      </c>
      <c r="H360" s="36" t="str">
        <f>VLOOKUP(B360,[1]BaseData!$B$4:$BM$734,28,0)</f>
        <v>Small&amp;Micro Cap</v>
      </c>
      <c r="I360" s="36" t="s">
        <v>93</v>
      </c>
      <c r="J360" s="37">
        <f>IFERROR(VLOOKUP(B360,[1]BaseData!$B$4:$BM$734,36,0),#REF!)</f>
        <v>697886820209</v>
      </c>
      <c r="K360" s="37">
        <f>IFERROR(VLOOKUP(B360,[1]BaseData!$B$4:$BM$734,37,0),#REF!)</f>
        <v>321657700188</v>
      </c>
      <c r="L360" s="37">
        <f>IFERROR(VLOOKUP(B360,[1]BaseData!$B$4:$BM$734,38,0),#REF!)</f>
        <v>401051153746</v>
      </c>
      <c r="M360" s="37">
        <f>IFERROR(VLOOKUP(B360,[1]BaseData!$B$4:$BM$734,39,0)*10^9,#REF!)</f>
        <v>6021863671</v>
      </c>
      <c r="N360" s="37">
        <f>IFERROR(VLOOKUP(B360,[1]BaseData!$B$4:$BM$734,40,0)*10^9,#REF!)</f>
        <v>6365734115</v>
      </c>
      <c r="O360" s="37">
        <f>IFERROR(VLOOKUP(B360,[1]BaseData!$B$4:$BM$734,42,0),#REF!)</f>
        <v>550</v>
      </c>
      <c r="P360" s="37">
        <f>IFERROR(VLOOKUP(B360,[1]BaseData!$B$4:$BM$734,43,0),#REF!)</f>
        <v>25919</v>
      </c>
      <c r="Q360" s="35">
        <f>IFERROR(VLOOKUP(B360,[1]BaseData!$B$4:$BM$734,44,0),#REF!)</f>
        <v>38.21</v>
      </c>
      <c r="R360" s="35">
        <f>IFERROR(VLOOKUP(B360,[1]BaseData!$B$4:$BM$734,45,0),#REF!)</f>
        <v>0.81</v>
      </c>
      <c r="S360" s="35">
        <f>IFERROR(VLOOKUP(B360,[1]BaseData!$B$4:$BM$734,46,0),#REF!)</f>
        <v>1</v>
      </c>
      <c r="T360" s="35">
        <f>IFERROR(VLOOKUP(B360,[1]BaseData!$B$4:$BM$734,47,0),#REF!)</f>
        <v>2.4700000000000002</v>
      </c>
    </row>
    <row r="361" spans="1:20" ht="35.25" customHeight="1">
      <c r="A361" s="31">
        <v>356</v>
      </c>
      <c r="B361" s="32" t="s">
        <v>759</v>
      </c>
      <c r="C361" s="33" t="str">
        <f>VLOOKUP(B361,[1]BaseData!$B$4:$BM$734,2,0)</f>
        <v>HNX</v>
      </c>
      <c r="D361" s="33" t="str">
        <f>VLOOKUP(B361,[1]BaseData!$B$4:$BM$734,3,0)</f>
        <v>CTCP Thép Mê Lin</v>
      </c>
      <c r="E361" s="34">
        <f>VLOOKUP(B361,[1]BaseData!$B$4:$BM$734,25,0)</f>
        <v>172628048780.487</v>
      </c>
      <c r="F361" s="34">
        <f>VLOOKUP(B361,[1]BaseData!$B$4:$BM$734,26,0)</f>
        <v>30011671.341463</v>
      </c>
      <c r="G361" s="35">
        <f>VLOOKUP(B361,[1]BaseData!$B$4:$BM$734,27,0)</f>
        <v>1.1443999999999999E-2</v>
      </c>
      <c r="H361" s="36" t="str">
        <f>VLOOKUP(B361,[1]BaseData!$B$4:$BM$734,28,0)</f>
        <v>Small&amp;Micro Cap</v>
      </c>
      <c r="I361" s="36" t="s">
        <v>42</v>
      </c>
      <c r="J361" s="37">
        <f>IFERROR(VLOOKUP(B361,[1]BaseData!$B$4:$BM$734,36,0),#REF!)</f>
        <v>643451985265</v>
      </c>
      <c r="K361" s="37">
        <f>IFERROR(VLOOKUP(B361,[1]BaseData!$B$4:$BM$734,37,0),#REF!)</f>
        <v>246748241204</v>
      </c>
      <c r="L361" s="37">
        <f>IFERROR(VLOOKUP(B361,[1]BaseData!$B$4:$BM$734,38,0),#REF!)</f>
        <v>773750792800</v>
      </c>
      <c r="M361" s="37">
        <f>IFERROR(VLOOKUP(B361,[1]BaseData!$B$4:$BM$734,39,0)*10^9,#REF!)</f>
        <v>5675952267</v>
      </c>
      <c r="N361" s="37">
        <f>IFERROR(VLOOKUP(B361,[1]BaseData!$B$4:$BM$734,40,0)*10^9,#REF!)</f>
        <v>5688591204</v>
      </c>
      <c r="O361" s="37">
        <f>IFERROR(VLOOKUP(B361,[1]BaseData!$B$4:$BM$734,42,0),#REF!)</f>
        <v>378</v>
      </c>
      <c r="P361" s="37">
        <f>IFERROR(VLOOKUP(B361,[1]BaseData!$B$4:$BM$734,43,0),#REF!)</f>
        <v>16450</v>
      </c>
      <c r="Q361" s="35">
        <f>IFERROR(VLOOKUP(B361,[1]BaseData!$B$4:$BM$734,44,0),#REF!)</f>
        <v>20.350000000000001</v>
      </c>
      <c r="R361" s="35">
        <f>IFERROR(VLOOKUP(B361,[1]BaseData!$B$4:$BM$734,45,0),#REF!)</f>
        <v>0.47</v>
      </c>
      <c r="S361" s="35">
        <f>IFERROR(VLOOKUP(B361,[1]BaseData!$B$4:$BM$734,46,0),#REF!)</f>
        <v>0.84</v>
      </c>
      <c r="T361" s="35">
        <f>IFERROR(VLOOKUP(B361,[1]BaseData!$B$4:$BM$734,47,0),#REF!)</f>
        <v>2.2599999999999998</v>
      </c>
    </row>
    <row r="362" spans="1:20" ht="35.25" customHeight="1">
      <c r="A362" s="31">
        <v>357</v>
      </c>
      <c r="B362" s="32" t="s">
        <v>761</v>
      </c>
      <c r="C362" s="33" t="str">
        <f>VLOOKUP(B362,[1]BaseData!$B$4:$BM$734,2,0)</f>
        <v>HOSE</v>
      </c>
      <c r="D362" s="33" t="str">
        <f>VLOOKUP(B362,[1]BaseData!$B$4:$BM$734,3,0)</f>
        <v>CTCP MHC</v>
      </c>
      <c r="E362" s="34">
        <f>VLOOKUP(B362,[1]BaseData!$B$4:$BM$734,25,0)</f>
        <v>282964020185</v>
      </c>
      <c r="F362" s="34">
        <f>VLOOKUP(B362,[1]BaseData!$B$4:$BM$734,26,0)</f>
        <v>3124923780.4878001</v>
      </c>
      <c r="G362" s="35">
        <f>VLOOKUP(B362,[1]BaseData!$B$4:$BM$734,27,0)</f>
        <v>2.4400040000000001</v>
      </c>
      <c r="H362" s="36" t="str">
        <f>VLOOKUP(B362,[1]BaseData!$B$4:$BM$734,28,0)</f>
        <v>Small&amp;Micro Cap</v>
      </c>
      <c r="I362" s="36" t="s">
        <v>64</v>
      </c>
      <c r="J362" s="37">
        <f>IFERROR(VLOOKUP(B362,[1]BaseData!$B$4:$BM$734,36,0),#REF!)</f>
        <v>1156222275812</v>
      </c>
      <c r="K362" s="37">
        <f>IFERROR(VLOOKUP(B362,[1]BaseData!$B$4:$BM$734,37,0),#REF!)</f>
        <v>517472918071</v>
      </c>
      <c r="L362" s="37">
        <f>IFERROR(VLOOKUP(B362,[1]BaseData!$B$4:$BM$734,38,0),#REF!)</f>
        <v>50745416117</v>
      </c>
      <c r="M362" s="37">
        <f>IFERROR(VLOOKUP(B362,[1]BaseData!$B$4:$BM$734,39,0)*10^9,#REF!)</f>
        <v>-30588532896</v>
      </c>
      <c r="N362" s="37">
        <f>IFERROR(VLOOKUP(B362,[1]BaseData!$B$4:$BM$734,40,0)*10^9,#REF!)</f>
        <v>-19691959399</v>
      </c>
      <c r="O362" s="37">
        <f>IFERROR(VLOOKUP(B362,[1]BaseData!$B$4:$BM$734,42,0),#REF!)</f>
        <v>-739</v>
      </c>
      <c r="P362" s="37">
        <f>IFERROR(VLOOKUP(B362,[1]BaseData!$B$4:$BM$734,43,0),#REF!)</f>
        <v>12497</v>
      </c>
      <c r="Q362" s="35">
        <f>IFERROR(VLOOKUP(B362,[1]BaseData!$B$4:$BM$734,44,0),#REF!)</f>
        <v>-5.28</v>
      </c>
      <c r="R362" s="35">
        <f>IFERROR(VLOOKUP(B362,[1]BaseData!$B$4:$BM$734,45,0),#REF!)</f>
        <v>0.31</v>
      </c>
      <c r="S362" s="35">
        <f>IFERROR(VLOOKUP(B362,[1]BaseData!$B$4:$BM$734,46,0),#REF!)</f>
        <v>-2.33</v>
      </c>
      <c r="T362" s="35">
        <f>IFERROR(VLOOKUP(B362,[1]BaseData!$B$4:$BM$734,47,0),#REF!)</f>
        <v>-5.63</v>
      </c>
    </row>
    <row r="363" spans="1:20" ht="35.25" customHeight="1">
      <c r="A363" s="31">
        <v>358</v>
      </c>
      <c r="B363" s="32" t="s">
        <v>763</v>
      </c>
      <c r="C363" s="33" t="str">
        <f>VLOOKUP(B363,[1]BaseData!$B$4:$BM$734,2,0)</f>
        <v>HNX</v>
      </c>
      <c r="D363" s="33" t="str">
        <f>VLOOKUP(B363,[1]BaseData!$B$4:$BM$734,3,0)</f>
        <v>CTCP Minh Hữu Liên</v>
      </c>
      <c r="E363" s="34">
        <f>VLOOKUP(B363,[1]BaseData!$B$4:$BM$734,25,0)</f>
        <v>35662732778.658501</v>
      </c>
      <c r="F363" s="34">
        <f>VLOOKUP(B363,[1]BaseData!$B$4:$BM$734,26,0)</f>
        <v>89352825.914634004</v>
      </c>
      <c r="G363" s="35">
        <f>VLOOKUP(B363,[1]BaseData!$B$4:$BM$734,27,0)</f>
        <v>0.44922299999999998</v>
      </c>
      <c r="H363" s="36" t="str">
        <f>VLOOKUP(B363,[1]BaseData!$B$4:$BM$734,28,0)</f>
        <v>Small&amp;Micro Cap</v>
      </c>
      <c r="I363" s="36" t="s">
        <v>102</v>
      </c>
      <c r="J363" s="37">
        <f>IFERROR(VLOOKUP(B363,[1]BaseData!$B$4:$BM$734,36,0),#REF!)</f>
        <v>195012543220</v>
      </c>
      <c r="K363" s="37">
        <f>IFERROR(VLOOKUP(B363,[1]BaseData!$B$4:$BM$734,37,0),#REF!)</f>
        <v>59431816983</v>
      </c>
      <c r="L363" s="37">
        <f>IFERROR(VLOOKUP(B363,[1]BaseData!$B$4:$BM$734,38,0),#REF!)</f>
        <v>409224010648</v>
      </c>
      <c r="M363" s="37">
        <f>IFERROR(VLOOKUP(B363,[1]BaseData!$B$4:$BM$734,39,0)*10^9,#REF!)</f>
        <v>22600916625</v>
      </c>
      <c r="N363" s="37">
        <f>IFERROR(VLOOKUP(B363,[1]BaseData!$B$4:$BM$734,40,0)*10^9,#REF!)</f>
        <v>26486848620</v>
      </c>
      <c r="O363" s="37">
        <f>IFERROR(VLOOKUP(B363,[1]BaseData!$B$4:$BM$734,42,0),#REF!)</f>
        <v>4274</v>
      </c>
      <c r="P363" s="37">
        <f>IFERROR(VLOOKUP(B363,[1]BaseData!$B$4:$BM$734,43,0),#REF!)</f>
        <v>11238</v>
      </c>
      <c r="Q363" s="35">
        <f>IFERROR(VLOOKUP(B363,[1]BaseData!$B$4:$BM$734,44,0),#REF!)</f>
        <v>1.43</v>
      </c>
      <c r="R363" s="35">
        <f>IFERROR(VLOOKUP(B363,[1]BaseData!$B$4:$BM$734,45,0),#REF!)</f>
        <v>0.54</v>
      </c>
      <c r="S363" s="35">
        <f>IFERROR(VLOOKUP(B363,[1]BaseData!$B$4:$BM$734,46,0),#REF!)</f>
        <v>10.68</v>
      </c>
      <c r="T363" s="35">
        <f>IFERROR(VLOOKUP(B363,[1]BaseData!$B$4:$BM$734,47,0),#REF!)</f>
        <v>46.96</v>
      </c>
    </row>
    <row r="364" spans="1:20" ht="35.25" customHeight="1">
      <c r="A364" s="31">
        <v>359</v>
      </c>
      <c r="B364" s="32" t="s">
        <v>765</v>
      </c>
      <c r="C364" s="33" t="str">
        <f>VLOOKUP(B364,[1]BaseData!$B$4:$BM$734,2,0)</f>
        <v>HOSE</v>
      </c>
      <c r="D364" s="33" t="str">
        <f>VLOOKUP(B364,[1]BaseData!$B$4:$BM$734,3,0)</f>
        <v>Tổng Công ty cổ phần Bảo hiểm Quân Đội</v>
      </c>
      <c r="E364" s="34">
        <f>VLOOKUP(B364,[1]BaseData!$B$4:$BM$734,25,0)</f>
        <v>3199056051829.2598</v>
      </c>
      <c r="F364" s="34">
        <f>VLOOKUP(B364,[1]BaseData!$B$4:$BM$734,26,0)</f>
        <v>25398432926.829201</v>
      </c>
      <c r="G364" s="35">
        <f>VLOOKUP(B364,[1]BaseData!$B$4:$BM$734,27,0)</f>
        <v>8.0865799999999997</v>
      </c>
      <c r="H364" s="36" t="str">
        <f>VLOOKUP(B364,[1]BaseData!$B$4:$BM$734,28,0)</f>
        <v>Mid Cap</v>
      </c>
      <c r="I364" s="36" t="s">
        <v>28</v>
      </c>
      <c r="J364" s="37">
        <f>IFERROR(VLOOKUP(B364,[1]BaseData!$B$4:$BM$734,36,0),#REF!)</f>
        <v>8545313828074</v>
      </c>
      <c r="K364" s="37">
        <f>IFERROR(VLOOKUP(B364,[1]BaseData!$B$4:$BM$734,37,0),#REF!)</f>
        <v>1892499035398</v>
      </c>
      <c r="L364" s="37">
        <f>IFERROR(VLOOKUP(B364,[1]BaseData!$B$4:$BM$734,38,0),#REF!)</f>
        <v>3773473924068</v>
      </c>
      <c r="M364" s="37">
        <f>IFERROR(VLOOKUP(B364,[1]BaseData!$B$4:$BM$734,39,0)*10^9,#REF!)</f>
        <v>159498859264</v>
      </c>
      <c r="N364" s="37">
        <f>IFERROR(VLOOKUP(B364,[1]BaseData!$B$4:$BM$734,40,0)*10^9,#REF!)</f>
        <v>159380387592</v>
      </c>
      <c r="O364" s="37">
        <f>IFERROR(VLOOKUP(B364,[1]BaseData!$B$4:$BM$734,42,0),#REF!)</f>
        <v>1034</v>
      </c>
      <c r="P364" s="37">
        <f>IFERROR(VLOOKUP(B364,[1]BaseData!$B$4:$BM$734,43,0),#REF!)</f>
        <v>11508</v>
      </c>
      <c r="Q364" s="35">
        <f>IFERROR(VLOOKUP(B364,[1]BaseData!$B$4:$BM$734,44,0),#REF!)</f>
        <v>14.22</v>
      </c>
      <c r="R364" s="35">
        <f>IFERROR(VLOOKUP(B364,[1]BaseData!$B$4:$BM$734,45,0),#REF!)</f>
        <v>1.28</v>
      </c>
      <c r="S364" s="35">
        <f>IFERROR(VLOOKUP(B364,[1]BaseData!$B$4:$BM$734,46,0),#REF!)</f>
        <v>2.11</v>
      </c>
      <c r="T364" s="35">
        <f>IFERROR(VLOOKUP(B364,[1]BaseData!$B$4:$BM$734,47,0),#REF!)</f>
        <v>8.76</v>
      </c>
    </row>
    <row r="365" spans="1:20" ht="35.25" customHeight="1">
      <c r="A365" s="31">
        <v>360</v>
      </c>
      <c r="B365" s="32" t="s">
        <v>767</v>
      </c>
      <c r="C365" s="33" t="str">
        <f>VLOOKUP(B365,[1]BaseData!$B$4:$BM$734,2,0)</f>
        <v>HNX</v>
      </c>
      <c r="D365" s="33" t="str">
        <f>VLOOKUP(B365,[1]BaseData!$B$4:$BM$734,3,0)</f>
        <v>CTCP Khoáng sản và Cơ khí</v>
      </c>
      <c r="E365" s="34">
        <f>VLOOKUP(B365,[1]BaseData!$B$4:$BM$734,25,0)</f>
        <v>24989699597.560902</v>
      </c>
      <c r="F365" s="34">
        <f>VLOOKUP(B365,[1]BaseData!$B$4:$BM$734,26,0)</f>
        <v>46303971.341463</v>
      </c>
      <c r="G365" s="35">
        <f>VLOOKUP(B365,[1]BaseData!$B$4:$BM$734,27,0)</f>
        <v>0.44501499999999999</v>
      </c>
      <c r="H365" s="36" t="str">
        <f>VLOOKUP(B365,[1]BaseData!$B$4:$BM$734,28,0)</f>
        <v>Small&amp;Micro Cap</v>
      </c>
      <c r="I365" s="36" t="s">
        <v>93</v>
      </c>
      <c r="J365" s="37">
        <f>IFERROR(VLOOKUP(B365,[1]BaseData!$B$4:$BM$734,36,0),#REF!)</f>
        <v>96445720731</v>
      </c>
      <c r="K365" s="37">
        <f>IFERROR(VLOOKUP(B365,[1]BaseData!$B$4:$BM$734,37,0),#REF!)</f>
        <v>14476374370</v>
      </c>
      <c r="L365" s="37">
        <f>IFERROR(VLOOKUP(B365,[1]BaseData!$B$4:$BM$734,38,0),#REF!)</f>
        <v>122667874116</v>
      </c>
      <c r="M365" s="37">
        <f>IFERROR(VLOOKUP(B365,[1]BaseData!$B$4:$BM$734,39,0)*10^9,#REF!)</f>
        <v>-13887354087</v>
      </c>
      <c r="N365" s="37">
        <f>IFERROR(VLOOKUP(B365,[1]BaseData!$B$4:$BM$734,40,0)*10^9,#REF!)</f>
        <v>-13887354087</v>
      </c>
      <c r="O365" s="37">
        <f>IFERROR(VLOOKUP(B365,[1]BaseData!$B$4:$BM$734,42,0),#REF!)</f>
        <v>-4073</v>
      </c>
      <c r="P365" s="37">
        <f>IFERROR(VLOOKUP(B365,[1]BaseData!$B$4:$BM$734,43,0),#REF!)</f>
        <v>4245</v>
      </c>
      <c r="Q365" s="35">
        <f>IFERROR(VLOOKUP(B365,[1]BaseData!$B$4:$BM$734,44,0),#REF!)</f>
        <v>-1.03</v>
      </c>
      <c r="R365" s="35">
        <f>IFERROR(VLOOKUP(B365,[1]BaseData!$B$4:$BM$734,45,0),#REF!)</f>
        <v>0.99</v>
      </c>
      <c r="S365" s="35">
        <f>IFERROR(VLOOKUP(B365,[1]BaseData!$B$4:$BM$734,46,0),#REF!)</f>
        <v>-12.59</v>
      </c>
      <c r="T365" s="35">
        <f>IFERROR(VLOOKUP(B365,[1]BaseData!$B$4:$BM$734,47,0),#REF!)</f>
        <v>-64.83</v>
      </c>
    </row>
    <row r="366" spans="1:20" ht="35.25" customHeight="1">
      <c r="A366" s="31">
        <v>361</v>
      </c>
      <c r="B366" s="32" t="s">
        <v>769</v>
      </c>
      <c r="C366" s="33" t="str">
        <f>VLOOKUP(B366,[1]BaseData!$B$4:$BM$734,2,0)</f>
        <v>HNX</v>
      </c>
      <c r="D366" s="33" t="str">
        <f>VLOOKUP(B366,[1]BaseData!$B$4:$BM$734,3,0)</f>
        <v>CTCP Dược thú Y Cai Lậy</v>
      </c>
      <c r="E366" s="34">
        <f>VLOOKUP(B366,[1]BaseData!$B$4:$BM$734,25,0)</f>
        <v>62201219512.195099</v>
      </c>
      <c r="F366" s="34">
        <f>VLOOKUP(B366,[1]BaseData!$B$4:$BM$734,26,0)</f>
        <v>7443880.4878040003</v>
      </c>
      <c r="G366" s="35">
        <f>VLOOKUP(B366,[1]BaseData!$B$4:$BM$734,27,0)</f>
        <v>2.984985</v>
      </c>
      <c r="H366" s="36" t="str">
        <f>VLOOKUP(B366,[1]BaseData!$B$4:$BM$734,28,0)</f>
        <v>Small&amp;Micro Cap</v>
      </c>
      <c r="I366" s="36" t="s">
        <v>58</v>
      </c>
      <c r="J366" s="37">
        <f>IFERROR(VLOOKUP(B366,[1]BaseData!$B$4:$BM$734,36,0),#REF!)</f>
        <v>106043708523</v>
      </c>
      <c r="K366" s="37">
        <f>IFERROR(VLOOKUP(B366,[1]BaseData!$B$4:$BM$734,37,0),#REF!)</f>
        <v>73620155841</v>
      </c>
      <c r="L366" s="37">
        <f>IFERROR(VLOOKUP(B366,[1]BaseData!$B$4:$BM$734,38,0),#REF!)</f>
        <v>119633848099</v>
      </c>
      <c r="M366" s="37">
        <f>IFERROR(VLOOKUP(B366,[1]BaseData!$B$4:$BM$734,39,0)*10^9,#REF!)</f>
        <v>5904050504</v>
      </c>
      <c r="N366" s="37">
        <f>IFERROR(VLOOKUP(B366,[1]BaseData!$B$4:$BM$734,40,0)*10^9,#REF!)</f>
        <v>5904050504</v>
      </c>
      <c r="O366" s="37">
        <f>IFERROR(VLOOKUP(B366,[1]BaseData!$B$4:$BM$734,42,0),#REF!)</f>
        <v>1181</v>
      </c>
      <c r="P366" s="37">
        <f>IFERROR(VLOOKUP(B366,[1]BaseData!$B$4:$BM$734,43,0),#REF!)</f>
        <v>14724</v>
      </c>
      <c r="Q366" s="35">
        <f>IFERROR(VLOOKUP(B366,[1]BaseData!$B$4:$BM$734,44,0),#REF!)</f>
        <v>9.32</v>
      </c>
      <c r="R366" s="35">
        <f>IFERROR(VLOOKUP(B366,[1]BaseData!$B$4:$BM$734,45,0),#REF!)</f>
        <v>0.75</v>
      </c>
      <c r="S366" s="35">
        <f>IFERROR(VLOOKUP(B366,[1]BaseData!$B$4:$BM$734,46,0),#REF!)</f>
        <v>5.5</v>
      </c>
      <c r="T366" s="35">
        <f>IFERROR(VLOOKUP(B366,[1]BaseData!$B$4:$BM$734,47,0),#REF!)</f>
        <v>8.35</v>
      </c>
    </row>
    <row r="367" spans="1:20" ht="35.25" customHeight="1">
      <c r="A367" s="31">
        <v>362</v>
      </c>
      <c r="B367" s="32" t="s">
        <v>771</v>
      </c>
      <c r="C367" s="33" t="str">
        <f>VLOOKUP(B367,[1]BaseData!$B$4:$BM$734,2,0)</f>
        <v>HOSE</v>
      </c>
      <c r="D367" s="33" t="str">
        <f>VLOOKUP(B367,[1]BaseData!$B$4:$BM$734,3,0)</f>
        <v>Ngân hàng TMCP Hàng hải Việt Nam</v>
      </c>
      <c r="E367" s="34">
        <f>VLOOKUP(B367,[1]BaseData!$B$4:$BM$734,25,0)</f>
        <v>29162047560975.602</v>
      </c>
      <c r="F367" s="34">
        <f>VLOOKUP(B367,[1]BaseData!$B$4:$BM$734,26,0)</f>
        <v>53377685975.609703</v>
      </c>
      <c r="G367" s="35">
        <f>VLOOKUP(B367,[1]BaseData!$B$4:$BM$734,27,0)</f>
        <v>29.971675999999999</v>
      </c>
      <c r="H367" s="36" t="str">
        <f>VLOOKUP(B367,[1]BaseData!$B$4:$BM$734,28,0)</f>
        <v>Large Cap</v>
      </c>
      <c r="I367" s="36" t="s">
        <v>77</v>
      </c>
      <c r="J367" s="37">
        <f>IFERROR(VLOOKUP(B367,[1]BaseData!$B$4:$BM$734,36,0),#REF!)</f>
        <v>212775858000000</v>
      </c>
      <c r="K367" s="37">
        <f>IFERROR(VLOOKUP(B367,[1]BaseData!$B$4:$BM$734,37,0),#REF!)</f>
        <v>26653998000000</v>
      </c>
      <c r="L367" s="37">
        <f>IFERROR(VLOOKUP(B367,[1]BaseData!$B$4:$BM$734,38,0),#REF!)</f>
        <v>8321791000000</v>
      </c>
      <c r="M367" s="37">
        <f>IFERROR(VLOOKUP(B367,[1]BaseData!$B$4:$BM$734,39,0)*10^9,#REF!)</f>
        <v>4616213000000</v>
      </c>
      <c r="N367" s="37">
        <f>IFERROR(VLOOKUP(B367,[1]BaseData!$B$4:$BM$734,40,0)*10^9,#REF!)</f>
        <v>4616213000000</v>
      </c>
      <c r="O367" s="37">
        <f>IFERROR(VLOOKUP(B367,[1]BaseData!$B$4:$BM$734,42,0),#REF!)</f>
        <v>2855</v>
      </c>
      <c r="P367" s="37">
        <f>IFERROR(VLOOKUP(B367,[1]BaseData!$B$4:$BM$734,43,0),#REF!)</f>
        <v>13327</v>
      </c>
      <c r="Q367" s="35">
        <f>IFERROR(VLOOKUP(B367,[1]BaseData!$B$4:$BM$734,44,0),#REF!)</f>
        <v>4.38</v>
      </c>
      <c r="R367" s="35">
        <f>IFERROR(VLOOKUP(B367,[1]BaseData!$B$4:$BM$734,45,0),#REF!)</f>
        <v>0.94</v>
      </c>
      <c r="S367" s="35">
        <f>IFERROR(VLOOKUP(B367,[1]BaseData!$B$4:$BM$734,46,0),#REF!)</f>
        <v>2.2200000000000002</v>
      </c>
      <c r="T367" s="35">
        <f>IFERROR(VLOOKUP(B367,[1]BaseData!$B$4:$BM$734,47,0),#REF!)</f>
        <v>18.96</v>
      </c>
    </row>
    <row r="368" spans="1:20" ht="35.25" customHeight="1">
      <c r="A368" s="31">
        <v>363</v>
      </c>
      <c r="B368" s="32" t="s">
        <v>773</v>
      </c>
      <c r="C368" s="33" t="str">
        <f>VLOOKUP(B368,[1]BaseData!$B$4:$BM$734,2,0)</f>
        <v>HOSE</v>
      </c>
      <c r="D368" s="33" t="str">
        <f>VLOOKUP(B368,[1]BaseData!$B$4:$BM$734,3,0)</f>
        <v>CTCP May Sông Hồng</v>
      </c>
      <c r="E368" s="34">
        <f>VLOOKUP(B368,[1]BaseData!$B$4:$BM$734,25,0)</f>
        <v>3202568433109.75</v>
      </c>
      <c r="F368" s="34">
        <f>VLOOKUP(B368,[1]BaseData!$B$4:$BM$734,26,0)</f>
        <v>5606131097.5609703</v>
      </c>
      <c r="G368" s="35">
        <f>VLOOKUP(B368,[1]BaseData!$B$4:$BM$734,27,0)</f>
        <v>6.0921019999999997</v>
      </c>
      <c r="H368" s="36" t="str">
        <f>VLOOKUP(B368,[1]BaseData!$B$4:$BM$734,28,0)</f>
        <v>Mid Cap</v>
      </c>
      <c r="I368" s="36" t="s">
        <v>24</v>
      </c>
      <c r="J368" s="37">
        <f>IFERROR(VLOOKUP(B368,[1]BaseData!$B$4:$BM$734,36,0),#REF!)</f>
        <v>3294196006727</v>
      </c>
      <c r="K368" s="37">
        <f>IFERROR(VLOOKUP(B368,[1]BaseData!$B$4:$BM$734,37,0),#REF!)</f>
        <v>1719050917827</v>
      </c>
      <c r="L368" s="37">
        <f>IFERROR(VLOOKUP(B368,[1]BaseData!$B$4:$BM$734,38,0),#REF!)</f>
        <v>5520957568825</v>
      </c>
      <c r="M368" s="37">
        <f>IFERROR(VLOOKUP(B368,[1]BaseData!$B$4:$BM$734,39,0)*10^9,#REF!)</f>
        <v>374889816121</v>
      </c>
      <c r="N368" s="37">
        <f>IFERROR(VLOOKUP(B368,[1]BaseData!$B$4:$BM$734,40,0)*10^9,#REF!)</f>
        <v>374752889399</v>
      </c>
      <c r="O368" s="37">
        <f>IFERROR(VLOOKUP(B368,[1]BaseData!$B$4:$BM$734,42,0),#REF!)</f>
        <v>5833</v>
      </c>
      <c r="P368" s="37">
        <f>IFERROR(VLOOKUP(B368,[1]BaseData!$B$4:$BM$734,43,0),#REF!)</f>
        <v>22916</v>
      </c>
      <c r="Q368" s="35">
        <f>IFERROR(VLOOKUP(B368,[1]BaseData!$B$4:$BM$734,44,0),#REF!)</f>
        <v>5.66</v>
      </c>
      <c r="R368" s="35">
        <f>IFERROR(VLOOKUP(B368,[1]BaseData!$B$4:$BM$734,45,0),#REF!)</f>
        <v>1.44</v>
      </c>
      <c r="S368" s="35">
        <f>IFERROR(VLOOKUP(B368,[1]BaseData!$B$4:$BM$734,46,0),#REF!)</f>
        <v>11.54</v>
      </c>
      <c r="T368" s="35">
        <f>IFERROR(VLOOKUP(B368,[1]BaseData!$B$4:$BM$734,47,0),#REF!)</f>
        <v>21.01</v>
      </c>
    </row>
    <row r="369" spans="1:20" ht="35.25" customHeight="1">
      <c r="A369" s="31">
        <v>364</v>
      </c>
      <c r="B369" s="32" t="s">
        <v>775</v>
      </c>
      <c r="C369" s="33" t="str">
        <f>VLOOKUP(B369,[1]BaseData!$B$4:$BM$734,2,0)</f>
        <v>HOSE</v>
      </c>
      <c r="D369" s="33" t="str">
        <f>VLOOKUP(B369,[1]BaseData!$B$4:$BM$734,3,0)</f>
        <v>CTCP Tập đoàn Masan</v>
      </c>
      <c r="E369" s="34">
        <f>VLOOKUP(B369,[1]BaseData!$B$4:$BM$734,25,0)</f>
        <v>146609121266297</v>
      </c>
      <c r="F369" s="34">
        <f>VLOOKUP(B369,[1]BaseData!$B$4:$BM$734,26,0)</f>
        <v>101310914634.146</v>
      </c>
      <c r="G369" s="35">
        <f>VLOOKUP(B369,[1]BaseData!$B$4:$BM$734,27,0)</f>
        <v>29.521058</v>
      </c>
      <c r="H369" s="36" t="str">
        <f>VLOOKUP(B369,[1]BaseData!$B$4:$BM$734,28,0)</f>
        <v>Large Cap</v>
      </c>
      <c r="I369" s="36" t="s">
        <v>45</v>
      </c>
      <c r="J369" s="37">
        <f>IFERROR(VLOOKUP(B369,[1]BaseData!$B$4:$BM$734,36,0),#REF!)</f>
        <v>141342815000000</v>
      </c>
      <c r="K369" s="37">
        <f>IFERROR(VLOOKUP(B369,[1]BaseData!$B$4:$BM$734,37,0),#REF!)</f>
        <v>36636739000000</v>
      </c>
      <c r="L369" s="37">
        <f>IFERROR(VLOOKUP(B369,[1]BaseData!$B$4:$BM$734,38,0),#REF!)</f>
        <v>76189225000000</v>
      </c>
      <c r="M369" s="37">
        <f>IFERROR(VLOOKUP(B369,[1]BaseData!$B$4:$BM$734,39,0)*10^9,#REF!)</f>
        <v>3566996000000</v>
      </c>
      <c r="N369" s="37">
        <f>IFERROR(VLOOKUP(B369,[1]BaseData!$B$4:$BM$734,40,0)*10^9,#REF!)</f>
        <v>3566996000000</v>
      </c>
      <c r="O369" s="37">
        <f>IFERROR(VLOOKUP(B369,[1]BaseData!$B$4:$BM$734,42,0),#REF!)</f>
        <v>2628</v>
      </c>
      <c r="P369" s="37">
        <f>IFERROR(VLOOKUP(B369,[1]BaseData!$B$4:$BM$734,43,0),#REF!)</f>
        <v>25733</v>
      </c>
      <c r="Q369" s="35">
        <f>IFERROR(VLOOKUP(B369,[1]BaseData!$B$4:$BM$734,44,0),#REF!)</f>
        <v>35.39</v>
      </c>
      <c r="R369" s="35">
        <f>IFERROR(VLOOKUP(B369,[1]BaseData!$B$4:$BM$734,45,0),#REF!)</f>
        <v>3.61</v>
      </c>
      <c r="S369" s="35">
        <f>IFERROR(VLOOKUP(B369,[1]BaseData!$B$4:$BM$734,46,0),#REF!)</f>
        <v>2.67</v>
      </c>
      <c r="T369" s="35">
        <f>IFERROR(VLOOKUP(B369,[1]BaseData!$B$4:$BM$734,47,0),#REF!)</f>
        <v>9.0299999999999994</v>
      </c>
    </row>
    <row r="370" spans="1:20" ht="35.25" customHeight="1">
      <c r="A370" s="31">
        <v>365</v>
      </c>
      <c r="B370" s="32" t="s">
        <v>777</v>
      </c>
      <c r="C370" s="33" t="str">
        <f>VLOOKUP(B370,[1]BaseData!$B$4:$BM$734,2,0)</f>
        <v>HNX</v>
      </c>
      <c r="D370" s="33" t="str">
        <f>VLOOKUP(B370,[1]BaseData!$B$4:$BM$734,3,0)</f>
        <v>CTCP Đầu tư MST</v>
      </c>
      <c r="E370" s="34">
        <f>VLOOKUP(B370,[1]BaseData!$B$4:$BM$734,25,0)</f>
        <v>652114722710.36499</v>
      </c>
      <c r="F370" s="34">
        <f>VLOOKUP(B370,[1]BaseData!$B$4:$BM$734,26,0)</f>
        <v>5229972916.4634104</v>
      </c>
      <c r="G370" s="35">
        <f>VLOOKUP(B370,[1]BaseData!$B$4:$BM$734,27,0)</f>
        <v>0.110634</v>
      </c>
      <c r="H370" s="36" t="str">
        <f>VLOOKUP(B370,[1]BaseData!$B$4:$BM$734,28,0)</f>
        <v>Small&amp;Micro Cap</v>
      </c>
      <c r="I370" s="36" t="s">
        <v>102</v>
      </c>
      <c r="J370" s="37">
        <f>IFERROR(VLOOKUP(B370,[1]BaseData!$B$4:$BM$734,36,0),#REF!)</f>
        <v>1301535457598</v>
      </c>
      <c r="K370" s="37">
        <f>IFERROR(VLOOKUP(B370,[1]BaseData!$B$4:$BM$734,37,0),#REF!)</f>
        <v>834050505136</v>
      </c>
      <c r="L370" s="37">
        <f>IFERROR(VLOOKUP(B370,[1]BaseData!$B$4:$BM$734,38,0),#REF!)</f>
        <v>374831981352</v>
      </c>
      <c r="M370" s="37">
        <f>IFERROR(VLOOKUP(B370,[1]BaseData!$B$4:$BM$734,39,0)*10^9,#REF!)</f>
        <v>72299495284</v>
      </c>
      <c r="N370" s="37">
        <f>IFERROR(VLOOKUP(B370,[1]BaseData!$B$4:$BM$734,40,0)*10^9,#REF!)</f>
        <v>77633368947</v>
      </c>
      <c r="O370" s="37">
        <f>IFERROR(VLOOKUP(B370,[1]BaseData!$B$4:$BM$734,42,0),#REF!)</f>
        <v>1061</v>
      </c>
      <c r="P370" s="37">
        <f>IFERROR(VLOOKUP(B370,[1]BaseData!$B$4:$BM$734,43,0),#REF!)</f>
        <v>12240</v>
      </c>
      <c r="Q370" s="35">
        <f>IFERROR(VLOOKUP(B370,[1]BaseData!$B$4:$BM$734,44,0),#REF!)</f>
        <v>3.77</v>
      </c>
      <c r="R370" s="35">
        <f>IFERROR(VLOOKUP(B370,[1]BaseData!$B$4:$BM$734,45,0),#REF!)</f>
        <v>0.33</v>
      </c>
      <c r="S370" s="35">
        <f>IFERROR(VLOOKUP(B370,[1]BaseData!$B$4:$BM$734,46,0),#REF!)</f>
        <v>4.7</v>
      </c>
      <c r="T370" s="35">
        <f>IFERROR(VLOOKUP(B370,[1]BaseData!$B$4:$BM$734,47,0),#REF!)</f>
        <v>8.66</v>
      </c>
    </row>
    <row r="371" spans="1:20" ht="35.25" customHeight="1">
      <c r="A371" s="31">
        <v>366</v>
      </c>
      <c r="B371" s="32" t="s">
        <v>779</v>
      </c>
      <c r="C371" s="33" t="str">
        <f>VLOOKUP(B371,[1]BaseData!$B$4:$BM$734,2,0)</f>
        <v>HNX</v>
      </c>
      <c r="D371" s="33" t="str">
        <f>VLOOKUP(B371,[1]BaseData!$B$4:$BM$734,3,0)</f>
        <v>Tổng Công ty Công nghiệp mỏ Việt Bắc TKV - CTCP</v>
      </c>
      <c r="E371" s="34">
        <f>VLOOKUP(B371,[1]BaseData!$B$4:$BM$734,25,0)</f>
        <v>2133868902439.02</v>
      </c>
      <c r="F371" s="34">
        <f>VLOOKUP(B371,[1]BaseData!$B$4:$BM$734,26,0)</f>
        <v>43168623.780487001</v>
      </c>
      <c r="G371" s="35">
        <f>VLOOKUP(B371,[1]BaseData!$B$4:$BM$734,27,0)</f>
        <v>7.3520000000000002E-2</v>
      </c>
      <c r="H371" s="36" t="str">
        <f>VLOOKUP(B371,[1]BaseData!$B$4:$BM$734,28,0)</f>
        <v>Mid Cap</v>
      </c>
      <c r="I371" s="36" t="s">
        <v>112</v>
      </c>
      <c r="J371" s="37">
        <f>IFERROR(VLOOKUP(B371,[1]BaseData!$B$4:$BM$734,36,0),#REF!)</f>
        <v>3677973680320</v>
      </c>
      <c r="K371" s="37">
        <f>IFERROR(VLOOKUP(B371,[1]BaseData!$B$4:$BM$734,37,0),#REF!)</f>
        <v>1993719290234</v>
      </c>
      <c r="L371" s="37">
        <f>IFERROR(VLOOKUP(B371,[1]BaseData!$B$4:$BM$734,38,0),#REF!)</f>
        <v>4926878151754</v>
      </c>
      <c r="M371" s="37">
        <f>IFERROR(VLOOKUP(B371,[1]BaseData!$B$4:$BM$734,39,0)*10^9,#REF!)</f>
        <v>287837074884</v>
      </c>
      <c r="N371" s="37">
        <f>IFERROR(VLOOKUP(B371,[1]BaseData!$B$4:$BM$734,40,0)*10^9,#REF!)</f>
        <v>205454872470</v>
      </c>
      <c r="O371" s="37">
        <f>IFERROR(VLOOKUP(B371,[1]BaseData!$B$4:$BM$734,42,0),#REF!)</f>
        <v>2741</v>
      </c>
      <c r="P371" s="37">
        <f>IFERROR(VLOOKUP(B371,[1]BaseData!$B$4:$BM$734,43,0),#REF!)</f>
        <v>18988</v>
      </c>
      <c r="Q371" s="35">
        <f>IFERROR(VLOOKUP(B371,[1]BaseData!$B$4:$BM$734,44,0),#REF!)</f>
        <v>6.89</v>
      </c>
      <c r="R371" s="35">
        <f>IFERROR(VLOOKUP(B371,[1]BaseData!$B$4:$BM$734,45,0),#REF!)</f>
        <v>1</v>
      </c>
      <c r="S371" s="35">
        <f>IFERROR(VLOOKUP(B371,[1]BaseData!$B$4:$BM$734,46,0),#REF!)</f>
        <v>7.83</v>
      </c>
      <c r="T371" s="35">
        <f>IFERROR(VLOOKUP(B371,[1]BaseData!$B$4:$BM$734,47,0),#REF!)</f>
        <v>14.44</v>
      </c>
    </row>
    <row r="372" spans="1:20" ht="35.25" customHeight="1">
      <c r="A372" s="31">
        <v>367</v>
      </c>
      <c r="B372" s="32" t="s">
        <v>781</v>
      </c>
      <c r="C372" s="33" t="str">
        <f>VLOOKUP(B372,[1]BaseData!$B$4:$BM$734,2,0)</f>
        <v>HOSE</v>
      </c>
      <c r="D372" s="33" t="str">
        <f>VLOOKUP(B372,[1]BaseData!$B$4:$BM$734,3,0)</f>
        <v>CTCP Đầu tư Thế giới Di động</v>
      </c>
      <c r="E372" s="34">
        <f>VLOOKUP(B372,[1]BaseData!$B$4:$BM$734,25,0)</f>
        <v>84010953368049.297</v>
      </c>
      <c r="F372" s="34">
        <f>VLOOKUP(B372,[1]BaseData!$B$4:$BM$734,26,0)</f>
        <v>182180823170.73099</v>
      </c>
      <c r="G372" s="35">
        <f>VLOOKUP(B372,[1]BaseData!$B$4:$BM$734,27,0)</f>
        <v>48.992621</v>
      </c>
      <c r="H372" s="36" t="str">
        <f>VLOOKUP(B372,[1]BaseData!$B$4:$BM$734,28,0)</f>
        <v>Large Cap</v>
      </c>
      <c r="I372" s="36" t="s">
        <v>50</v>
      </c>
      <c r="J372" s="37">
        <f>IFERROR(VLOOKUP(B372,[1]BaseData!$B$4:$BM$734,36,0),#REF!)</f>
        <v>55834095614049</v>
      </c>
      <c r="K372" s="37">
        <f>IFERROR(VLOOKUP(B372,[1]BaseData!$B$4:$BM$734,37,0),#REF!)</f>
        <v>23932581517576</v>
      </c>
      <c r="L372" s="37">
        <f>IFERROR(VLOOKUP(B372,[1]BaseData!$B$4:$BM$734,38,0),#REF!)</f>
        <v>133404777590524</v>
      </c>
      <c r="M372" s="37">
        <f>IFERROR(VLOOKUP(B372,[1]BaseData!$B$4:$BM$734,39,0)*10^9,#REF!)</f>
        <v>4099763027305</v>
      </c>
      <c r="N372" s="37">
        <f>IFERROR(VLOOKUP(B372,[1]BaseData!$B$4:$BM$734,40,0)*10^9,#REF!)</f>
        <v>4099763027305</v>
      </c>
      <c r="O372" s="37">
        <f>IFERROR(VLOOKUP(B372,[1]BaseData!$B$4:$BM$734,42,0),#REF!)</f>
        <v>3646</v>
      </c>
      <c r="P372" s="37">
        <f>IFERROR(VLOOKUP(B372,[1]BaseData!$B$4:$BM$734,43,0),#REF!)</f>
        <v>16354</v>
      </c>
      <c r="Q372" s="35">
        <f>IFERROR(VLOOKUP(B372,[1]BaseData!$B$4:$BM$734,44,0),#REF!)</f>
        <v>11.77</v>
      </c>
      <c r="R372" s="35">
        <f>IFERROR(VLOOKUP(B372,[1]BaseData!$B$4:$BM$734,45,0),#REF!)</f>
        <v>2.62</v>
      </c>
      <c r="S372" s="35">
        <f>IFERROR(VLOOKUP(B372,[1]BaseData!$B$4:$BM$734,46,0),#REF!)</f>
        <v>6.9</v>
      </c>
      <c r="T372" s="35">
        <f>IFERROR(VLOOKUP(B372,[1]BaseData!$B$4:$BM$734,47,0),#REF!)</f>
        <v>18.5</v>
      </c>
    </row>
    <row r="373" spans="1:20" ht="35.25" customHeight="1">
      <c r="A373" s="31">
        <v>368</v>
      </c>
      <c r="B373" s="32" t="s">
        <v>783</v>
      </c>
      <c r="C373" s="33" t="str">
        <f>VLOOKUP(B373,[1]BaseData!$B$4:$BM$734,2,0)</f>
        <v>HOSE</v>
      </c>
      <c r="D373" s="33" t="str">
        <f>VLOOKUP(B373,[1]BaseData!$B$4:$BM$734,3,0)</f>
        <v>CTCP Nafoods Group</v>
      </c>
      <c r="E373" s="34">
        <f>VLOOKUP(B373,[1]BaseData!$B$4:$BM$734,25,0)</f>
        <v>694741347071.34094</v>
      </c>
      <c r="F373" s="34">
        <f>VLOOKUP(B373,[1]BaseData!$B$4:$BM$734,26,0)</f>
        <v>2568146341.4634099</v>
      </c>
      <c r="G373" s="35">
        <f>VLOOKUP(B373,[1]BaseData!$B$4:$BM$734,27,0)</f>
        <v>25.381765000000001</v>
      </c>
      <c r="H373" s="36" t="str">
        <f>VLOOKUP(B373,[1]BaseData!$B$4:$BM$734,28,0)</f>
        <v>Small&amp;Micro Cap</v>
      </c>
      <c r="I373" s="36" t="s">
        <v>112</v>
      </c>
      <c r="J373" s="37">
        <f>IFERROR(VLOOKUP(B373,[1]BaseData!$B$4:$BM$734,36,0),#REF!)</f>
        <v>1743747866687</v>
      </c>
      <c r="K373" s="37">
        <f>IFERROR(VLOOKUP(B373,[1]BaseData!$B$4:$BM$734,37,0),#REF!)</f>
        <v>892187833749</v>
      </c>
      <c r="L373" s="37">
        <f>IFERROR(VLOOKUP(B373,[1]BaseData!$B$4:$BM$734,38,0),#REF!)</f>
        <v>1766507275624</v>
      </c>
      <c r="M373" s="37">
        <f>IFERROR(VLOOKUP(B373,[1]BaseData!$B$4:$BM$734,39,0)*10^9,#REF!)</f>
        <v>79713145210</v>
      </c>
      <c r="N373" s="37">
        <f>IFERROR(VLOOKUP(B373,[1]BaseData!$B$4:$BM$734,40,0)*10^9,#REF!)</f>
        <v>79533392156</v>
      </c>
      <c r="O373" s="37">
        <f>IFERROR(VLOOKUP(B373,[1]BaseData!$B$4:$BM$734,42,0),#REF!)</f>
        <v>1267</v>
      </c>
      <c r="P373" s="37">
        <f>IFERROR(VLOOKUP(B373,[1]BaseData!$B$4:$BM$734,43,0),#REF!)</f>
        <v>15200</v>
      </c>
      <c r="Q373" s="35">
        <f>IFERROR(VLOOKUP(B373,[1]BaseData!$B$4:$BM$734,44,0),#REF!)</f>
        <v>6.03</v>
      </c>
      <c r="R373" s="35">
        <f>IFERROR(VLOOKUP(B373,[1]BaseData!$B$4:$BM$734,45,0),#REF!)</f>
        <v>0.54</v>
      </c>
      <c r="S373" s="35">
        <f>IFERROR(VLOOKUP(B373,[1]BaseData!$B$4:$BM$734,46,0),#REF!)</f>
        <v>4.6900000000000004</v>
      </c>
      <c r="T373" s="35">
        <f>IFERROR(VLOOKUP(B373,[1]BaseData!$B$4:$BM$734,47,0),#REF!)</f>
        <v>9.24</v>
      </c>
    </row>
    <row r="374" spans="1:20" ht="35.25" customHeight="1">
      <c r="A374" s="31">
        <v>369</v>
      </c>
      <c r="B374" s="32" t="s">
        <v>785</v>
      </c>
      <c r="C374" s="33" t="str">
        <f>VLOOKUP(B374,[1]BaseData!$B$4:$BM$734,2,0)</f>
        <v>HNX</v>
      </c>
      <c r="D374" s="33" t="str">
        <f>VLOOKUP(B374,[1]BaseData!$B$4:$BM$734,3,0)</f>
        <v>CTCP Tập đoàn Nagakawa</v>
      </c>
      <c r="E374" s="34">
        <f>VLOOKUP(B374,[1]BaseData!$B$4:$BM$734,25,0)</f>
        <v>360319140310.66998</v>
      </c>
      <c r="F374" s="34">
        <f>VLOOKUP(B374,[1]BaseData!$B$4:$BM$734,26,0)</f>
        <v>3906362118.2926798</v>
      </c>
      <c r="G374" s="35">
        <f>VLOOKUP(B374,[1]BaseData!$B$4:$BM$734,27,0)</f>
        <v>1.6491420000000001</v>
      </c>
      <c r="H374" s="36" t="str">
        <f>VLOOKUP(B374,[1]BaseData!$B$4:$BM$734,28,0)</f>
        <v>Small&amp;Micro Cap</v>
      </c>
      <c r="I374" s="36" t="s">
        <v>24</v>
      </c>
      <c r="J374" s="37">
        <f>IFERROR(VLOOKUP(B374,[1]BaseData!$B$4:$BM$734,36,0),#REF!)</f>
        <v>1477769473104</v>
      </c>
      <c r="K374" s="37">
        <f>IFERROR(VLOOKUP(B374,[1]BaseData!$B$4:$BM$734,37,0),#REF!)</f>
        <v>393787771767</v>
      </c>
      <c r="L374" s="37">
        <f>IFERROR(VLOOKUP(B374,[1]BaseData!$B$4:$BM$734,38,0),#REF!)</f>
        <v>1903986481875</v>
      </c>
      <c r="M374" s="37">
        <f>IFERROR(VLOOKUP(B374,[1]BaseData!$B$4:$BM$734,39,0)*10^9,#REF!)</f>
        <v>22157410225</v>
      </c>
      <c r="N374" s="37">
        <f>IFERROR(VLOOKUP(B374,[1]BaseData!$B$4:$BM$734,40,0)*10^9,#REF!)</f>
        <v>20882878446</v>
      </c>
      <c r="O374" s="37">
        <f>IFERROR(VLOOKUP(B374,[1]BaseData!$B$4:$BM$734,42,0),#REF!)</f>
        <v>969</v>
      </c>
      <c r="P374" s="37">
        <f>IFERROR(VLOOKUP(B374,[1]BaseData!$B$4:$BM$734,43,0),#REF!)</f>
        <v>12443</v>
      </c>
      <c r="Q374" s="35">
        <f>IFERROR(VLOOKUP(B374,[1]BaseData!$B$4:$BM$734,44,0),#REF!)</f>
        <v>16.3</v>
      </c>
      <c r="R374" s="35">
        <f>IFERROR(VLOOKUP(B374,[1]BaseData!$B$4:$BM$734,45,0),#REF!)</f>
        <v>1.27</v>
      </c>
      <c r="S374" s="35">
        <f>IFERROR(VLOOKUP(B374,[1]BaseData!$B$4:$BM$734,46,0),#REF!)</f>
        <v>1.65</v>
      </c>
      <c r="T374" s="35">
        <f>IFERROR(VLOOKUP(B374,[1]BaseData!$B$4:$BM$734,47,0),#REF!)</f>
        <v>7.57</v>
      </c>
    </row>
    <row r="375" spans="1:20" ht="35.25" customHeight="1">
      <c r="A375" s="31">
        <v>370</v>
      </c>
      <c r="B375" s="32" t="s">
        <v>787</v>
      </c>
      <c r="C375" s="33" t="str">
        <f>VLOOKUP(B375,[1]BaseData!$B$4:$BM$734,2,0)</f>
        <v>HNX</v>
      </c>
      <c r="D375" s="33" t="str">
        <f>VLOOKUP(B375,[1]BaseData!$B$4:$BM$734,3,0)</f>
        <v>CTCP Cảng Nghệ Tĩnh</v>
      </c>
      <c r="E375" s="34">
        <f>VLOOKUP(B375,[1]BaseData!$B$4:$BM$734,25,0)</f>
        <v>244403903414.634</v>
      </c>
      <c r="F375" s="34">
        <f>VLOOKUP(B375,[1]BaseData!$B$4:$BM$734,26,0)</f>
        <v>2754148.780487</v>
      </c>
      <c r="G375" s="35">
        <f>VLOOKUP(B375,[1]BaseData!$B$4:$BM$734,27,0)</f>
        <v>1.077E-3</v>
      </c>
      <c r="H375" s="36" t="str">
        <f>VLOOKUP(B375,[1]BaseData!$B$4:$BM$734,28,0)</f>
        <v>Small&amp;Micro Cap</v>
      </c>
      <c r="I375" s="36" t="s">
        <v>45</v>
      </c>
      <c r="J375" s="37">
        <f>IFERROR(VLOOKUP(B375,[1]BaseData!$B$4:$BM$734,36,0),#REF!)</f>
        <v>262117271671</v>
      </c>
      <c r="K375" s="37">
        <f>IFERROR(VLOOKUP(B375,[1]BaseData!$B$4:$BM$734,37,0),#REF!)</f>
        <v>236769031299</v>
      </c>
      <c r="L375" s="37">
        <f>IFERROR(VLOOKUP(B375,[1]BaseData!$B$4:$BM$734,38,0),#REF!)</f>
        <v>191887803457</v>
      </c>
      <c r="M375" s="37">
        <f>IFERROR(VLOOKUP(B375,[1]BaseData!$B$4:$BM$734,39,0)*10^9,#REF!)</f>
        <v>16478300152</v>
      </c>
      <c r="N375" s="37">
        <f>IFERROR(VLOOKUP(B375,[1]BaseData!$B$4:$BM$734,40,0)*10^9,#REF!)</f>
        <v>16569035799.000002</v>
      </c>
      <c r="O375" s="37">
        <f>IFERROR(VLOOKUP(B375,[1]BaseData!$B$4:$BM$734,42,0),#REF!)</f>
        <v>766</v>
      </c>
      <c r="P375" s="37">
        <f>IFERROR(VLOOKUP(B375,[1]BaseData!$B$4:$BM$734,43,0),#REF!)</f>
        <v>11004</v>
      </c>
      <c r="Q375" s="35">
        <f>IFERROR(VLOOKUP(B375,[1]BaseData!$B$4:$BM$734,44,0),#REF!)</f>
        <v>13.19</v>
      </c>
      <c r="R375" s="35">
        <f>IFERROR(VLOOKUP(B375,[1]BaseData!$B$4:$BM$734,45,0),#REF!)</f>
        <v>0.92</v>
      </c>
      <c r="S375" s="35">
        <f>IFERROR(VLOOKUP(B375,[1]BaseData!$B$4:$BM$734,46,0),#REF!)</f>
        <v>6.15</v>
      </c>
      <c r="T375" s="35">
        <f>IFERROR(VLOOKUP(B375,[1]BaseData!$B$4:$BM$734,47,0),#REF!)</f>
        <v>7.04</v>
      </c>
    </row>
    <row r="376" spans="1:20" ht="35.25" customHeight="1">
      <c r="A376" s="31">
        <v>371</v>
      </c>
      <c r="B376" s="32" t="s">
        <v>789</v>
      </c>
      <c r="C376" s="33" t="str">
        <f>VLOOKUP(B376,[1]BaseData!$B$4:$BM$734,2,0)</f>
        <v>HOSE</v>
      </c>
      <c r="D376" s="33" t="str">
        <f>VLOOKUP(B376,[1]BaseData!$B$4:$BM$734,3,0)</f>
        <v>CTCP Nam Việt</v>
      </c>
      <c r="E376" s="34">
        <f>VLOOKUP(B376,[1]BaseData!$B$4:$BM$734,25,0)</f>
        <v>168238603792.68201</v>
      </c>
      <c r="F376" s="34">
        <f>VLOOKUP(B376,[1]BaseData!$B$4:$BM$734,26,0)</f>
        <v>34713414.634145997</v>
      </c>
      <c r="G376" s="35">
        <f>VLOOKUP(B376,[1]BaseData!$B$4:$BM$734,27,0)</f>
        <v>0.93425400000000003</v>
      </c>
      <c r="H376" s="36" t="str">
        <f>VLOOKUP(B376,[1]BaseData!$B$4:$BM$734,28,0)</f>
        <v>Small&amp;Micro Cap</v>
      </c>
      <c r="I376" s="36" t="s">
        <v>77</v>
      </c>
      <c r="J376" s="37">
        <f>IFERROR(VLOOKUP(B376,[1]BaseData!$B$4:$BM$734,36,0),#REF!)</f>
        <v>113575070137</v>
      </c>
      <c r="K376" s="37">
        <f>IFERROR(VLOOKUP(B376,[1]BaseData!$B$4:$BM$734,37,0),#REF!)</f>
        <v>108437269852</v>
      </c>
      <c r="L376" s="37">
        <f>IFERROR(VLOOKUP(B376,[1]BaseData!$B$4:$BM$734,38,0),#REF!)</f>
        <v>100569744996</v>
      </c>
      <c r="M376" s="37">
        <f>IFERROR(VLOOKUP(B376,[1]BaseData!$B$4:$BM$734,39,0)*10^9,#REF!)</f>
        <v>23198486178</v>
      </c>
      <c r="N376" s="37">
        <f>IFERROR(VLOOKUP(B376,[1]BaseData!$B$4:$BM$734,40,0)*10^9,#REF!)</f>
        <v>23353648053</v>
      </c>
      <c r="O376" s="37">
        <f>IFERROR(VLOOKUP(B376,[1]BaseData!$B$4:$BM$734,42,0),#REF!)</f>
        <v>2900</v>
      </c>
      <c r="P376" s="37">
        <f>IFERROR(VLOOKUP(B376,[1]BaseData!$B$4:$BM$734,43,0),#REF!)</f>
        <v>13555</v>
      </c>
      <c r="Q376" s="35">
        <f>IFERROR(VLOOKUP(B376,[1]BaseData!$B$4:$BM$734,44,0),#REF!)</f>
        <v>6.88</v>
      </c>
      <c r="R376" s="35">
        <f>IFERROR(VLOOKUP(B376,[1]BaseData!$B$4:$BM$734,45,0),#REF!)</f>
        <v>1.47</v>
      </c>
      <c r="S376" s="35">
        <f>IFERROR(VLOOKUP(B376,[1]BaseData!$B$4:$BM$734,46,0),#REF!)</f>
        <v>15.76</v>
      </c>
      <c r="T376" s="35">
        <f>IFERROR(VLOOKUP(B376,[1]BaseData!$B$4:$BM$734,47,0),#REF!)</f>
        <v>22.04</v>
      </c>
    </row>
    <row r="377" spans="1:20" ht="35.25" customHeight="1">
      <c r="A377" s="31">
        <v>372</v>
      </c>
      <c r="B377" s="32" t="s">
        <v>790</v>
      </c>
      <c r="C377" s="33" t="str">
        <f>VLOOKUP(B377,[1]BaseData!$B$4:$BM$734,2,0)</f>
        <v>HOSE</v>
      </c>
      <c r="D377" s="33" t="str">
        <f>VLOOKUP(B377,[1]BaseData!$B$4:$BM$734,3,0)</f>
        <v>CTCP Đầu tư Năm Bảy Bảy</v>
      </c>
      <c r="E377" s="34">
        <f>VLOOKUP(B377,[1]BaseData!$B$4:$BM$734,25,0)</f>
        <v>1990828608239.3201</v>
      </c>
      <c r="F377" s="34">
        <f>VLOOKUP(B377,[1]BaseData!$B$4:$BM$734,26,0)</f>
        <v>27920929878.048698</v>
      </c>
      <c r="G377" s="35">
        <f>VLOOKUP(B377,[1]BaseData!$B$4:$BM$734,27,0)</f>
        <v>1.461436</v>
      </c>
      <c r="H377" s="36" t="str">
        <f>VLOOKUP(B377,[1]BaseData!$B$4:$BM$734,28,0)</f>
        <v>Mid Cap</v>
      </c>
      <c r="I377" s="36" t="s">
        <v>58</v>
      </c>
      <c r="J377" s="37">
        <f>IFERROR(VLOOKUP(B377,[1]BaseData!$B$4:$BM$734,36,0),#REF!)</f>
        <v>6387256322627</v>
      </c>
      <c r="K377" s="37">
        <f>IFERROR(VLOOKUP(B377,[1]BaseData!$B$4:$BM$734,37,0),#REF!)</f>
        <v>1819808830211</v>
      </c>
      <c r="L377" s="37">
        <f>IFERROR(VLOOKUP(B377,[1]BaseData!$B$4:$BM$734,38,0),#REF!)</f>
        <v>466361957012</v>
      </c>
      <c r="M377" s="37">
        <f>IFERROR(VLOOKUP(B377,[1]BaseData!$B$4:$BM$734,39,0)*10^9,#REF!)</f>
        <v>6003517612</v>
      </c>
      <c r="N377" s="37">
        <f>IFERROR(VLOOKUP(B377,[1]BaseData!$B$4:$BM$734,40,0)*10^9,#REF!)</f>
        <v>16456160985</v>
      </c>
      <c r="O377" s="37">
        <f>IFERROR(VLOOKUP(B377,[1]BaseData!$B$4:$BM$734,42,0),#REF!)</f>
        <v>60</v>
      </c>
      <c r="P377" s="37">
        <f>IFERROR(VLOOKUP(B377,[1]BaseData!$B$4:$BM$734,43,0),#REF!)</f>
        <v>18169</v>
      </c>
      <c r="Q377" s="35">
        <f>IFERROR(VLOOKUP(B377,[1]BaseData!$B$4:$BM$734,44,0),#REF!)</f>
        <v>214.38</v>
      </c>
      <c r="R377" s="35">
        <f>IFERROR(VLOOKUP(B377,[1]BaseData!$B$4:$BM$734,45,0),#REF!)</f>
        <v>0.71</v>
      </c>
      <c r="S377" s="35">
        <f>IFERROR(VLOOKUP(B377,[1]BaseData!$B$4:$BM$734,46,0),#REF!)</f>
        <v>0.11</v>
      </c>
      <c r="T377" s="35">
        <f>IFERROR(VLOOKUP(B377,[1]BaseData!$B$4:$BM$734,47,0),#REF!)</f>
        <v>0.33</v>
      </c>
    </row>
    <row r="378" spans="1:20" ht="35.25" customHeight="1">
      <c r="A378" s="31">
        <v>373</v>
      </c>
      <c r="B378" s="32" t="s">
        <v>792</v>
      </c>
      <c r="C378" s="33" t="str">
        <f>VLOOKUP(B378,[1]BaseData!$B$4:$BM$734,2,0)</f>
        <v>HNX</v>
      </c>
      <c r="D378" s="33" t="str">
        <f>VLOOKUP(B378,[1]BaseData!$B$4:$BM$734,3,0)</f>
        <v>CTCP Than Núi Béo - Vinacomin</v>
      </c>
      <c r="E378" s="34">
        <f>VLOOKUP(B378,[1]BaseData!$B$4:$BM$734,25,0)</f>
        <v>508354427495.12097</v>
      </c>
      <c r="F378" s="34">
        <f>VLOOKUP(B378,[1]BaseData!$B$4:$BM$734,26,0)</f>
        <v>4886074043.5975599</v>
      </c>
      <c r="G378" s="35">
        <f>VLOOKUP(B378,[1]BaseData!$B$4:$BM$734,27,0)</f>
        <v>4.0104509999999998</v>
      </c>
      <c r="H378" s="36" t="str">
        <f>VLOOKUP(B378,[1]BaseData!$B$4:$BM$734,28,0)</f>
        <v>Small&amp;Micro Cap</v>
      </c>
      <c r="I378" s="36" t="s">
        <v>45</v>
      </c>
      <c r="J378" s="37">
        <f>IFERROR(VLOOKUP(B378,[1]BaseData!$B$4:$BM$734,36,0),#REF!)</f>
        <v>3373244249440</v>
      </c>
      <c r="K378" s="37">
        <f>IFERROR(VLOOKUP(B378,[1]BaseData!$B$4:$BM$734,37,0),#REF!)</f>
        <v>488809438416</v>
      </c>
      <c r="L378" s="37">
        <f>IFERROR(VLOOKUP(B378,[1]BaseData!$B$4:$BM$734,38,0),#REF!)</f>
        <v>3610990495417</v>
      </c>
      <c r="M378" s="37">
        <f>IFERROR(VLOOKUP(B378,[1]BaseData!$B$4:$BM$734,39,0)*10^9,#REF!)</f>
        <v>47204007335</v>
      </c>
      <c r="N378" s="37">
        <f>IFERROR(VLOOKUP(B378,[1]BaseData!$B$4:$BM$734,40,0)*10^9,#REF!)</f>
        <v>48620676580</v>
      </c>
      <c r="O378" s="37">
        <f>IFERROR(VLOOKUP(B378,[1]BaseData!$B$4:$BM$734,42,0),#REF!)</f>
        <v>1276</v>
      </c>
      <c r="P378" s="37">
        <f>IFERROR(VLOOKUP(B378,[1]BaseData!$B$4:$BM$734,43,0),#REF!)</f>
        <v>13211</v>
      </c>
      <c r="Q378" s="35">
        <f>IFERROR(VLOOKUP(B378,[1]BaseData!$B$4:$BM$734,44,0),#REF!)</f>
        <v>6.11</v>
      </c>
      <c r="R378" s="35">
        <f>IFERROR(VLOOKUP(B378,[1]BaseData!$B$4:$BM$734,45,0),#REF!)</f>
        <v>0.59</v>
      </c>
      <c r="S378" s="35">
        <f>IFERROR(VLOOKUP(B378,[1]BaseData!$B$4:$BM$734,46,0),#REF!)</f>
        <v>1.38</v>
      </c>
      <c r="T378" s="35">
        <f>IFERROR(VLOOKUP(B378,[1]BaseData!$B$4:$BM$734,47,0),#REF!)</f>
        <v>9.75</v>
      </c>
    </row>
    <row r="379" spans="1:20" ht="35.25" customHeight="1">
      <c r="A379" s="31">
        <v>374</v>
      </c>
      <c r="B379" s="32" t="s">
        <v>794</v>
      </c>
      <c r="C379" s="33" t="str">
        <f>VLOOKUP(B379,[1]BaseData!$B$4:$BM$734,2,0)</f>
        <v>HNX</v>
      </c>
      <c r="D379" s="33" t="str">
        <f>VLOOKUP(B379,[1]BaseData!$B$4:$BM$734,3,0)</f>
        <v>CTCP Nhiệt điện Ninh Bình</v>
      </c>
      <c r="E379" s="34">
        <f>VLOOKUP(B379,[1]BaseData!$B$4:$BM$734,25,0)</f>
        <v>214304712804.87799</v>
      </c>
      <c r="F379" s="34">
        <f>VLOOKUP(B379,[1]BaseData!$B$4:$BM$734,26,0)</f>
        <v>68347335.670730993</v>
      </c>
      <c r="G379" s="35">
        <f>VLOOKUP(B379,[1]BaseData!$B$4:$BM$734,27,0)</f>
        <v>1.268974</v>
      </c>
      <c r="H379" s="36" t="str">
        <f>VLOOKUP(B379,[1]BaseData!$B$4:$BM$734,28,0)</f>
        <v>Small&amp;Micro Cap</v>
      </c>
      <c r="I379" s="36" t="s">
        <v>67</v>
      </c>
      <c r="J379" s="37">
        <f>IFERROR(VLOOKUP(B379,[1]BaseData!$B$4:$BM$734,36,0),#REF!)</f>
        <v>468449284028</v>
      </c>
      <c r="K379" s="37">
        <f>IFERROR(VLOOKUP(B379,[1]BaseData!$B$4:$BM$734,37,0),#REF!)</f>
        <v>265228102273</v>
      </c>
      <c r="L379" s="37">
        <f>IFERROR(VLOOKUP(B379,[1]BaseData!$B$4:$BM$734,38,0),#REF!)</f>
        <v>931889143158</v>
      </c>
      <c r="M379" s="37">
        <f>IFERROR(VLOOKUP(B379,[1]BaseData!$B$4:$BM$734,39,0)*10^9,#REF!)</f>
        <v>24263506617</v>
      </c>
      <c r="N379" s="37">
        <f>IFERROR(VLOOKUP(B379,[1]BaseData!$B$4:$BM$734,40,0)*10^9,#REF!)</f>
        <v>24332794752</v>
      </c>
      <c r="O379" s="37">
        <f>IFERROR(VLOOKUP(B379,[1]BaseData!$B$4:$BM$734,42,0),#REF!)</f>
        <v>1886</v>
      </c>
      <c r="P379" s="37">
        <f>IFERROR(VLOOKUP(B379,[1]BaseData!$B$4:$BM$734,43,0),#REF!)</f>
        <v>20615</v>
      </c>
      <c r="Q379" s="35">
        <f>IFERROR(VLOOKUP(B379,[1]BaseData!$B$4:$BM$734,44,0),#REF!)</f>
        <v>7.21</v>
      </c>
      <c r="R379" s="35">
        <f>IFERROR(VLOOKUP(B379,[1]BaseData!$B$4:$BM$734,45,0),#REF!)</f>
        <v>0.66</v>
      </c>
      <c r="S379" s="35">
        <f>IFERROR(VLOOKUP(B379,[1]BaseData!$B$4:$BM$734,46,0),#REF!)</f>
        <v>6.03</v>
      </c>
      <c r="T379" s="35">
        <f>IFERROR(VLOOKUP(B379,[1]BaseData!$B$4:$BM$734,47,0),#REF!)</f>
        <v>9.1199999999999992</v>
      </c>
    </row>
    <row r="380" spans="1:20" ht="35.25" customHeight="1">
      <c r="A380" s="31">
        <v>375</v>
      </c>
      <c r="B380" s="32" t="s">
        <v>796</v>
      </c>
      <c r="C380" s="33" t="str">
        <f>VLOOKUP(B380,[1]BaseData!$B$4:$BM$734,2,0)</f>
        <v>HNX</v>
      </c>
      <c r="D380" s="33" t="str">
        <f>VLOOKUP(B380,[1]BaseData!$B$4:$BM$734,3,0)</f>
        <v>CTCP Cấp nước Nhà Bè</v>
      </c>
      <c r="E380" s="34">
        <f>VLOOKUP(B380,[1]BaseData!$B$4:$BM$734,25,0)</f>
        <v>240627469512.19501</v>
      </c>
      <c r="F380" s="34">
        <f>VLOOKUP(B380,[1]BaseData!$B$4:$BM$734,26,0)</f>
        <v>14815657.621951001</v>
      </c>
      <c r="G380" s="35">
        <f>VLOOKUP(B380,[1]BaseData!$B$4:$BM$734,27,0)</f>
        <v>4.2950619999999997</v>
      </c>
      <c r="H380" s="36" t="str">
        <f>VLOOKUP(B380,[1]BaseData!$B$4:$BM$734,28,0)</f>
        <v>Small&amp;Micro Cap</v>
      </c>
      <c r="I380" s="36" t="s">
        <v>102</v>
      </c>
      <c r="J380" s="37">
        <f>IFERROR(VLOOKUP(B380,[1]BaseData!$B$4:$BM$734,36,0),#REF!)</f>
        <v>301180853530</v>
      </c>
      <c r="K380" s="37">
        <f>IFERROR(VLOOKUP(B380,[1]BaseData!$B$4:$BM$734,37,0),#REF!)</f>
        <v>181894333485</v>
      </c>
      <c r="L380" s="37">
        <f>IFERROR(VLOOKUP(B380,[1]BaseData!$B$4:$BM$734,38,0),#REF!)</f>
        <v>853429971366</v>
      </c>
      <c r="M380" s="37">
        <f>IFERROR(VLOOKUP(B380,[1]BaseData!$B$4:$BM$734,39,0)*10^9,#REF!)</f>
        <v>20756031337</v>
      </c>
      <c r="N380" s="37">
        <f>IFERROR(VLOOKUP(B380,[1]BaseData!$B$4:$BM$734,40,0)*10^9,#REF!)</f>
        <v>20756031337</v>
      </c>
      <c r="O380" s="37">
        <f>IFERROR(VLOOKUP(B380,[1]BaseData!$B$4:$BM$734,42,0),#REF!)</f>
        <v>1904</v>
      </c>
      <c r="P380" s="37">
        <f>IFERROR(VLOOKUP(B380,[1]BaseData!$B$4:$BM$734,43,0),#REF!)</f>
        <v>16688</v>
      </c>
      <c r="Q380" s="35">
        <f>IFERROR(VLOOKUP(B380,[1]BaseData!$B$4:$BM$734,44,0),#REF!)</f>
        <v>9.4499999999999993</v>
      </c>
      <c r="R380" s="35">
        <f>IFERROR(VLOOKUP(B380,[1]BaseData!$B$4:$BM$734,45,0),#REF!)</f>
        <v>1.08</v>
      </c>
      <c r="S380" s="35">
        <f>IFERROR(VLOOKUP(B380,[1]BaseData!$B$4:$BM$734,46,0),#REF!)</f>
        <v>7.42</v>
      </c>
      <c r="T380" s="35">
        <f>IFERROR(VLOOKUP(B380,[1]BaseData!$B$4:$BM$734,47,0),#REF!)</f>
        <v>11.83</v>
      </c>
    </row>
    <row r="381" spans="1:20" ht="35.25" customHeight="1">
      <c r="A381" s="31">
        <v>376</v>
      </c>
      <c r="B381" s="32" t="s">
        <v>798</v>
      </c>
      <c r="C381" s="33" t="str">
        <f>VLOOKUP(B381,[1]BaseData!$B$4:$BM$734,2,0)</f>
        <v>HOSE</v>
      </c>
      <c r="D381" s="33" t="str">
        <f>VLOOKUP(B381,[1]BaseData!$B$4:$BM$734,3,0)</f>
        <v>CTCP Dịch vụ Hàng hóa Nội Bài</v>
      </c>
      <c r="E381" s="34">
        <f>VLOOKUP(B381,[1]BaseData!$B$4:$BM$734,25,0)</f>
        <v>2307969132189.02</v>
      </c>
      <c r="F381" s="34">
        <f>VLOOKUP(B381,[1]BaseData!$B$4:$BM$734,26,0)</f>
        <v>921149390.24390197</v>
      </c>
      <c r="G381" s="35">
        <f>VLOOKUP(B381,[1]BaseData!$B$4:$BM$734,27,0)</f>
        <v>12.122373</v>
      </c>
      <c r="H381" s="36" t="str">
        <f>VLOOKUP(B381,[1]BaseData!$B$4:$BM$734,28,0)</f>
        <v>Mid Cap</v>
      </c>
      <c r="I381" s="36" t="s">
        <v>53</v>
      </c>
      <c r="J381" s="37">
        <f>IFERROR(VLOOKUP(B381,[1]BaseData!$B$4:$BM$734,36,0),#REF!)</f>
        <v>500598612614</v>
      </c>
      <c r="K381" s="37">
        <f>IFERROR(VLOOKUP(B381,[1]BaseData!$B$4:$BM$734,37,0),#REF!)</f>
        <v>432337119999</v>
      </c>
      <c r="L381" s="37">
        <f>IFERROR(VLOOKUP(B381,[1]BaseData!$B$4:$BM$734,38,0),#REF!)</f>
        <v>735914902070</v>
      </c>
      <c r="M381" s="37">
        <f>IFERROR(VLOOKUP(B381,[1]BaseData!$B$4:$BM$734,39,0)*10^9,#REF!)</f>
        <v>237185892552</v>
      </c>
      <c r="N381" s="37">
        <f>IFERROR(VLOOKUP(B381,[1]BaseData!$B$4:$BM$734,40,0)*10^9,#REF!)</f>
        <v>237185892552</v>
      </c>
      <c r="O381" s="37">
        <f>IFERROR(VLOOKUP(B381,[1]BaseData!$B$4:$BM$734,42,0),#REF!)</f>
        <v>9065</v>
      </c>
      <c r="P381" s="37">
        <f>IFERROR(VLOOKUP(B381,[1]BaseData!$B$4:$BM$734,43,0),#REF!)</f>
        <v>16523</v>
      </c>
      <c r="Q381" s="35">
        <f>IFERROR(VLOOKUP(B381,[1]BaseData!$B$4:$BM$734,44,0),#REF!)</f>
        <v>9.4</v>
      </c>
      <c r="R381" s="35">
        <f>IFERROR(VLOOKUP(B381,[1]BaseData!$B$4:$BM$734,45,0),#REF!)</f>
        <v>5.16</v>
      </c>
      <c r="S381" s="35">
        <f>IFERROR(VLOOKUP(B381,[1]BaseData!$B$4:$BM$734,46,0),#REF!)</f>
        <v>44.98</v>
      </c>
      <c r="T381" s="35">
        <f>IFERROR(VLOOKUP(B381,[1]BaseData!$B$4:$BM$734,47,0),#REF!)</f>
        <v>53.32</v>
      </c>
    </row>
    <row r="382" spans="1:20" ht="35.25" customHeight="1">
      <c r="A382" s="31">
        <v>377</v>
      </c>
      <c r="B382" s="32" t="s">
        <v>800</v>
      </c>
      <c r="C382" s="33" t="str">
        <f>VLOOKUP(B382,[1]BaseData!$B$4:$BM$734,2,0)</f>
        <v>HNX</v>
      </c>
      <c r="D382" s="33" t="str">
        <f>VLOOKUP(B382,[1]BaseData!$B$4:$BM$734,3,0)</f>
        <v>CTCP Đầu tư Phát triển Nhà Đà Nẵng</v>
      </c>
      <c r="E382" s="34">
        <f>VLOOKUP(B382,[1]BaseData!$B$4:$BM$734,25,0)</f>
        <v>777182748556.09705</v>
      </c>
      <c r="F382" s="34">
        <f>VLOOKUP(B382,[1]BaseData!$B$4:$BM$734,26,0)</f>
        <v>6872401860.9756002</v>
      </c>
      <c r="G382" s="35">
        <f>VLOOKUP(B382,[1]BaseData!$B$4:$BM$734,27,0)</f>
        <v>1.9761960000000001</v>
      </c>
      <c r="H382" s="36" t="str">
        <f>VLOOKUP(B382,[1]BaseData!$B$4:$BM$734,28,0)</f>
        <v>Small&amp;Micro Cap</v>
      </c>
      <c r="I382" s="36" t="s">
        <v>77</v>
      </c>
      <c r="J382" s="37">
        <f>IFERROR(VLOOKUP(B382,[1]BaseData!$B$4:$BM$734,36,0),#REF!)</f>
        <v>1497218187660</v>
      </c>
      <c r="K382" s="37">
        <f>IFERROR(VLOOKUP(B382,[1]BaseData!$B$4:$BM$734,37,0),#REF!)</f>
        <v>896653951062</v>
      </c>
      <c r="L382" s="37">
        <f>IFERROR(VLOOKUP(B382,[1]BaseData!$B$4:$BM$734,38,0),#REF!)</f>
        <v>3423990310</v>
      </c>
      <c r="M382" s="37">
        <f>IFERROR(VLOOKUP(B382,[1]BaseData!$B$4:$BM$734,39,0)*10^9,#REF!)</f>
        <v>-142960624037</v>
      </c>
      <c r="N382" s="37">
        <f>IFERROR(VLOOKUP(B382,[1]BaseData!$B$4:$BM$734,40,0)*10^9,#REF!)</f>
        <v>-136535810889</v>
      </c>
      <c r="O382" s="37">
        <f>IFERROR(VLOOKUP(B382,[1]BaseData!$B$4:$BM$734,42,0),#REF!)</f>
        <v>-1995</v>
      </c>
      <c r="P382" s="37">
        <f>IFERROR(VLOOKUP(B382,[1]BaseData!$B$4:$BM$734,43,0),#REF!)</f>
        <v>12513</v>
      </c>
      <c r="Q382" s="35">
        <f>IFERROR(VLOOKUP(B382,[1]BaseData!$B$4:$BM$734,44,0),#REF!)</f>
        <v>-3.51</v>
      </c>
      <c r="R382" s="35">
        <f>IFERROR(VLOOKUP(B382,[1]BaseData!$B$4:$BM$734,45,0),#REF!)</f>
        <v>0.56000000000000005</v>
      </c>
      <c r="S382" s="35">
        <f>IFERROR(VLOOKUP(B382,[1]BaseData!$B$4:$BM$734,46,0),#REF!)</f>
        <v>-9.11</v>
      </c>
      <c r="T382" s="35">
        <f>IFERROR(VLOOKUP(B382,[1]BaseData!$B$4:$BM$734,47,0),#REF!)</f>
        <v>-14.58</v>
      </c>
    </row>
    <row r="383" spans="1:20" ht="35.25" customHeight="1">
      <c r="A383" s="31">
        <v>378</v>
      </c>
      <c r="B383" s="32" t="s">
        <v>802</v>
      </c>
      <c r="C383" s="33" t="str">
        <f>VLOOKUP(B383,[1]BaseData!$B$4:$BM$734,2,0)</f>
        <v>HNX</v>
      </c>
      <c r="D383" s="33" t="str">
        <f>VLOOKUP(B383,[1]BaseData!$B$4:$BM$734,3,0)</f>
        <v>CTCP Xây lắp Phát triển Nhà Đà Nẵng</v>
      </c>
      <c r="E383" s="34">
        <f>VLOOKUP(B383,[1]BaseData!$B$4:$BM$734,25,0)</f>
        <v>71336685544.207306</v>
      </c>
      <c r="F383" s="34">
        <f>VLOOKUP(B383,[1]BaseData!$B$4:$BM$734,26,0)</f>
        <v>307250492.07317001</v>
      </c>
      <c r="G383" s="35">
        <f>VLOOKUP(B383,[1]BaseData!$B$4:$BM$734,27,0)</f>
        <v>3.1207289999999999</v>
      </c>
      <c r="H383" s="36" t="str">
        <f>VLOOKUP(B383,[1]BaseData!$B$4:$BM$734,28,0)</f>
        <v>Small&amp;Micro Cap</v>
      </c>
      <c r="I383" s="36" t="s">
        <v>84</v>
      </c>
      <c r="J383" s="37">
        <f>IFERROR(VLOOKUP(B383,[1]BaseData!$B$4:$BM$734,36,0),#REF!)</f>
        <v>230945441427</v>
      </c>
      <c r="K383" s="37">
        <f>IFERROR(VLOOKUP(B383,[1]BaseData!$B$4:$BM$734,37,0),#REF!)</f>
        <v>128897467497</v>
      </c>
      <c r="L383" s="37">
        <f>IFERROR(VLOOKUP(B383,[1]BaseData!$B$4:$BM$734,38,0),#REF!)</f>
        <v>178467522917</v>
      </c>
      <c r="M383" s="37">
        <f>IFERROR(VLOOKUP(B383,[1]BaseData!$B$4:$BM$734,39,0)*10^9,#REF!)</f>
        <v>9529687643</v>
      </c>
      <c r="N383" s="37">
        <f>IFERROR(VLOOKUP(B383,[1]BaseData!$B$4:$BM$734,40,0)*10^9,#REF!)</f>
        <v>10618235470</v>
      </c>
      <c r="O383" s="37">
        <f>IFERROR(VLOOKUP(B383,[1]BaseData!$B$4:$BM$734,42,0),#REF!)</f>
        <v>994</v>
      </c>
      <c r="P383" s="37">
        <f>IFERROR(VLOOKUP(B383,[1]BaseData!$B$4:$BM$734,43,0),#REF!)</f>
        <v>13444</v>
      </c>
      <c r="Q383" s="35">
        <f>IFERROR(VLOOKUP(B383,[1]BaseData!$B$4:$BM$734,44,0),#REF!)</f>
        <v>5.63</v>
      </c>
      <c r="R383" s="35">
        <f>IFERROR(VLOOKUP(B383,[1]BaseData!$B$4:$BM$734,45,0),#REF!)</f>
        <v>0.42</v>
      </c>
      <c r="S383" s="35">
        <f>IFERROR(VLOOKUP(B383,[1]BaseData!$B$4:$BM$734,46,0),#REF!)</f>
        <v>4.4000000000000004</v>
      </c>
      <c r="T383" s="35">
        <f>IFERROR(VLOOKUP(B383,[1]BaseData!$B$4:$BM$734,47,0),#REF!)</f>
        <v>7.57</v>
      </c>
    </row>
    <row r="384" spans="1:20" ht="35.25" customHeight="1">
      <c r="A384" s="31">
        <v>379</v>
      </c>
      <c r="B384" s="32" t="s">
        <v>804</v>
      </c>
      <c r="C384" s="33" t="str">
        <f>VLOOKUP(B384,[1]BaseData!$B$4:$BM$734,2,0)</f>
        <v>HNX</v>
      </c>
      <c r="D384" s="33" t="str">
        <f>VLOOKUP(B384,[1]BaseData!$B$4:$BM$734,3,0)</f>
        <v>CTCP Bột giặt NET</v>
      </c>
      <c r="E384" s="34">
        <f>VLOOKUP(B384,[1]BaseData!$B$4:$BM$734,25,0)</f>
        <v>1078966550951.8199</v>
      </c>
      <c r="F384" s="34">
        <f>VLOOKUP(B384,[1]BaseData!$B$4:$BM$734,26,0)</f>
        <v>110308516.76829199</v>
      </c>
      <c r="G384" s="35">
        <f>VLOOKUP(B384,[1]BaseData!$B$4:$BM$734,27,0)</f>
        <v>0.97727600000000003</v>
      </c>
      <c r="H384" s="36" t="str">
        <f>VLOOKUP(B384,[1]BaseData!$B$4:$BM$734,28,0)</f>
        <v>Mid Cap</v>
      </c>
      <c r="I384" s="36" t="s">
        <v>58</v>
      </c>
      <c r="J384" s="37">
        <f>IFERROR(VLOOKUP(B384,[1]BaseData!$B$4:$BM$734,36,0),#REF!)</f>
        <v>758946958924</v>
      </c>
      <c r="K384" s="37">
        <f>IFERROR(VLOOKUP(B384,[1]BaseData!$B$4:$BM$734,37,0),#REF!)</f>
        <v>334254010268</v>
      </c>
      <c r="L384" s="37">
        <f>IFERROR(VLOOKUP(B384,[1]BaseData!$B$4:$BM$734,38,0),#REF!)</f>
        <v>1529909122362</v>
      </c>
      <c r="M384" s="37">
        <f>IFERROR(VLOOKUP(B384,[1]BaseData!$B$4:$BM$734,39,0)*10^9,#REF!)</f>
        <v>88155063012</v>
      </c>
      <c r="N384" s="37">
        <f>IFERROR(VLOOKUP(B384,[1]BaseData!$B$4:$BM$734,40,0)*10^9,#REF!)</f>
        <v>88155063012</v>
      </c>
      <c r="O384" s="37">
        <f>IFERROR(VLOOKUP(B384,[1]BaseData!$B$4:$BM$734,42,0),#REF!)</f>
        <v>3936</v>
      </c>
      <c r="P384" s="37">
        <f>IFERROR(VLOOKUP(B384,[1]BaseData!$B$4:$BM$734,43,0),#REF!)</f>
        <v>14923</v>
      </c>
      <c r="Q384" s="35">
        <f>IFERROR(VLOOKUP(B384,[1]BaseData!$B$4:$BM$734,44,0),#REF!)</f>
        <v>10.77</v>
      </c>
      <c r="R384" s="35">
        <f>IFERROR(VLOOKUP(B384,[1]BaseData!$B$4:$BM$734,45,0),#REF!)</f>
        <v>2.84</v>
      </c>
      <c r="S384" s="35">
        <f>IFERROR(VLOOKUP(B384,[1]BaseData!$B$4:$BM$734,46,0),#REF!)</f>
        <v>12.05</v>
      </c>
      <c r="T384" s="35">
        <f>IFERROR(VLOOKUP(B384,[1]BaseData!$B$4:$BM$734,47,0),#REF!)</f>
        <v>25.47</v>
      </c>
    </row>
    <row r="385" spans="1:20" ht="35.25" customHeight="1">
      <c r="A385" s="31">
        <v>380</v>
      </c>
      <c r="B385" s="32" t="s">
        <v>806</v>
      </c>
      <c r="C385" s="33" t="str">
        <f>VLOOKUP(B385,[1]BaseData!$B$4:$BM$734,2,0)</f>
        <v>HNX</v>
      </c>
      <c r="D385" s="33" t="str">
        <f>VLOOKUP(B385,[1]BaseData!$B$4:$BM$734,3,0)</f>
        <v>CTCP Phân lân Ninh Bình</v>
      </c>
      <c r="E385" s="34">
        <f>VLOOKUP(B385,[1]BaseData!$B$4:$BM$734,25,0)</f>
        <v>231729133585.36499</v>
      </c>
      <c r="F385" s="34">
        <f>VLOOKUP(B385,[1]BaseData!$B$4:$BM$734,26,0)</f>
        <v>27374142.682925999</v>
      </c>
      <c r="G385" s="35">
        <f>VLOOKUP(B385,[1]BaseData!$B$4:$BM$734,27,0)</f>
        <v>1.3981E-2</v>
      </c>
      <c r="H385" s="36" t="str">
        <f>VLOOKUP(B385,[1]BaseData!$B$4:$BM$734,28,0)</f>
        <v>Small&amp;Micro Cap</v>
      </c>
      <c r="I385" s="36" t="s">
        <v>102</v>
      </c>
      <c r="J385" s="37">
        <f>IFERROR(VLOOKUP(B385,[1]BaseData!$B$4:$BM$734,36,0),#REF!)</f>
        <v>319837714978</v>
      </c>
      <c r="K385" s="37">
        <f>IFERROR(VLOOKUP(B385,[1]BaseData!$B$4:$BM$734,37,0),#REF!)</f>
        <v>197615250718</v>
      </c>
      <c r="L385" s="37">
        <f>IFERROR(VLOOKUP(B385,[1]BaseData!$B$4:$BM$734,38,0),#REF!)</f>
        <v>698301526628</v>
      </c>
      <c r="M385" s="37">
        <f>IFERROR(VLOOKUP(B385,[1]BaseData!$B$4:$BM$734,39,0)*10^9,#REF!)</f>
        <v>25613902672</v>
      </c>
      <c r="N385" s="37">
        <f>IFERROR(VLOOKUP(B385,[1]BaseData!$B$4:$BM$734,40,0)*10^9,#REF!)</f>
        <v>25792912504</v>
      </c>
      <c r="O385" s="37">
        <f>IFERROR(VLOOKUP(B385,[1]BaseData!$B$4:$BM$734,42,0),#REF!)</f>
        <v>1628</v>
      </c>
      <c r="P385" s="37">
        <f>IFERROR(VLOOKUP(B385,[1]BaseData!$B$4:$BM$734,43,0),#REF!)</f>
        <v>12562</v>
      </c>
      <c r="Q385" s="35">
        <f>IFERROR(VLOOKUP(B385,[1]BaseData!$B$4:$BM$734,44,0),#REF!)</f>
        <v>9.0299999999999994</v>
      </c>
      <c r="R385" s="35">
        <f>IFERROR(VLOOKUP(B385,[1]BaseData!$B$4:$BM$734,45,0),#REF!)</f>
        <v>1.17</v>
      </c>
      <c r="S385" s="35">
        <f>IFERROR(VLOOKUP(B385,[1]BaseData!$B$4:$BM$734,46,0),#REF!)</f>
        <v>9.17</v>
      </c>
      <c r="T385" s="35">
        <f>IFERROR(VLOOKUP(B385,[1]BaseData!$B$4:$BM$734,47,0),#REF!)</f>
        <v>13.35</v>
      </c>
    </row>
    <row r="386" spans="1:20" ht="35.25" customHeight="1">
      <c r="A386" s="31">
        <v>381</v>
      </c>
      <c r="B386" s="32" t="s">
        <v>808</v>
      </c>
      <c r="C386" s="33" t="str">
        <f>VLOOKUP(B386,[1]BaseData!$B$4:$BM$734,2,0)</f>
        <v>HOSE</v>
      </c>
      <c r="D386" s="33" t="str">
        <f>VLOOKUP(B386,[1]BaseData!$B$4:$BM$734,3,0)</f>
        <v>Tổng Công ty Đầu tư Phát triển Nhà và Đô thị Nam Hà Nội</v>
      </c>
      <c r="E386" s="34">
        <f>VLOOKUP(B386,[1]BaseData!$B$4:$BM$734,25,0)</f>
        <v>1082727219806.7</v>
      </c>
      <c r="F386" s="34">
        <f>VLOOKUP(B386,[1]BaseData!$B$4:$BM$734,26,0)</f>
        <v>6541875000</v>
      </c>
      <c r="G386" s="35">
        <f>VLOOKUP(B386,[1]BaseData!$B$4:$BM$734,27,0)</f>
        <v>0.47098200000000001</v>
      </c>
      <c r="H386" s="36" t="str">
        <f>VLOOKUP(B386,[1]BaseData!$B$4:$BM$734,28,0)</f>
        <v>Mid Cap</v>
      </c>
      <c r="I386" s="36" t="s">
        <v>64</v>
      </c>
      <c r="J386" s="37">
        <f>IFERROR(VLOOKUP(B386,[1]BaseData!$B$4:$BM$734,36,0),#REF!)</f>
        <v>697084867466</v>
      </c>
      <c r="K386" s="37">
        <f>IFERROR(VLOOKUP(B386,[1]BaseData!$B$4:$BM$734,37,0),#REF!)</f>
        <v>427116330867</v>
      </c>
      <c r="L386" s="37">
        <f>IFERROR(VLOOKUP(B386,[1]BaseData!$B$4:$BM$734,38,0),#REF!)</f>
        <v>108276033433</v>
      </c>
      <c r="M386" s="37">
        <f>IFERROR(VLOOKUP(B386,[1]BaseData!$B$4:$BM$734,39,0)*10^9,#REF!)</f>
        <v>1872404160</v>
      </c>
      <c r="N386" s="37">
        <f>IFERROR(VLOOKUP(B386,[1]BaseData!$B$4:$BM$734,40,0)*10^9,#REF!)</f>
        <v>1872404160</v>
      </c>
      <c r="O386" s="37">
        <f>IFERROR(VLOOKUP(B386,[1]BaseData!$B$4:$BM$734,42,0),#REF!)</f>
        <v>47</v>
      </c>
      <c r="P386" s="37">
        <f>IFERROR(VLOOKUP(B386,[1]BaseData!$B$4:$BM$734,43,0),#REF!)</f>
        <v>10127</v>
      </c>
      <c r="Q386" s="35">
        <f>IFERROR(VLOOKUP(B386,[1]BaseData!$B$4:$BM$734,44,0),#REF!)</f>
        <v>239.53</v>
      </c>
      <c r="R386" s="35">
        <f>IFERROR(VLOOKUP(B386,[1]BaseData!$B$4:$BM$734,45,0),#REF!)</f>
        <v>1.1200000000000001</v>
      </c>
      <c r="S386" s="35">
        <f>IFERROR(VLOOKUP(B386,[1]BaseData!$B$4:$BM$734,46,0),#REF!)</f>
        <v>0.31</v>
      </c>
      <c r="T386" s="35">
        <f>IFERROR(VLOOKUP(B386,[1]BaseData!$B$4:$BM$734,47,0),#REF!)</f>
        <v>0.53</v>
      </c>
    </row>
    <row r="387" spans="1:20" ht="35.25" customHeight="1">
      <c r="A387" s="31">
        <v>382</v>
      </c>
      <c r="B387" s="32" t="s">
        <v>810</v>
      </c>
      <c r="C387" s="33" t="str">
        <f>VLOOKUP(B387,[1]BaseData!$B$4:$BM$734,2,0)</f>
        <v>HNX</v>
      </c>
      <c r="D387" s="33" t="str">
        <f>VLOOKUP(B387,[1]BaseData!$B$4:$BM$734,3,0)</f>
        <v>CTCP Gạch ngói Nhị Hiệp</v>
      </c>
      <c r="E387" s="34">
        <f>VLOOKUP(B387,[1]BaseData!$B$4:$BM$734,25,0)</f>
        <v>96147037277.438995</v>
      </c>
      <c r="F387" s="34">
        <f>VLOOKUP(B387,[1]BaseData!$B$4:$BM$734,26,0)</f>
        <v>2134325</v>
      </c>
      <c r="G387" s="35">
        <f>VLOOKUP(B387,[1]BaseData!$B$4:$BM$734,27,0)</f>
        <v>15.748576</v>
      </c>
      <c r="H387" s="36" t="str">
        <f>VLOOKUP(B387,[1]BaseData!$B$4:$BM$734,28,0)</f>
        <v>Small&amp;Micro Cap</v>
      </c>
      <c r="I387" s="36" t="s">
        <v>24</v>
      </c>
      <c r="J387" s="37">
        <f>IFERROR(VLOOKUP(B387,[1]BaseData!$B$4:$BM$734,36,0),#REF!)</f>
        <v>60852173140</v>
      </c>
      <c r="K387" s="37">
        <f>IFERROR(VLOOKUP(B387,[1]BaseData!$B$4:$BM$734,37,0),#REF!)</f>
        <v>58482638233</v>
      </c>
      <c r="L387" s="37">
        <f>IFERROR(VLOOKUP(B387,[1]BaseData!$B$4:$BM$734,38,0),#REF!)</f>
        <v>33383216771</v>
      </c>
      <c r="M387" s="37">
        <f>IFERROR(VLOOKUP(B387,[1]BaseData!$B$4:$BM$734,39,0)*10^9,#REF!)</f>
        <v>2997344865</v>
      </c>
      <c r="N387" s="37">
        <f>IFERROR(VLOOKUP(B387,[1]BaseData!$B$4:$BM$734,40,0)*10^9,#REF!)</f>
        <v>3102216147</v>
      </c>
      <c r="O387" s="37">
        <f>IFERROR(VLOOKUP(B387,[1]BaseData!$B$4:$BM$734,42,0),#REF!)</f>
        <v>985</v>
      </c>
      <c r="P387" s="37">
        <f>IFERROR(VLOOKUP(B387,[1]BaseData!$B$4:$BM$734,43,0),#REF!)</f>
        <v>19228</v>
      </c>
      <c r="Q387" s="35">
        <f>IFERROR(VLOOKUP(B387,[1]BaseData!$B$4:$BM$734,44,0),#REF!)</f>
        <v>30.44</v>
      </c>
      <c r="R387" s="35">
        <f>IFERROR(VLOOKUP(B387,[1]BaseData!$B$4:$BM$734,45,0),#REF!)</f>
        <v>1.56</v>
      </c>
      <c r="S387" s="35">
        <f>IFERROR(VLOOKUP(B387,[1]BaseData!$B$4:$BM$734,46,0),#REF!)</f>
        <v>4.5</v>
      </c>
      <c r="T387" s="35">
        <f>IFERROR(VLOOKUP(B387,[1]BaseData!$B$4:$BM$734,47,0),#REF!)</f>
        <v>4.79</v>
      </c>
    </row>
    <row r="388" spans="1:20" ht="35.25" customHeight="1">
      <c r="A388" s="31">
        <v>383</v>
      </c>
      <c r="B388" s="32" t="s">
        <v>812</v>
      </c>
      <c r="C388" s="33" t="str">
        <f>VLOOKUP(B388,[1]BaseData!$B$4:$BM$734,2,0)</f>
        <v>HOSE</v>
      </c>
      <c r="D388" s="33" t="str">
        <f>VLOOKUP(B388,[1]BaseData!$B$4:$BM$734,3,0)</f>
        <v>CTCP Nhựa Hà Nội</v>
      </c>
      <c r="E388" s="34">
        <f>VLOOKUP(B388,[1]BaseData!$B$4:$BM$734,25,0)</f>
        <v>999883603658.53601</v>
      </c>
      <c r="F388" s="34">
        <f>VLOOKUP(B388,[1]BaseData!$B$4:$BM$734,26,0)</f>
        <v>4648795731.7073097</v>
      </c>
      <c r="G388" s="35">
        <f>VLOOKUP(B388,[1]BaseData!$B$4:$BM$734,27,0)</f>
        <v>0.571384</v>
      </c>
      <c r="H388" s="36" t="str">
        <f>VLOOKUP(B388,[1]BaseData!$B$4:$BM$734,28,0)</f>
        <v>Small&amp;Micro Cap</v>
      </c>
      <c r="I388" s="36" t="s">
        <v>45</v>
      </c>
      <c r="J388" s="37">
        <f>IFERROR(VLOOKUP(B388,[1]BaseData!$B$4:$BM$734,36,0),#REF!)</f>
        <v>2386753341433</v>
      </c>
      <c r="K388" s="37">
        <f>IFERROR(VLOOKUP(B388,[1]BaseData!$B$4:$BM$734,37,0),#REF!)</f>
        <v>1301714680301</v>
      </c>
      <c r="L388" s="37">
        <f>IFERROR(VLOOKUP(B388,[1]BaseData!$B$4:$BM$734,38,0),#REF!)</f>
        <v>2383164448728</v>
      </c>
      <c r="M388" s="37">
        <f>IFERROR(VLOOKUP(B388,[1]BaseData!$B$4:$BM$734,39,0)*10^9,#REF!)</f>
        <v>111906195632</v>
      </c>
      <c r="N388" s="37">
        <f>IFERROR(VLOOKUP(B388,[1]BaseData!$B$4:$BM$734,40,0)*10^9,#REF!)</f>
        <v>112152661951</v>
      </c>
      <c r="O388" s="37">
        <f>IFERROR(VLOOKUP(B388,[1]BaseData!$B$4:$BM$734,42,0),#REF!)</f>
        <v>1921</v>
      </c>
      <c r="P388" s="37">
        <f>IFERROR(VLOOKUP(B388,[1]BaseData!$B$4:$BM$734,43,0),#REF!)</f>
        <v>17861</v>
      </c>
      <c r="Q388" s="35">
        <f>IFERROR(VLOOKUP(B388,[1]BaseData!$B$4:$BM$734,44,0),#REF!)</f>
        <v>6.82</v>
      </c>
      <c r="R388" s="35">
        <f>IFERROR(VLOOKUP(B388,[1]BaseData!$B$4:$BM$734,45,0),#REF!)</f>
        <v>0.73</v>
      </c>
      <c r="S388" s="35">
        <f>IFERROR(VLOOKUP(B388,[1]BaseData!$B$4:$BM$734,46,0),#REF!)</f>
        <v>5.22</v>
      </c>
      <c r="T388" s="35">
        <f>IFERROR(VLOOKUP(B388,[1]BaseData!$B$4:$BM$734,47,0),#REF!)</f>
        <v>11.44</v>
      </c>
    </row>
    <row r="389" spans="1:20" ht="35.25" customHeight="1">
      <c r="A389" s="31">
        <v>384</v>
      </c>
      <c r="B389" s="32" t="s">
        <v>1561</v>
      </c>
      <c r="C389" s="33" t="str">
        <f>VLOOKUP(B389,[1]BaseData!$B$4:$BM$734,2,0)</f>
        <v>HOSE</v>
      </c>
      <c r="D389" s="33" t="str">
        <f>VLOOKUP(B389,[1]BaseData!$B$4:$BM$734,3,0)</f>
        <v>CTCP Sản xuất và Thương mại Nam Hoa</v>
      </c>
      <c r="E389" s="34">
        <f>VLOOKUP(B389,[1]BaseData!$B$4:$BM$734,25,0)</f>
        <v>430396665306.09698</v>
      </c>
      <c r="F389" s="34">
        <f>VLOOKUP(B389,[1]BaseData!$B$4:$BM$734,26,0)</f>
        <v>105490853.658536</v>
      </c>
      <c r="G389" s="35">
        <f>VLOOKUP(B389,[1]BaseData!$B$4:$BM$734,27,0)</f>
        <v>5.1094119999999998</v>
      </c>
      <c r="H389" s="36" t="str">
        <f>VLOOKUP(B389,[1]BaseData!$B$4:$BM$734,28,0)</f>
        <v>Small&amp;Micro Cap</v>
      </c>
      <c r="I389" s="36" t="s">
        <v>102</v>
      </c>
      <c r="J389" s="37">
        <f>IFERROR(VLOOKUP(B389,[1]BaseData!$B$4:$BM$734,36,0),#REF!)</f>
        <v>751864479535</v>
      </c>
      <c r="K389" s="37">
        <f>IFERROR(VLOOKUP(B389,[1]BaseData!$B$4:$BM$734,37,0),#REF!)</f>
        <v>436008607145</v>
      </c>
      <c r="L389" s="37">
        <f>IFERROR(VLOOKUP(B389,[1]BaseData!$B$4:$BM$734,38,0),#REF!)</f>
        <v>880226016856</v>
      </c>
      <c r="M389" s="37">
        <f>IFERROR(VLOOKUP(B389,[1]BaseData!$B$4:$BM$734,39,0)*10^9,#REF!)</f>
        <v>66221626954</v>
      </c>
      <c r="N389" s="37">
        <f>IFERROR(VLOOKUP(B389,[1]BaseData!$B$4:$BM$734,40,0)*10^9,#REF!)</f>
        <v>69076823968</v>
      </c>
      <c r="O389" s="37">
        <f>IFERROR(VLOOKUP(B389,[1]BaseData!$B$4:$BM$734,42,0),#REF!)</f>
        <v>3489</v>
      </c>
      <c r="P389" s="37">
        <f>IFERROR(VLOOKUP(B389,[1]BaseData!$B$4:$BM$734,43,0),#REF!)</f>
        <v>18164</v>
      </c>
      <c r="Q389" s="35">
        <f>IFERROR(VLOOKUP(B389,[1]BaseData!$B$4:$BM$734,44,0),#REF!)</f>
        <v>3.93</v>
      </c>
      <c r="R389" s="35">
        <f>IFERROR(VLOOKUP(B389,[1]BaseData!$B$4:$BM$734,45,0),#REF!)</f>
        <v>0.75</v>
      </c>
      <c r="S389" s="35">
        <f>IFERROR(VLOOKUP(B389,[1]BaseData!$B$4:$BM$734,46,0),#REF!)</f>
        <v>8.18</v>
      </c>
      <c r="T389" s="35">
        <f>IFERROR(VLOOKUP(B389,[1]BaseData!$B$4:$BM$734,47,0),#REF!)</f>
        <v>15.58</v>
      </c>
    </row>
    <row r="390" spans="1:20" ht="35.25" customHeight="1">
      <c r="A390" s="31">
        <v>385</v>
      </c>
      <c r="B390" s="32" t="s">
        <v>814</v>
      </c>
      <c r="C390" s="33" t="str">
        <f>VLOOKUP(B390,[1]BaseData!$B$4:$BM$734,2,0)</f>
        <v>HOSE</v>
      </c>
      <c r="D390" s="33" t="str">
        <f>VLOOKUP(B390,[1]BaseData!$B$4:$BM$734,3,0)</f>
        <v>CTCP Thép Nam Kim</v>
      </c>
      <c r="E390" s="34">
        <f>VLOOKUP(B390,[1]BaseData!$B$4:$BM$734,25,0)</f>
        <v>5584462901675.7305</v>
      </c>
      <c r="F390" s="34">
        <f>VLOOKUP(B390,[1]BaseData!$B$4:$BM$734,26,0)</f>
        <v>209755509146.341</v>
      </c>
      <c r="G390" s="35">
        <f>VLOOKUP(B390,[1]BaseData!$B$4:$BM$734,27,0)</f>
        <v>8.9905989999999996</v>
      </c>
      <c r="H390" s="36" t="str">
        <f>VLOOKUP(B390,[1]BaseData!$B$4:$BM$734,28,0)</f>
        <v>Mid Cap</v>
      </c>
      <c r="I390" s="36" t="s">
        <v>61</v>
      </c>
      <c r="J390" s="37">
        <f>IFERROR(VLOOKUP(B390,[1]BaseData!$B$4:$BM$734,36,0),#REF!)</f>
        <v>13460759829882</v>
      </c>
      <c r="K390" s="37">
        <f>IFERROR(VLOOKUP(B390,[1]BaseData!$B$4:$BM$734,37,0),#REF!)</f>
        <v>5319650135071</v>
      </c>
      <c r="L390" s="37">
        <f>IFERROR(VLOOKUP(B390,[1]BaseData!$B$4:$BM$734,38,0),#REF!)</f>
        <v>23071247285247</v>
      </c>
      <c r="M390" s="37">
        <f>IFERROR(VLOOKUP(B390,[1]BaseData!$B$4:$BM$734,39,0)*10^9,#REF!)</f>
        <v>-124684837727</v>
      </c>
      <c r="N390" s="37">
        <f>IFERROR(VLOOKUP(B390,[1]BaseData!$B$4:$BM$734,40,0)*10^9,#REF!)</f>
        <v>-66707272195</v>
      </c>
      <c r="O390" s="37">
        <f>IFERROR(VLOOKUP(B390,[1]BaseData!$B$4:$BM$734,42,0),#REF!)</f>
        <v>-509</v>
      </c>
      <c r="P390" s="37">
        <f>IFERROR(VLOOKUP(B390,[1]BaseData!$B$4:$BM$734,43,0),#REF!)</f>
        <v>20205</v>
      </c>
      <c r="Q390" s="35">
        <f>IFERROR(VLOOKUP(B390,[1]BaseData!$B$4:$BM$734,44,0),#REF!)</f>
        <v>-24.05</v>
      </c>
      <c r="R390" s="35">
        <f>IFERROR(VLOOKUP(B390,[1]BaseData!$B$4:$BM$734,45,0),#REF!)</f>
        <v>0.61</v>
      </c>
      <c r="S390" s="35">
        <f>IFERROR(VLOOKUP(B390,[1]BaseData!$B$4:$BM$734,46,0),#REF!)</f>
        <v>-0.86</v>
      </c>
      <c r="T390" s="35">
        <f>IFERROR(VLOOKUP(B390,[1]BaseData!$B$4:$BM$734,47,0),#REF!)</f>
        <v>-2.2599999999999998</v>
      </c>
    </row>
    <row r="391" spans="1:20" ht="35.25" customHeight="1">
      <c r="A391" s="31">
        <v>386</v>
      </c>
      <c r="B391" s="32" t="s">
        <v>816</v>
      </c>
      <c r="C391" s="33" t="str">
        <f>VLOOKUP(B391,[1]BaseData!$B$4:$BM$734,2,0)</f>
        <v>HOSE</v>
      </c>
      <c r="D391" s="33" t="str">
        <f>VLOOKUP(B391,[1]BaseData!$B$4:$BM$734,3,0)</f>
        <v>CTCP Đầu tư Nam Long</v>
      </c>
      <c r="E391" s="34">
        <f>VLOOKUP(B391,[1]BaseData!$B$4:$BM$734,25,0)</f>
        <v>14473984106388.1</v>
      </c>
      <c r="F391" s="34">
        <f>VLOOKUP(B391,[1]BaseData!$B$4:$BM$734,26,0)</f>
        <v>120635570121.951</v>
      </c>
      <c r="G391" s="35">
        <f>VLOOKUP(B391,[1]BaseData!$B$4:$BM$734,27,0)</f>
        <v>39.673890999999998</v>
      </c>
      <c r="H391" s="36" t="str">
        <f>VLOOKUP(B391,[1]BaseData!$B$4:$BM$734,28,0)</f>
        <v>Large Cap</v>
      </c>
      <c r="I391" s="36" t="s">
        <v>31</v>
      </c>
      <c r="J391" s="37">
        <f>IFERROR(VLOOKUP(B391,[1]BaseData!$B$4:$BM$734,36,0),#REF!)</f>
        <v>27084709103488</v>
      </c>
      <c r="K391" s="37">
        <f>IFERROR(VLOOKUP(B391,[1]BaseData!$B$4:$BM$734,37,0),#REF!)</f>
        <v>13315130184421</v>
      </c>
      <c r="L391" s="37">
        <f>IFERROR(VLOOKUP(B391,[1]BaseData!$B$4:$BM$734,38,0),#REF!)</f>
        <v>4338841417665</v>
      </c>
      <c r="M391" s="37">
        <f>IFERROR(VLOOKUP(B391,[1]BaseData!$B$4:$BM$734,39,0)*10^9,#REF!)</f>
        <v>556273710440</v>
      </c>
      <c r="N391" s="37">
        <f>IFERROR(VLOOKUP(B391,[1]BaseData!$B$4:$BM$734,40,0)*10^9,#REF!)</f>
        <v>556273710440</v>
      </c>
      <c r="O391" s="37">
        <f>IFERROR(VLOOKUP(B391,[1]BaseData!$B$4:$BM$734,42,0),#REF!)</f>
        <v>1452</v>
      </c>
      <c r="P391" s="37">
        <f>IFERROR(VLOOKUP(B391,[1]BaseData!$B$4:$BM$734,43,0),#REF!)</f>
        <v>34668</v>
      </c>
      <c r="Q391" s="35">
        <f>IFERROR(VLOOKUP(B391,[1]BaseData!$B$4:$BM$734,44,0),#REF!)</f>
        <v>21.35</v>
      </c>
      <c r="R391" s="35">
        <f>IFERROR(VLOOKUP(B391,[1]BaseData!$B$4:$BM$734,45,0),#REF!)</f>
        <v>0.89</v>
      </c>
      <c r="S391" s="35">
        <f>IFERROR(VLOOKUP(B391,[1]BaseData!$B$4:$BM$734,46,0),#REF!)</f>
        <v>2.19</v>
      </c>
      <c r="T391" s="35">
        <f>IFERROR(VLOOKUP(B391,[1]BaseData!$B$4:$BM$734,47,0),#REF!)</f>
        <v>4.1399999999999997</v>
      </c>
    </row>
    <row r="392" spans="1:20" ht="35.25" customHeight="1">
      <c r="A392" s="31">
        <v>387</v>
      </c>
      <c r="B392" s="32" t="s">
        <v>818</v>
      </c>
      <c r="C392" s="33" t="str">
        <f>VLOOKUP(B392,[1]BaseData!$B$4:$BM$734,2,0)</f>
        <v>HOSE</v>
      </c>
      <c r="D392" s="33" t="str">
        <f>VLOOKUP(B392,[1]BaseData!$B$4:$BM$734,3,0)</f>
        <v>CTCP Đá Núi Nhỏ</v>
      </c>
      <c r="E392" s="34">
        <f>VLOOKUP(B392,[1]BaseData!$B$4:$BM$734,25,0)</f>
        <v>441768195121.95099</v>
      </c>
      <c r="F392" s="34">
        <f>VLOOKUP(B392,[1]BaseData!$B$4:$BM$734,26,0)</f>
        <v>333640243.902439</v>
      </c>
      <c r="G392" s="35">
        <f>VLOOKUP(B392,[1]BaseData!$B$4:$BM$734,27,0)</f>
        <v>7.4367359999999998</v>
      </c>
      <c r="H392" s="36" t="str">
        <f>VLOOKUP(B392,[1]BaseData!$B$4:$BM$734,28,0)</f>
        <v>Small&amp;Micro Cap</v>
      </c>
      <c r="I392" s="36" t="s">
        <v>77</v>
      </c>
      <c r="J392" s="37">
        <f>IFERROR(VLOOKUP(B392,[1]BaseData!$B$4:$BM$734,36,0),#REF!)</f>
        <v>392325666332</v>
      </c>
      <c r="K392" s="37">
        <f>IFERROR(VLOOKUP(B392,[1]BaseData!$B$4:$BM$734,37,0),#REF!)</f>
        <v>340318720852</v>
      </c>
      <c r="L392" s="37">
        <f>IFERROR(VLOOKUP(B392,[1]BaseData!$B$4:$BM$734,38,0),#REF!)</f>
        <v>80579832608</v>
      </c>
      <c r="M392" s="37">
        <f>IFERROR(VLOOKUP(B392,[1]BaseData!$B$4:$BM$734,39,0)*10^9,#REF!)</f>
        <v>41678143342</v>
      </c>
      <c r="N392" s="37">
        <f>IFERROR(VLOOKUP(B392,[1]BaseData!$B$4:$BM$734,40,0)*10^9,#REF!)</f>
        <v>39318443469</v>
      </c>
      <c r="O392" s="37">
        <f>IFERROR(VLOOKUP(B392,[1]BaseData!$B$4:$BM$734,42,0),#REF!)</f>
        <v>1901</v>
      </c>
      <c r="P392" s="37">
        <f>IFERROR(VLOOKUP(B392,[1]BaseData!$B$4:$BM$734,43,0),#REF!)</f>
        <v>15525</v>
      </c>
      <c r="Q392" s="35">
        <f>IFERROR(VLOOKUP(B392,[1]BaseData!$B$4:$BM$734,44,0),#REF!)</f>
        <v>11.23</v>
      </c>
      <c r="R392" s="35">
        <f>IFERROR(VLOOKUP(B392,[1]BaseData!$B$4:$BM$734,45,0),#REF!)</f>
        <v>1.38</v>
      </c>
      <c r="S392" s="35">
        <f>IFERROR(VLOOKUP(B392,[1]BaseData!$B$4:$BM$734,46,0),#REF!)</f>
        <v>11.16</v>
      </c>
      <c r="T392" s="35">
        <f>IFERROR(VLOOKUP(B392,[1]BaseData!$B$4:$BM$734,47,0),#REF!)</f>
        <v>12.99</v>
      </c>
    </row>
    <row r="393" spans="1:20" ht="35.25" customHeight="1">
      <c r="A393" s="31">
        <v>388</v>
      </c>
      <c r="B393" s="32" t="s">
        <v>820</v>
      </c>
      <c r="C393" s="33" t="str">
        <f>VLOOKUP(B393,[1]BaseData!$B$4:$BM$734,2,0)</f>
        <v>HNX</v>
      </c>
      <c r="D393" s="33" t="str">
        <f>VLOOKUP(B393,[1]BaseData!$B$4:$BM$734,3,0)</f>
        <v>CTCP Tập Đoàn Danh Khôi</v>
      </c>
      <c r="E393" s="34">
        <f>VLOOKUP(B393,[1]BaseData!$B$4:$BM$734,25,0)</f>
        <v>1155138317529.26</v>
      </c>
      <c r="F393" s="34">
        <f>VLOOKUP(B393,[1]BaseData!$B$4:$BM$734,26,0)</f>
        <v>7010476146.95121</v>
      </c>
      <c r="G393" s="35">
        <f>VLOOKUP(B393,[1]BaseData!$B$4:$BM$734,27,0)</f>
        <v>4.5242259999999996</v>
      </c>
      <c r="H393" s="36" t="str">
        <f>VLOOKUP(B393,[1]BaseData!$B$4:$BM$734,28,0)</f>
        <v>Mid Cap</v>
      </c>
      <c r="I393" s="36" t="s">
        <v>228</v>
      </c>
      <c r="J393" s="37">
        <f>IFERROR(VLOOKUP(B393,[1]BaseData!$B$4:$BM$734,36,0),#REF!)</f>
        <v>2276809216488</v>
      </c>
      <c r="K393" s="37">
        <f>IFERROR(VLOOKUP(B393,[1]BaseData!$B$4:$BM$734,37,0),#REF!)</f>
        <v>1282004542458</v>
      </c>
      <c r="L393" s="37">
        <f>IFERROR(VLOOKUP(B393,[1]BaseData!$B$4:$BM$734,38,0),#REF!)</f>
        <v>194244571348</v>
      </c>
      <c r="M393" s="37">
        <f>IFERROR(VLOOKUP(B393,[1]BaseData!$B$4:$BM$734,39,0)*10^9,#REF!)</f>
        <v>-72513005421</v>
      </c>
      <c r="N393" s="37">
        <f>IFERROR(VLOOKUP(B393,[1]BaseData!$B$4:$BM$734,40,0)*10^9,#REF!)</f>
        <v>6613345082</v>
      </c>
      <c r="O393" s="37">
        <f>IFERROR(VLOOKUP(B393,[1]BaseData!$B$4:$BM$734,42,0),#REF!)</f>
        <v>-808</v>
      </c>
      <c r="P393" s="37">
        <f>IFERROR(VLOOKUP(B393,[1]BaseData!$B$4:$BM$734,43,0),#REF!)</f>
        <v>13845</v>
      </c>
      <c r="Q393" s="35">
        <f>IFERROR(VLOOKUP(B393,[1]BaseData!$B$4:$BM$734,44,0),#REF!)</f>
        <v>-5.32</v>
      </c>
      <c r="R393" s="35">
        <f>IFERROR(VLOOKUP(B393,[1]BaseData!$B$4:$BM$734,45,0),#REF!)</f>
        <v>0.31</v>
      </c>
      <c r="S393" s="35">
        <f>IFERROR(VLOOKUP(B393,[1]BaseData!$B$4:$BM$734,46,0),#REF!)</f>
        <v>-3.37</v>
      </c>
      <c r="T393" s="35">
        <f>IFERROR(VLOOKUP(B393,[1]BaseData!$B$4:$BM$734,47,0),#REF!)</f>
        <v>-5.97</v>
      </c>
    </row>
    <row r="394" spans="1:20" ht="35.25" customHeight="1">
      <c r="A394" s="31">
        <v>389</v>
      </c>
      <c r="B394" s="32" t="s">
        <v>822</v>
      </c>
      <c r="C394" s="33" t="str">
        <f>VLOOKUP(B394,[1]BaseData!$B$4:$BM$734,2,0)</f>
        <v>HOSE</v>
      </c>
      <c r="D394" s="33" t="str">
        <f>VLOOKUP(B394,[1]BaseData!$B$4:$BM$734,3,0)</f>
        <v>CTCP Tập đoàn Giống cây trồng Việt Nam</v>
      </c>
      <c r="E394" s="34">
        <f>VLOOKUP(B394,[1]BaseData!$B$4:$BM$734,25,0)</f>
        <v>1423905503806.0901</v>
      </c>
      <c r="F394" s="34">
        <f>VLOOKUP(B394,[1]BaseData!$B$4:$BM$734,26,0)</f>
        <v>883185975.60975599</v>
      </c>
      <c r="G394" s="35">
        <f>VLOOKUP(B394,[1]BaseData!$B$4:$BM$734,27,0)</f>
        <v>8.4134100000000007</v>
      </c>
      <c r="H394" s="36" t="str">
        <f>VLOOKUP(B394,[1]BaseData!$B$4:$BM$734,28,0)</f>
        <v>Mid Cap</v>
      </c>
      <c r="I394" s="36" t="s">
        <v>107</v>
      </c>
      <c r="J394" s="37">
        <f>IFERROR(VLOOKUP(B394,[1]BaseData!$B$4:$BM$734,36,0),#REF!)</f>
        <v>2025729471586</v>
      </c>
      <c r="K394" s="37">
        <f>IFERROR(VLOOKUP(B394,[1]BaseData!$B$4:$BM$734,37,0),#REF!)</f>
        <v>1351258350499</v>
      </c>
      <c r="L394" s="37">
        <f>IFERROR(VLOOKUP(B394,[1]BaseData!$B$4:$BM$734,38,0),#REF!)</f>
        <v>1889064779925</v>
      </c>
      <c r="M394" s="37">
        <f>IFERROR(VLOOKUP(B394,[1]BaseData!$B$4:$BM$734,39,0)*10^9,#REF!)</f>
        <v>220647286220</v>
      </c>
      <c r="N394" s="37">
        <f>IFERROR(VLOOKUP(B394,[1]BaseData!$B$4:$BM$734,40,0)*10^9,#REF!)</f>
        <v>219737980082</v>
      </c>
      <c r="O394" s="37">
        <f>IFERROR(VLOOKUP(B394,[1]BaseData!$B$4:$BM$734,42,0),#REF!)</f>
        <v>12555</v>
      </c>
      <c r="P394" s="37">
        <f>IFERROR(VLOOKUP(B394,[1]BaseData!$B$4:$BM$734,43,0),#REF!)</f>
        <v>76887</v>
      </c>
      <c r="Q394" s="35">
        <f>IFERROR(VLOOKUP(B394,[1]BaseData!$B$4:$BM$734,44,0),#REF!)</f>
        <v>5.73</v>
      </c>
      <c r="R394" s="35">
        <f>IFERROR(VLOOKUP(B394,[1]BaseData!$B$4:$BM$734,45,0),#REF!)</f>
        <v>0.94</v>
      </c>
      <c r="S394" s="35">
        <f>IFERROR(VLOOKUP(B394,[1]BaseData!$B$4:$BM$734,46,0),#REF!)</f>
        <v>11.15</v>
      </c>
      <c r="T394" s="35">
        <f>IFERROR(VLOOKUP(B394,[1]BaseData!$B$4:$BM$734,47,0),#REF!)</f>
        <v>16.62</v>
      </c>
    </row>
    <row r="395" spans="1:20" ht="35.25" customHeight="1">
      <c r="A395" s="31">
        <v>390</v>
      </c>
      <c r="B395" s="32" t="s">
        <v>824</v>
      </c>
      <c r="C395" s="33" t="str">
        <f>VLOOKUP(B395,[1]BaseData!$B$4:$BM$734,2,0)</f>
        <v>HNX</v>
      </c>
      <c r="D395" s="33" t="str">
        <f>VLOOKUP(B395,[1]BaseData!$B$4:$BM$734,3,0)</f>
        <v>CTCP Tập Đoàn Nhôm Sông Hồng Shalumi</v>
      </c>
      <c r="E395" s="34">
        <f>VLOOKUP(B395,[1]BaseData!$B$4:$BM$734,25,0)</f>
        <v>154664514650.914</v>
      </c>
      <c r="F395" s="34">
        <f>VLOOKUP(B395,[1]BaseData!$B$4:$BM$734,26,0)</f>
        <v>1447326916.76829</v>
      </c>
      <c r="G395" s="35">
        <f>VLOOKUP(B395,[1]BaseData!$B$4:$BM$734,27,0)</f>
        <v>0.32237900000000003</v>
      </c>
      <c r="H395" s="36" t="str">
        <f>VLOOKUP(B395,[1]BaseData!$B$4:$BM$734,28,0)</f>
        <v>Small&amp;Micro Cap</v>
      </c>
      <c r="I395" s="36" t="s">
        <v>77</v>
      </c>
      <c r="J395" s="37">
        <f>IFERROR(VLOOKUP(B395,[1]BaseData!$B$4:$BM$734,36,0),#REF!)</f>
        <v>827630137471</v>
      </c>
      <c r="K395" s="37">
        <f>IFERROR(VLOOKUP(B395,[1]BaseData!$B$4:$BM$734,37,0),#REF!)</f>
        <v>235837474231</v>
      </c>
      <c r="L395" s="37">
        <f>IFERROR(VLOOKUP(B395,[1]BaseData!$B$4:$BM$734,38,0),#REF!)</f>
        <v>1101118544290</v>
      </c>
      <c r="M395" s="37">
        <f>IFERROR(VLOOKUP(B395,[1]BaseData!$B$4:$BM$734,39,0)*10^9,#REF!)</f>
        <v>3414508977</v>
      </c>
      <c r="N395" s="37">
        <f>IFERROR(VLOOKUP(B395,[1]BaseData!$B$4:$BM$734,40,0)*10^9,#REF!)</f>
        <v>3422680497</v>
      </c>
      <c r="O395" s="37">
        <f>IFERROR(VLOOKUP(B395,[1]BaseData!$B$4:$BM$734,42,0),#REF!)</f>
        <v>165</v>
      </c>
      <c r="P395" s="37">
        <f>IFERROR(VLOOKUP(B395,[1]BaseData!$B$4:$BM$734,43,0),#REF!)</f>
        <v>11397</v>
      </c>
      <c r="Q395" s="35">
        <f>IFERROR(VLOOKUP(B395,[1]BaseData!$B$4:$BM$734,44,0),#REF!)</f>
        <v>25.45</v>
      </c>
      <c r="R395" s="35">
        <f>IFERROR(VLOOKUP(B395,[1]BaseData!$B$4:$BM$734,45,0),#REF!)</f>
        <v>0.37</v>
      </c>
      <c r="S395" s="35">
        <f>IFERROR(VLOOKUP(B395,[1]BaseData!$B$4:$BM$734,46,0),#REF!)</f>
        <v>0.41</v>
      </c>
      <c r="T395" s="35">
        <f>IFERROR(VLOOKUP(B395,[1]BaseData!$B$4:$BM$734,47,0),#REF!)</f>
        <v>1.46</v>
      </c>
    </row>
    <row r="396" spans="1:20" ht="35.25" customHeight="1">
      <c r="A396" s="31">
        <v>391</v>
      </c>
      <c r="B396" s="32" t="s">
        <v>826</v>
      </c>
      <c r="C396" s="33" t="str">
        <f>VLOOKUP(B396,[1]BaseData!$B$4:$BM$734,2,0)</f>
        <v>HNX</v>
      </c>
      <c r="D396" s="33" t="str">
        <f>VLOOKUP(B396,[1]BaseData!$B$4:$BM$734,3,0)</f>
        <v>CTCP Ngân Sơn</v>
      </c>
      <c r="E396" s="34">
        <f>VLOOKUP(B396,[1]BaseData!$B$4:$BM$734,25,0)</f>
        <v>82751381917.682907</v>
      </c>
      <c r="F396" s="34">
        <f>VLOOKUP(B396,[1]BaseData!$B$4:$BM$734,26,0)</f>
        <v>69239373.170730993</v>
      </c>
      <c r="G396" s="35">
        <f>VLOOKUP(B396,[1]BaseData!$B$4:$BM$734,27,0)</f>
        <v>1.867024</v>
      </c>
      <c r="H396" s="36" t="str">
        <f>VLOOKUP(B396,[1]BaseData!$B$4:$BM$734,28,0)</f>
        <v>Small&amp;Micro Cap</v>
      </c>
      <c r="I396" s="36" t="s">
        <v>74</v>
      </c>
      <c r="J396" s="37">
        <f>IFERROR(VLOOKUP(B396,[1]BaseData!$B$4:$BM$734,36,0),#REF!)</f>
        <v>290266076851</v>
      </c>
      <c r="K396" s="37">
        <f>IFERROR(VLOOKUP(B396,[1]BaseData!$B$4:$BM$734,37,0),#REF!)</f>
        <v>175463473938</v>
      </c>
      <c r="L396" s="37">
        <f>IFERROR(VLOOKUP(B396,[1]BaseData!$B$4:$BM$734,38,0),#REF!)</f>
        <v>569573406630</v>
      </c>
      <c r="M396" s="37">
        <f>IFERROR(VLOOKUP(B396,[1]BaseData!$B$4:$BM$734,39,0)*10^9,#REF!)</f>
        <v>7104541703</v>
      </c>
      <c r="N396" s="37">
        <f>IFERROR(VLOOKUP(B396,[1]BaseData!$B$4:$BM$734,40,0)*10^9,#REF!)</f>
        <v>7104541703</v>
      </c>
      <c r="O396" s="37">
        <f>IFERROR(VLOOKUP(B396,[1]BaseData!$B$4:$BM$734,42,0),#REF!)</f>
        <v>634</v>
      </c>
      <c r="P396" s="37">
        <f>IFERROR(VLOOKUP(B396,[1]BaseData!$B$4:$BM$734,43,0),#REF!)</f>
        <v>15664</v>
      </c>
      <c r="Q396" s="35">
        <f>IFERROR(VLOOKUP(B396,[1]BaseData!$B$4:$BM$734,44,0),#REF!)</f>
        <v>9.4600000000000009</v>
      </c>
      <c r="R396" s="35">
        <f>IFERROR(VLOOKUP(B396,[1]BaseData!$B$4:$BM$734,45,0),#REF!)</f>
        <v>0.38</v>
      </c>
      <c r="S396" s="35">
        <f>IFERROR(VLOOKUP(B396,[1]BaseData!$B$4:$BM$734,46,0),#REF!)</f>
        <v>2.36</v>
      </c>
      <c r="T396" s="35">
        <f>IFERROR(VLOOKUP(B396,[1]BaseData!$B$4:$BM$734,47,0),#REF!)</f>
        <v>4.0599999999999996</v>
      </c>
    </row>
    <row r="397" spans="1:20" ht="35.25" customHeight="1">
      <c r="A397" s="31">
        <v>392</v>
      </c>
      <c r="B397" s="32" t="s">
        <v>828</v>
      </c>
      <c r="C397" s="33" t="str">
        <f>VLOOKUP(B397,[1]BaseData!$B$4:$BM$734,2,0)</f>
        <v>HOSE</v>
      </c>
      <c r="D397" s="33" t="str">
        <f>VLOOKUP(B397,[1]BaseData!$B$4:$BM$734,3,0)</f>
        <v>CTCP Điện lực Dầu khí Nhơn Trạch 2</v>
      </c>
      <c r="E397" s="34">
        <f>VLOOKUP(B397,[1]BaseData!$B$4:$BM$734,25,0)</f>
        <v>7476351114126.8203</v>
      </c>
      <c r="F397" s="34">
        <f>VLOOKUP(B397,[1]BaseData!$B$4:$BM$734,26,0)</f>
        <v>30071024390.2439</v>
      </c>
      <c r="G397" s="35">
        <f>VLOOKUP(B397,[1]BaseData!$B$4:$BM$734,27,0)</f>
        <v>14.781662000000001</v>
      </c>
      <c r="H397" s="36" t="str">
        <f>VLOOKUP(B397,[1]BaseData!$B$4:$BM$734,28,0)</f>
        <v>Mid Cap</v>
      </c>
      <c r="I397" s="36" t="s">
        <v>77</v>
      </c>
      <c r="J397" s="37">
        <f>IFERROR(VLOOKUP(B397,[1]BaseData!$B$4:$BM$734,36,0),#REF!)</f>
        <v>7444781926018</v>
      </c>
      <c r="K397" s="37">
        <f>IFERROR(VLOOKUP(B397,[1]BaseData!$B$4:$BM$734,37,0),#REF!)</f>
        <v>4613841700805</v>
      </c>
      <c r="L397" s="37">
        <f>IFERROR(VLOOKUP(B397,[1]BaseData!$B$4:$BM$734,38,0),#REF!)</f>
        <v>8787691488678</v>
      </c>
      <c r="M397" s="37">
        <f>IFERROR(VLOOKUP(B397,[1]BaseData!$B$4:$BM$734,39,0)*10^9,#REF!)</f>
        <v>883417416165</v>
      </c>
      <c r="N397" s="37">
        <f>IFERROR(VLOOKUP(B397,[1]BaseData!$B$4:$BM$734,40,0)*10^9,#REF!)</f>
        <v>729323655608</v>
      </c>
      <c r="O397" s="37">
        <f>IFERROR(VLOOKUP(B397,[1]BaseData!$B$4:$BM$734,42,0),#REF!)</f>
        <v>3069</v>
      </c>
      <c r="P397" s="37">
        <f>IFERROR(VLOOKUP(B397,[1]BaseData!$B$4:$BM$734,43,0),#REF!)</f>
        <v>16027</v>
      </c>
      <c r="Q397" s="35">
        <f>IFERROR(VLOOKUP(B397,[1]BaseData!$B$4:$BM$734,44,0),#REF!)</f>
        <v>9.4</v>
      </c>
      <c r="R397" s="35">
        <f>IFERROR(VLOOKUP(B397,[1]BaseData!$B$4:$BM$734,45,0),#REF!)</f>
        <v>1.8</v>
      </c>
      <c r="S397" s="35">
        <f>IFERROR(VLOOKUP(B397,[1]BaseData!$B$4:$BM$734,46,0),#REF!)</f>
        <v>12.56</v>
      </c>
      <c r="T397" s="35">
        <f>IFERROR(VLOOKUP(B397,[1]BaseData!$B$4:$BM$734,47,0),#REF!)</f>
        <v>19.97</v>
      </c>
    </row>
    <row r="398" spans="1:20" ht="35.25" customHeight="1">
      <c r="A398" s="31">
        <v>393</v>
      </c>
      <c r="B398" s="32" t="s">
        <v>830</v>
      </c>
      <c r="C398" s="33" t="str">
        <f>VLOOKUP(B398,[1]BaseData!$B$4:$BM$734,2,0)</f>
        <v>HNX</v>
      </c>
      <c r="D398" s="33" t="str">
        <f>VLOOKUP(B398,[1]BaseData!$B$4:$BM$734,3,0)</f>
        <v>CTCP Thủy điện Nước Trong</v>
      </c>
      <c r="E398" s="34">
        <f>VLOOKUP(B398,[1]BaseData!$B$4:$BM$734,25,0)</f>
        <v>486451355663.71899</v>
      </c>
      <c r="F398" s="34">
        <f>VLOOKUP(B398,[1]BaseData!$B$4:$BM$734,26,0)</f>
        <v>36571329.268292002</v>
      </c>
      <c r="G398" s="35">
        <f>VLOOKUP(B398,[1]BaseData!$B$4:$BM$734,27,0)</f>
        <v>1.0107E-2</v>
      </c>
      <c r="H398" s="36" t="str">
        <f>VLOOKUP(B398,[1]BaseData!$B$4:$BM$734,28,0)</f>
        <v>Small&amp;Micro Cap</v>
      </c>
      <c r="I398" s="36" t="s">
        <v>600</v>
      </c>
      <c r="J398" s="37">
        <f>IFERROR(VLOOKUP(B398,[1]BaseData!$B$4:$BM$734,36,0),#REF!)</f>
        <v>241923116801</v>
      </c>
      <c r="K398" s="37">
        <f>IFERROR(VLOOKUP(B398,[1]BaseData!$B$4:$BM$734,37,0),#REF!)</f>
        <v>177401301735</v>
      </c>
      <c r="L398" s="37">
        <f>IFERROR(VLOOKUP(B398,[1]BaseData!$B$4:$BM$734,38,0),#REF!)</f>
        <v>134307128021</v>
      </c>
      <c r="M398" s="37">
        <f>IFERROR(VLOOKUP(B398,[1]BaseData!$B$4:$BM$734,39,0)*10^9,#REF!)</f>
        <v>69054095456</v>
      </c>
      <c r="N398" s="37">
        <f>IFERROR(VLOOKUP(B398,[1]BaseData!$B$4:$BM$734,40,0)*10^9,#REF!)</f>
        <v>69054095456</v>
      </c>
      <c r="O398" s="37">
        <f>IFERROR(VLOOKUP(B398,[1]BaseData!$B$4:$BM$734,42,0),#REF!)</f>
        <v>6393</v>
      </c>
      <c r="P398" s="37">
        <f>IFERROR(VLOOKUP(B398,[1]BaseData!$B$4:$BM$734,43,0),#REF!)</f>
        <v>16423</v>
      </c>
      <c r="Q398" s="35">
        <f>IFERROR(VLOOKUP(B398,[1]BaseData!$B$4:$BM$734,44,0),#REF!)</f>
        <v>7.27</v>
      </c>
      <c r="R398" s="35">
        <f>IFERROR(VLOOKUP(B398,[1]BaseData!$B$4:$BM$734,45,0),#REF!)</f>
        <v>2.83</v>
      </c>
      <c r="S398" s="35">
        <f>IFERROR(VLOOKUP(B398,[1]BaseData!$B$4:$BM$734,46,0),#REF!)</f>
        <v>27.51</v>
      </c>
      <c r="T398" s="35">
        <f>IFERROR(VLOOKUP(B398,[1]BaseData!$B$4:$BM$734,47,0),#REF!)</f>
        <v>40.15</v>
      </c>
    </row>
    <row r="399" spans="1:20" ht="35.25" customHeight="1">
      <c r="A399" s="31">
        <v>394</v>
      </c>
      <c r="B399" s="32" t="s">
        <v>832</v>
      </c>
      <c r="C399" s="33" t="str">
        <f>VLOOKUP(B399,[1]BaseData!$B$4:$BM$734,2,0)</f>
        <v>HOSE</v>
      </c>
      <c r="D399" s="33" t="str">
        <f>VLOOKUP(B399,[1]BaseData!$B$4:$BM$734,3,0)</f>
        <v>CTCP Phát triển Đô thị Từ Liêm</v>
      </c>
      <c r="E399" s="34">
        <f>VLOOKUP(B399,[1]BaseData!$B$4:$BM$734,25,0)</f>
        <v>1519458615617.3701</v>
      </c>
      <c r="F399" s="34">
        <f>VLOOKUP(B399,[1]BaseData!$B$4:$BM$734,26,0)</f>
        <v>12832542682.9268</v>
      </c>
      <c r="G399" s="35">
        <f>VLOOKUP(B399,[1]BaseData!$B$4:$BM$734,27,0)</f>
        <v>10.267037</v>
      </c>
      <c r="H399" s="36" t="str">
        <f>VLOOKUP(B399,[1]BaseData!$B$4:$BM$734,28,0)</f>
        <v>Mid Cap</v>
      </c>
      <c r="I399" s="36" t="s">
        <v>93</v>
      </c>
      <c r="J399" s="37">
        <f>IFERROR(VLOOKUP(B399,[1]BaseData!$B$4:$BM$734,36,0),#REF!)</f>
        <v>1685279911312</v>
      </c>
      <c r="K399" s="37">
        <f>IFERROR(VLOOKUP(B399,[1]BaseData!$B$4:$BM$734,37,0),#REF!)</f>
        <v>1257920037603</v>
      </c>
      <c r="L399" s="37">
        <f>IFERROR(VLOOKUP(B399,[1]BaseData!$B$4:$BM$734,38,0),#REF!)</f>
        <v>391277326966</v>
      </c>
      <c r="M399" s="37">
        <f>IFERROR(VLOOKUP(B399,[1]BaseData!$B$4:$BM$734,39,0)*10^9,#REF!)</f>
        <v>106500409483</v>
      </c>
      <c r="N399" s="37">
        <f>IFERROR(VLOOKUP(B399,[1]BaseData!$B$4:$BM$734,40,0)*10^9,#REF!)</f>
        <v>109200975524</v>
      </c>
      <c r="O399" s="37">
        <f>IFERROR(VLOOKUP(B399,[1]BaseData!$B$4:$BM$734,42,0),#REF!)</f>
        <v>1746</v>
      </c>
      <c r="P399" s="37">
        <f>IFERROR(VLOOKUP(B399,[1]BaseData!$B$4:$BM$734,43,0),#REF!)</f>
        <v>20625</v>
      </c>
      <c r="Q399" s="35">
        <f>IFERROR(VLOOKUP(B399,[1]BaseData!$B$4:$BM$734,44,0),#REF!)</f>
        <v>8.8800000000000008</v>
      </c>
      <c r="R399" s="35">
        <f>IFERROR(VLOOKUP(B399,[1]BaseData!$B$4:$BM$734,45,0),#REF!)</f>
        <v>0.75</v>
      </c>
      <c r="S399" s="35">
        <f>IFERROR(VLOOKUP(B399,[1]BaseData!$B$4:$BM$734,46,0),#REF!)</f>
        <v>5.98</v>
      </c>
      <c r="T399" s="35">
        <f>IFERROR(VLOOKUP(B399,[1]BaseData!$B$4:$BM$734,47,0),#REF!)</f>
        <v>8.56</v>
      </c>
    </row>
    <row r="400" spans="1:20" ht="35.25" customHeight="1">
      <c r="A400" s="31">
        <v>395</v>
      </c>
      <c r="B400" s="32" t="s">
        <v>834</v>
      </c>
      <c r="C400" s="33" t="str">
        <f>VLOOKUP(B400,[1]BaseData!$B$4:$BM$734,2,0)</f>
        <v>HNX</v>
      </c>
      <c r="D400" s="33" t="str">
        <f>VLOOKUP(B400,[1]BaseData!$B$4:$BM$734,3,0)</f>
        <v>CTCP Nhựa Thiếu niên Tiền Phong</v>
      </c>
      <c r="E400" s="34">
        <f>VLOOKUP(B400,[1]BaseData!$B$4:$BM$734,25,0)</f>
        <v>5220767613825.5996</v>
      </c>
      <c r="F400" s="34">
        <f>VLOOKUP(B400,[1]BaseData!$B$4:$BM$734,26,0)</f>
        <v>4499962228.3536501</v>
      </c>
      <c r="G400" s="35">
        <f>VLOOKUP(B400,[1]BaseData!$B$4:$BM$734,27,0)</f>
        <v>17.753361999999999</v>
      </c>
      <c r="H400" s="36" t="str">
        <f>VLOOKUP(B400,[1]BaseData!$B$4:$BM$734,28,0)</f>
        <v>Mid Cap</v>
      </c>
      <c r="I400" s="36" t="s">
        <v>53</v>
      </c>
      <c r="J400" s="37">
        <f>IFERROR(VLOOKUP(B400,[1]BaseData!$B$4:$BM$734,36,0),#REF!)</f>
        <v>5063837090084</v>
      </c>
      <c r="K400" s="37">
        <f>IFERROR(VLOOKUP(B400,[1]BaseData!$B$4:$BM$734,37,0),#REF!)</f>
        <v>2830817344826</v>
      </c>
      <c r="L400" s="37">
        <f>IFERROR(VLOOKUP(B400,[1]BaseData!$B$4:$BM$734,38,0),#REF!)</f>
        <v>5685112416767</v>
      </c>
      <c r="M400" s="37">
        <f>IFERROR(VLOOKUP(B400,[1]BaseData!$B$4:$BM$734,39,0)*10^9,#REF!)</f>
        <v>479539723632</v>
      </c>
      <c r="N400" s="37">
        <f>IFERROR(VLOOKUP(B400,[1]BaseData!$B$4:$BM$734,40,0)*10^9,#REF!)</f>
        <v>479539723632</v>
      </c>
      <c r="O400" s="37">
        <f>IFERROR(VLOOKUP(B400,[1]BaseData!$B$4:$BM$734,42,0),#REF!)</f>
        <v>3896</v>
      </c>
      <c r="P400" s="37">
        <f>IFERROR(VLOOKUP(B400,[1]BaseData!$B$4:$BM$734,43,0),#REF!)</f>
        <v>21847</v>
      </c>
      <c r="Q400" s="35">
        <f>IFERROR(VLOOKUP(B400,[1]BaseData!$B$4:$BM$734,44,0),#REF!)</f>
        <v>8.2100000000000009</v>
      </c>
      <c r="R400" s="35">
        <f>IFERROR(VLOOKUP(B400,[1]BaseData!$B$4:$BM$734,45,0),#REF!)</f>
        <v>1.46</v>
      </c>
      <c r="S400" s="35">
        <f>IFERROR(VLOOKUP(B400,[1]BaseData!$B$4:$BM$734,46,0),#REF!)</f>
        <v>9.6300000000000008</v>
      </c>
      <c r="T400" s="35">
        <f>IFERROR(VLOOKUP(B400,[1]BaseData!$B$4:$BM$734,47,0),#REF!)</f>
        <v>17.32</v>
      </c>
    </row>
    <row r="401" spans="1:20" ht="35.25" customHeight="1">
      <c r="A401" s="31">
        <v>396</v>
      </c>
      <c r="B401" s="32" t="s">
        <v>836</v>
      </c>
      <c r="C401" s="33" t="str">
        <f>VLOOKUP(B401,[1]BaseData!$B$4:$BM$734,2,0)</f>
        <v>HNX</v>
      </c>
      <c r="D401" s="33" t="str">
        <f>VLOOKUP(B401,[1]BaseData!$B$4:$BM$734,3,0)</f>
        <v>Ngân hàng TMCP Quốc Dân</v>
      </c>
      <c r="E401" s="34">
        <f>VLOOKUP(B401,[1]BaseData!$B$4:$BM$734,25,0)</f>
        <v>13241708521013.1</v>
      </c>
      <c r="F401" s="34">
        <f>VLOOKUP(B401,[1]BaseData!$B$4:$BM$734,26,0)</f>
        <v>2874332898.1707301</v>
      </c>
      <c r="G401" s="35">
        <f>VLOOKUP(B401,[1]BaseData!$B$4:$BM$734,27,0)</f>
        <v>8.5698100000000004</v>
      </c>
      <c r="H401" s="36" t="str">
        <f>VLOOKUP(B401,[1]BaseData!$B$4:$BM$734,28,0)</f>
        <v>Large Cap</v>
      </c>
      <c r="I401" s="36" t="s">
        <v>31</v>
      </c>
      <c r="J401" s="37">
        <f>IFERROR(VLOOKUP(B401,[1]BaseData!$B$4:$BM$734,36,0),#REF!)</f>
        <v>89847242000000</v>
      </c>
      <c r="K401" s="37">
        <f>IFERROR(VLOOKUP(B401,[1]BaseData!$B$4:$BM$734,37,0),#REF!)</f>
        <v>5764228000000</v>
      </c>
      <c r="L401" s="37">
        <f>IFERROR(VLOOKUP(B401,[1]BaseData!$B$4:$BM$734,38,0),#REF!)</f>
        <v>931777000000</v>
      </c>
      <c r="M401" s="37">
        <f>IFERROR(VLOOKUP(B401,[1]BaseData!$B$4:$BM$734,39,0)*10^9,#REF!)</f>
        <v>8000000</v>
      </c>
      <c r="N401" s="37">
        <f>IFERROR(VLOOKUP(B401,[1]BaseData!$B$4:$BM$734,40,0)*10^9,#REF!)</f>
        <v>8000000</v>
      </c>
      <c r="O401" s="37">
        <f>IFERROR(VLOOKUP(B401,[1]BaseData!$B$4:$BM$734,42,0),#REF!)</f>
        <v>0</v>
      </c>
      <c r="P401" s="37">
        <f>IFERROR(VLOOKUP(B401,[1]BaseData!$B$4:$BM$734,43,0),#REF!)</f>
        <v>10352</v>
      </c>
      <c r="Q401" s="35">
        <f>IFERROR(VLOOKUP(B401,[1]BaseData!$B$4:$BM$734,44,0),#REF!)</f>
        <v>1277916.57</v>
      </c>
      <c r="R401" s="35">
        <f>IFERROR(VLOOKUP(B401,[1]BaseData!$B$4:$BM$734,45,0),#REF!)</f>
        <v>1.88</v>
      </c>
      <c r="S401" s="35">
        <f>IFERROR(VLOOKUP(B401,[1]BaseData!$B$4:$BM$734,46,0),#REF!)</f>
        <v>0</v>
      </c>
      <c r="T401" s="35">
        <f>IFERROR(VLOOKUP(B401,[1]BaseData!$B$4:$BM$734,47,0),#REF!)</f>
        <v>0</v>
      </c>
    </row>
    <row r="402" spans="1:20" ht="35.25" customHeight="1">
      <c r="A402" s="31">
        <v>397</v>
      </c>
      <c r="B402" s="32" t="s">
        <v>838</v>
      </c>
      <c r="C402" s="33" t="str">
        <f>VLOOKUP(B402,[1]BaseData!$B$4:$BM$734,2,0)</f>
        <v>HOSE</v>
      </c>
      <c r="D402" s="33" t="str">
        <f>VLOOKUP(B402,[1]BaseData!$B$4:$BM$734,3,0)</f>
        <v xml:space="preserve">CTCP Tập đoàn Đầu tư Địa ốc No Va </v>
      </c>
      <c r="E402" s="34">
        <f>VLOOKUP(B402,[1]BaseData!$B$4:$BM$734,25,0)</f>
        <v>109684506136262</v>
      </c>
      <c r="F402" s="34">
        <f>VLOOKUP(B402,[1]BaseData!$B$4:$BM$734,26,0)</f>
        <v>275468067073.16998</v>
      </c>
      <c r="G402" s="35">
        <f>VLOOKUP(B402,[1]BaseData!$B$4:$BM$734,27,0)</f>
        <v>6.1270490000000004</v>
      </c>
      <c r="H402" s="36" t="str">
        <f>VLOOKUP(B402,[1]BaseData!$B$4:$BM$734,28,0)</f>
        <v>Large Cap</v>
      </c>
      <c r="I402" s="36" t="s">
        <v>102</v>
      </c>
      <c r="J402" s="37">
        <f>IFERROR(VLOOKUP(B402,[1]BaseData!$B$4:$BM$734,36,0),#REF!)</f>
        <v>257734876168021</v>
      </c>
      <c r="K402" s="37">
        <f>IFERROR(VLOOKUP(B402,[1]BaseData!$B$4:$BM$734,37,0),#REF!)</f>
        <v>44817730380165</v>
      </c>
      <c r="L402" s="37">
        <f>IFERROR(VLOOKUP(B402,[1]BaseData!$B$4:$BM$734,38,0),#REF!)</f>
        <v>11134230477725</v>
      </c>
      <c r="M402" s="37">
        <f>IFERROR(VLOOKUP(B402,[1]BaseData!$B$4:$BM$734,39,0)*10^9,#REF!)</f>
        <v>2162071222707.9998</v>
      </c>
      <c r="N402" s="37">
        <f>IFERROR(VLOOKUP(B402,[1]BaseData!$B$4:$BM$734,40,0)*10^9,#REF!)</f>
        <v>2263942446724</v>
      </c>
      <c r="O402" s="37">
        <f>IFERROR(VLOOKUP(B402,[1]BaseData!$B$4:$BM$734,42,0),#REF!)</f>
        <v>1112</v>
      </c>
      <c r="P402" s="37">
        <f>IFERROR(VLOOKUP(B402,[1]BaseData!$B$4:$BM$734,43,0),#REF!)</f>
        <v>22982</v>
      </c>
      <c r="Q402" s="35">
        <f>IFERROR(VLOOKUP(B402,[1]BaseData!$B$4:$BM$734,44,0),#REF!)</f>
        <v>12.59</v>
      </c>
      <c r="R402" s="35">
        <f>IFERROR(VLOOKUP(B402,[1]BaseData!$B$4:$BM$734,45,0),#REF!)</f>
        <v>0.61</v>
      </c>
      <c r="S402" s="35">
        <f>IFERROR(VLOOKUP(B402,[1]BaseData!$B$4:$BM$734,46,0),#REF!)</f>
        <v>0.94</v>
      </c>
      <c r="T402" s="35">
        <f>IFERROR(VLOOKUP(B402,[1]BaseData!$B$4:$BM$734,47,0),#REF!)</f>
        <v>5.03</v>
      </c>
    </row>
    <row r="403" spans="1:20" ht="35.25" customHeight="1">
      <c r="A403" s="31">
        <v>398</v>
      </c>
      <c r="B403" s="32" t="s">
        <v>840</v>
      </c>
      <c r="C403" s="33" t="str">
        <f>VLOOKUP(B403,[1]BaseData!$B$4:$BM$734,2,0)</f>
        <v>HOSE</v>
      </c>
      <c r="D403" s="33" t="str">
        <f>VLOOKUP(B403,[1]BaseData!$B$4:$BM$734,3,0)</f>
        <v>CTCP Bất động sản Du lịch Ninh Vân Bay</v>
      </c>
      <c r="E403" s="34">
        <f>VLOOKUP(B403,[1]BaseData!$B$4:$BM$734,25,0)</f>
        <v>1104809100609.75</v>
      </c>
      <c r="F403" s="34">
        <f>VLOOKUP(B403,[1]BaseData!$B$4:$BM$734,26,0)</f>
        <v>637560975.60975599</v>
      </c>
      <c r="G403" s="35">
        <f>VLOOKUP(B403,[1]BaseData!$B$4:$BM$734,27,0)</f>
        <v>8.0889000000000003E-2</v>
      </c>
      <c r="H403" s="36" t="str">
        <f>VLOOKUP(B403,[1]BaseData!$B$4:$BM$734,28,0)</f>
        <v>Mid Cap</v>
      </c>
      <c r="I403" s="36" t="s">
        <v>53</v>
      </c>
      <c r="J403" s="37">
        <f>IFERROR(VLOOKUP(B403,[1]BaseData!$B$4:$BM$734,36,0),#REF!)</f>
        <v>1099239732504</v>
      </c>
      <c r="K403" s="37">
        <f>IFERROR(VLOOKUP(B403,[1]BaseData!$B$4:$BM$734,37,0),#REF!)</f>
        <v>532842119907</v>
      </c>
      <c r="L403" s="37">
        <f>IFERROR(VLOOKUP(B403,[1]BaseData!$B$4:$BM$734,38,0),#REF!)</f>
        <v>337305177516</v>
      </c>
      <c r="M403" s="37">
        <f>IFERROR(VLOOKUP(B403,[1]BaseData!$B$4:$BM$734,39,0)*10^9,#REF!)</f>
        <v>-12903939876</v>
      </c>
      <c r="N403" s="37">
        <f>IFERROR(VLOOKUP(B403,[1]BaseData!$B$4:$BM$734,40,0)*10^9,#REF!)</f>
        <v>-12092213540</v>
      </c>
      <c r="O403" s="37">
        <f>IFERROR(VLOOKUP(B403,[1]BaseData!$B$4:$BM$734,42,0),#REF!)</f>
        <v>-143</v>
      </c>
      <c r="P403" s="37">
        <f>IFERROR(VLOOKUP(B403,[1]BaseData!$B$4:$BM$734,43,0),#REF!)</f>
        <v>5888</v>
      </c>
      <c r="Q403" s="35">
        <f>IFERROR(VLOOKUP(B403,[1]BaseData!$B$4:$BM$734,44,0),#REF!)</f>
        <v>-58.77</v>
      </c>
      <c r="R403" s="35">
        <f>IFERROR(VLOOKUP(B403,[1]BaseData!$B$4:$BM$734,45,0),#REF!)</f>
        <v>1.42</v>
      </c>
      <c r="S403" s="35">
        <f>IFERROR(VLOOKUP(B403,[1]BaseData!$B$4:$BM$734,46,0),#REF!)</f>
        <v>-1.18</v>
      </c>
      <c r="T403" s="35">
        <f>IFERROR(VLOOKUP(B403,[1]BaseData!$B$4:$BM$734,47,0),#REF!)</f>
        <v>-2.4</v>
      </c>
    </row>
    <row r="404" spans="1:20" ht="35.25" customHeight="1">
      <c r="A404" s="31">
        <v>399</v>
      </c>
      <c r="B404" s="32" t="s">
        <v>842</v>
      </c>
      <c r="C404" s="33" t="str">
        <f>VLOOKUP(B404,[1]BaseData!$B$4:$BM$734,2,0)</f>
        <v>HOSE</v>
      </c>
      <c r="D404" s="33" t="str">
        <f>VLOOKUP(B404,[1]BaseData!$B$4:$BM$734,3,0)</f>
        <v>Ngân hàng TMCP Phương Đông</v>
      </c>
      <c r="E404" s="34">
        <f>VLOOKUP(B404,[1]BaseData!$B$4:$BM$734,25,0)</f>
        <v>25978909672923.398</v>
      </c>
      <c r="F404" s="34">
        <f>VLOOKUP(B404,[1]BaseData!$B$4:$BM$734,26,0)</f>
        <v>30896600609.756001</v>
      </c>
      <c r="G404" s="35">
        <f>VLOOKUP(B404,[1]BaseData!$B$4:$BM$734,27,0)</f>
        <v>21.684101999999999</v>
      </c>
      <c r="H404" s="36" t="str">
        <f>VLOOKUP(B404,[1]BaseData!$B$4:$BM$734,28,0)</f>
        <v>Large Cap</v>
      </c>
      <c r="I404" s="36" t="s">
        <v>61</v>
      </c>
      <c r="J404" s="37">
        <f>IFERROR(VLOOKUP(B404,[1]BaseData!$B$4:$BM$734,36,0),#REF!)</f>
        <v>193994237850692</v>
      </c>
      <c r="K404" s="37">
        <f>IFERROR(VLOOKUP(B404,[1]BaseData!$B$4:$BM$734,37,0),#REF!)</f>
        <v>25272239382832</v>
      </c>
      <c r="L404" s="37">
        <f>IFERROR(VLOOKUP(B404,[1]BaseData!$B$4:$BM$734,38,0),#REF!)</f>
        <v>6947583041177</v>
      </c>
      <c r="M404" s="37">
        <f>IFERROR(VLOOKUP(B404,[1]BaseData!$B$4:$BM$734,39,0)*10^9,#REF!)</f>
        <v>3509717944636</v>
      </c>
      <c r="N404" s="37">
        <f>IFERROR(VLOOKUP(B404,[1]BaseData!$B$4:$BM$734,40,0)*10^9,#REF!)</f>
        <v>3509746452599</v>
      </c>
      <c r="O404" s="37">
        <f>IFERROR(VLOOKUP(B404,[1]BaseData!$B$4:$BM$734,42,0),#REF!)</f>
        <v>2562</v>
      </c>
      <c r="P404" s="37">
        <f>IFERROR(VLOOKUP(B404,[1]BaseData!$B$4:$BM$734,43,0),#REF!)</f>
        <v>18448</v>
      </c>
      <c r="Q404" s="35">
        <f>IFERROR(VLOOKUP(B404,[1]BaseData!$B$4:$BM$734,44,0),#REF!)</f>
        <v>7.03</v>
      </c>
      <c r="R404" s="35">
        <f>IFERROR(VLOOKUP(B404,[1]BaseData!$B$4:$BM$734,45,0),#REF!)</f>
        <v>0.98</v>
      </c>
      <c r="S404" s="35">
        <f>IFERROR(VLOOKUP(B404,[1]BaseData!$B$4:$BM$734,46,0),#REF!)</f>
        <v>1.85</v>
      </c>
      <c r="T404" s="35">
        <f>IFERROR(VLOOKUP(B404,[1]BaseData!$B$4:$BM$734,47,0),#REF!)</f>
        <v>14.91</v>
      </c>
    </row>
    <row r="405" spans="1:20" ht="35.25" customHeight="1">
      <c r="A405" s="31">
        <v>400</v>
      </c>
      <c r="B405" s="32" t="s">
        <v>844</v>
      </c>
      <c r="C405" s="33" t="str">
        <f>VLOOKUP(B405,[1]BaseData!$B$4:$BM$734,2,0)</f>
        <v>HNX</v>
      </c>
      <c r="D405" s="33" t="str">
        <f>VLOOKUP(B405,[1]BaseData!$B$4:$BM$734,3,0)</f>
        <v>CTCP One Capital Hospitality</v>
      </c>
      <c r="E405" s="34">
        <f>VLOOKUP(B405,[1]BaseData!$B$4:$BM$734,25,0)</f>
        <v>1815548780487.8</v>
      </c>
      <c r="F405" s="34">
        <f>VLOOKUP(B405,[1]BaseData!$B$4:$BM$734,26,0)</f>
        <v>2637393992.3780398</v>
      </c>
      <c r="G405" s="35">
        <f>VLOOKUP(B405,[1]BaseData!$B$4:$BM$734,27,0)</f>
        <v>1.9313E-2</v>
      </c>
      <c r="H405" s="36" t="str">
        <f>VLOOKUP(B405,[1]BaseData!$B$4:$BM$734,28,0)</f>
        <v>Mid Cap</v>
      </c>
      <c r="I405" s="36" t="s">
        <v>58</v>
      </c>
      <c r="J405" s="37">
        <f>IFERROR(VLOOKUP(B405,[1]BaseData!$B$4:$BM$734,36,0),#REF!)</f>
        <v>2298502418239</v>
      </c>
      <c r="K405" s="37">
        <f>IFERROR(VLOOKUP(B405,[1]BaseData!$B$4:$BM$734,37,0),#REF!)</f>
        <v>1337949414497</v>
      </c>
      <c r="L405" s="37">
        <f>IFERROR(VLOOKUP(B405,[1]BaseData!$B$4:$BM$734,38,0),#REF!)</f>
        <v>995530729303</v>
      </c>
      <c r="M405" s="37">
        <f>IFERROR(VLOOKUP(B405,[1]BaseData!$B$4:$BM$734,39,0)*10^9,#REF!)</f>
        <v>94666936120</v>
      </c>
      <c r="N405" s="37">
        <f>IFERROR(VLOOKUP(B405,[1]BaseData!$B$4:$BM$734,40,0)*10^9,#REF!)</f>
        <v>95205816483</v>
      </c>
      <c r="O405" s="37">
        <f>IFERROR(VLOOKUP(B405,[1]BaseData!$B$4:$BM$734,42,0),#REF!)</f>
        <v>473</v>
      </c>
      <c r="P405" s="37">
        <f>IFERROR(VLOOKUP(B405,[1]BaseData!$B$4:$BM$734,43,0),#REF!)</f>
        <v>6690</v>
      </c>
      <c r="Q405" s="35">
        <f>IFERROR(VLOOKUP(B405,[1]BaseData!$B$4:$BM$734,44,0),#REF!)</f>
        <v>16.899999999999999</v>
      </c>
      <c r="R405" s="35">
        <f>IFERROR(VLOOKUP(B405,[1]BaseData!$B$4:$BM$734,45,0),#REF!)</f>
        <v>1.2</v>
      </c>
      <c r="S405" s="35">
        <f>IFERROR(VLOOKUP(B405,[1]BaseData!$B$4:$BM$734,46,0),#REF!)</f>
        <v>4.1900000000000004</v>
      </c>
      <c r="T405" s="35">
        <f>IFERROR(VLOOKUP(B405,[1]BaseData!$B$4:$BM$734,47,0),#REF!)</f>
        <v>5.54</v>
      </c>
    </row>
    <row r="406" spans="1:20" ht="35.25" customHeight="1">
      <c r="A406" s="31">
        <v>401</v>
      </c>
      <c r="B406" s="32" t="s">
        <v>846</v>
      </c>
      <c r="C406" s="33" t="str">
        <f>VLOOKUP(B406,[1]BaseData!$B$4:$BM$734,2,0)</f>
        <v>HOSE</v>
      </c>
      <c r="D406" s="33" t="str">
        <f>VLOOKUP(B406,[1]BaseData!$B$4:$BM$734,3,0)</f>
        <v>CTCP Tập đoàn Đại Dương</v>
      </c>
      <c r="E406" s="34">
        <f>VLOOKUP(B406,[1]BaseData!$B$4:$BM$734,25,0)</f>
        <v>3290295720739.6602</v>
      </c>
      <c r="F406" s="34">
        <f>VLOOKUP(B406,[1]BaseData!$B$4:$BM$734,26,0)</f>
        <v>17446789634.146301</v>
      </c>
      <c r="G406" s="35">
        <f>VLOOKUP(B406,[1]BaseData!$B$4:$BM$734,27,0)</f>
        <v>0.21698500000000001</v>
      </c>
      <c r="H406" s="36" t="str">
        <f>VLOOKUP(B406,[1]BaseData!$B$4:$BM$734,28,0)</f>
        <v>Mid Cap</v>
      </c>
      <c r="I406" s="36" t="s">
        <v>24</v>
      </c>
      <c r="J406" s="37">
        <f>IFERROR(VLOOKUP(B406,[1]BaseData!$B$4:$BM$734,36,0),#REF!)</f>
        <v>2986913515902</v>
      </c>
      <c r="K406" s="37">
        <f>IFERROR(VLOOKUP(B406,[1]BaseData!$B$4:$BM$734,37,0),#REF!)</f>
        <v>1063504821569</v>
      </c>
      <c r="L406" s="37">
        <f>IFERROR(VLOOKUP(B406,[1]BaseData!$B$4:$BM$734,38,0),#REF!)</f>
        <v>1011062240758</v>
      </c>
      <c r="M406" s="37">
        <f>IFERROR(VLOOKUP(B406,[1]BaseData!$B$4:$BM$734,39,0)*10^9,#REF!)</f>
        <v>40438624275</v>
      </c>
      <c r="N406" s="37">
        <f>IFERROR(VLOOKUP(B406,[1]BaseData!$B$4:$BM$734,40,0)*10^9,#REF!)</f>
        <v>39706176628</v>
      </c>
      <c r="O406" s="37">
        <f>IFERROR(VLOOKUP(B406,[1]BaseData!$B$4:$BM$734,42,0),#REF!)</f>
        <v>135</v>
      </c>
      <c r="P406" s="37">
        <f>IFERROR(VLOOKUP(B406,[1]BaseData!$B$4:$BM$734,43,0),#REF!)</f>
        <v>3545</v>
      </c>
      <c r="Q406" s="35">
        <f>IFERROR(VLOOKUP(B406,[1]BaseData!$B$4:$BM$734,44,0),#REF!)</f>
        <v>62.32</v>
      </c>
      <c r="R406" s="35">
        <f>IFERROR(VLOOKUP(B406,[1]BaseData!$B$4:$BM$734,45,0),#REF!)</f>
        <v>2.37</v>
      </c>
      <c r="S406" s="35">
        <f>IFERROR(VLOOKUP(B406,[1]BaseData!$B$4:$BM$734,46,0),#REF!)</f>
        <v>1.37</v>
      </c>
      <c r="T406" s="35">
        <f>IFERROR(VLOOKUP(B406,[1]BaseData!$B$4:$BM$734,47,0),#REF!)</f>
        <v>3.89</v>
      </c>
    </row>
    <row r="407" spans="1:20" ht="35.25" customHeight="1">
      <c r="A407" s="31">
        <v>402</v>
      </c>
      <c r="B407" s="32" t="s">
        <v>849</v>
      </c>
      <c r="C407" s="33" t="str">
        <f>VLOOKUP(B407,[1]BaseData!$B$4:$BM$734,2,0)</f>
        <v>HNX</v>
      </c>
      <c r="D407" s="33" t="str">
        <f>VLOOKUP(B407,[1]BaseData!$B$4:$BM$734,3,0)</f>
        <v>CTCP Truyền thông Số 1</v>
      </c>
      <c r="E407" s="34">
        <f>VLOOKUP(B407,[1]BaseData!$B$4:$BM$734,25,0)</f>
        <v>57564454125</v>
      </c>
      <c r="F407" s="34">
        <f>VLOOKUP(B407,[1]BaseData!$B$4:$BM$734,26,0)</f>
        <v>308751545.73170698</v>
      </c>
      <c r="G407" s="35">
        <f>VLOOKUP(B407,[1]BaseData!$B$4:$BM$734,27,0)</f>
        <v>8.4310840000000002</v>
      </c>
      <c r="H407" s="36" t="str">
        <f>VLOOKUP(B407,[1]BaseData!$B$4:$BM$734,28,0)</f>
        <v>Small&amp;Micro Cap</v>
      </c>
      <c r="I407" s="36" t="s">
        <v>112</v>
      </c>
      <c r="J407" s="37">
        <f>IFERROR(VLOOKUP(B407,[1]BaseData!$B$4:$BM$734,36,0),#REF!)</f>
        <v>511993711184</v>
      </c>
      <c r="K407" s="37">
        <f>IFERROR(VLOOKUP(B407,[1]BaseData!$B$4:$BM$734,37,0),#REF!)</f>
        <v>100335149224</v>
      </c>
      <c r="L407" s="37">
        <f>IFERROR(VLOOKUP(B407,[1]BaseData!$B$4:$BM$734,38,0),#REF!)</f>
        <v>725818606219</v>
      </c>
      <c r="M407" s="37">
        <f>IFERROR(VLOOKUP(B407,[1]BaseData!$B$4:$BM$734,39,0)*10^9,#REF!)</f>
        <v>6038964967</v>
      </c>
      <c r="N407" s="37">
        <f>IFERROR(VLOOKUP(B407,[1]BaseData!$B$4:$BM$734,40,0)*10^9,#REF!)</f>
        <v>6454063449</v>
      </c>
      <c r="O407" s="37">
        <f>IFERROR(VLOOKUP(B407,[1]BaseData!$B$4:$BM$734,42,0),#REF!)</f>
        <v>767</v>
      </c>
      <c r="P407" s="37">
        <f>IFERROR(VLOOKUP(B407,[1]BaseData!$B$4:$BM$734,43,0),#REF!)</f>
        <v>12711</v>
      </c>
      <c r="Q407" s="35">
        <f>IFERROR(VLOOKUP(B407,[1]BaseData!$B$4:$BM$734,44,0),#REF!)</f>
        <v>7.95</v>
      </c>
      <c r="R407" s="35">
        <f>IFERROR(VLOOKUP(B407,[1]BaseData!$B$4:$BM$734,45,0),#REF!)</f>
        <v>0.48</v>
      </c>
      <c r="S407" s="35">
        <f>IFERROR(VLOOKUP(B407,[1]BaseData!$B$4:$BM$734,46,0),#REF!)</f>
        <v>1.1599999999999999</v>
      </c>
      <c r="T407" s="35">
        <f>IFERROR(VLOOKUP(B407,[1]BaseData!$B$4:$BM$734,47,0),#REF!)</f>
        <v>6.07</v>
      </c>
    </row>
    <row r="408" spans="1:20" ht="35.25" customHeight="1">
      <c r="A408" s="31">
        <v>403</v>
      </c>
      <c r="B408" s="32" t="s">
        <v>851</v>
      </c>
      <c r="C408" s="33" t="str">
        <f>VLOOKUP(B408,[1]BaseData!$B$4:$BM$734,2,0)</f>
        <v>HOSE</v>
      </c>
      <c r="D408" s="33" t="str">
        <f>VLOOKUP(B408,[1]BaseData!$B$4:$BM$734,3,0)</f>
        <v>CTCP Dược phẩm OPC</v>
      </c>
      <c r="E408" s="34">
        <f>VLOOKUP(B408,[1]BaseData!$B$4:$BM$734,25,0)</f>
        <v>1505555902374.3899</v>
      </c>
      <c r="F408" s="34">
        <f>VLOOKUP(B408,[1]BaseData!$B$4:$BM$734,26,0)</f>
        <v>738277439.02438998</v>
      </c>
      <c r="G408" s="35">
        <f>VLOOKUP(B408,[1]BaseData!$B$4:$BM$734,27,0)</f>
        <v>1.2587010000000001</v>
      </c>
      <c r="H408" s="36" t="str">
        <f>VLOOKUP(B408,[1]BaseData!$B$4:$BM$734,28,0)</f>
        <v>Mid Cap</v>
      </c>
      <c r="I408" s="36" t="s">
        <v>228</v>
      </c>
      <c r="J408" s="37">
        <f>IFERROR(VLOOKUP(B408,[1]BaseData!$B$4:$BM$734,36,0),#REF!)</f>
        <v>1246224736812</v>
      </c>
      <c r="K408" s="37">
        <f>IFERROR(VLOOKUP(B408,[1]BaseData!$B$4:$BM$734,37,0),#REF!)</f>
        <v>871964279249</v>
      </c>
      <c r="L408" s="37">
        <f>IFERROR(VLOOKUP(B408,[1]BaseData!$B$4:$BM$734,38,0),#REF!)</f>
        <v>1171614107848</v>
      </c>
      <c r="M408" s="37">
        <f>IFERROR(VLOOKUP(B408,[1]BaseData!$B$4:$BM$734,39,0)*10^9,#REF!)</f>
        <v>142127926500</v>
      </c>
      <c r="N408" s="37">
        <f>IFERROR(VLOOKUP(B408,[1]BaseData!$B$4:$BM$734,40,0)*10^9,#REF!)</f>
        <v>142217508094</v>
      </c>
      <c r="O408" s="37">
        <f>IFERROR(VLOOKUP(B408,[1]BaseData!$B$4:$BM$734,42,0),#REF!)</f>
        <v>3354</v>
      </c>
      <c r="P408" s="37">
        <f>IFERROR(VLOOKUP(B408,[1]BaseData!$B$4:$BM$734,43,0),#REF!)</f>
        <v>13614</v>
      </c>
      <c r="Q408" s="35">
        <f>IFERROR(VLOOKUP(B408,[1]BaseData!$B$4:$BM$734,44,0),#REF!)</f>
        <v>8.1999999999999993</v>
      </c>
      <c r="R408" s="35">
        <f>IFERROR(VLOOKUP(B408,[1]BaseData!$B$4:$BM$734,45,0),#REF!)</f>
        <v>2.02</v>
      </c>
      <c r="S408" s="35">
        <f>IFERROR(VLOOKUP(B408,[1]BaseData!$B$4:$BM$734,46,0),#REF!)</f>
        <v>11.44</v>
      </c>
      <c r="T408" s="35">
        <f>IFERROR(VLOOKUP(B408,[1]BaseData!$B$4:$BM$734,47,0),#REF!)</f>
        <v>17.600000000000001</v>
      </c>
    </row>
    <row r="409" spans="1:20" ht="35.25" customHeight="1">
      <c r="A409" s="31">
        <v>404</v>
      </c>
      <c r="B409" s="32" t="s">
        <v>1562</v>
      </c>
      <c r="C409" s="33" t="str">
        <f>VLOOKUP(B409,[1]BaseData!$B$4:$BM$734,2,0)</f>
        <v>HOSE</v>
      </c>
      <c r="D409" s="33" t="str">
        <f>VLOOKUP(B409,[1]BaseData!$B$4:$BM$734,3,0)</f>
        <v>CTCP Chứng khoán Tiên Phong</v>
      </c>
      <c r="E409" s="34">
        <f>VLOOKUP(B409,[1]BaseData!$B$4:$BM$734,25,0)</f>
        <v>3025591463414.6299</v>
      </c>
      <c r="F409" s="34">
        <f>VLOOKUP(B409,[1]BaseData!$B$4:$BM$734,26,0)</f>
        <v>26366853658.536499</v>
      </c>
      <c r="G409" s="35">
        <f>VLOOKUP(B409,[1]BaseData!$B$4:$BM$734,27,0)</f>
        <v>1.1666909999999999</v>
      </c>
      <c r="H409" s="36" t="str">
        <f>VLOOKUP(B409,[1]BaseData!$B$4:$BM$734,28,0)</f>
        <v>Mid Cap</v>
      </c>
      <c r="I409" s="36" t="s">
        <v>24</v>
      </c>
      <c r="J409" s="37">
        <f>IFERROR(VLOOKUP(B409,[1]BaseData!$B$4:$BM$734,36,0),#REF!)</f>
        <v>6706708866907</v>
      </c>
      <c r="K409" s="37">
        <f>IFERROR(VLOOKUP(B409,[1]BaseData!$B$4:$BM$734,37,0),#REF!)</f>
        <v>2307752209755</v>
      </c>
      <c r="L409" s="37">
        <f>IFERROR(VLOOKUP(B409,[1]BaseData!$B$4:$BM$734,38,0),#REF!)</f>
        <v>2720792461443</v>
      </c>
      <c r="M409" s="37">
        <f>IFERROR(VLOOKUP(B409,[1]BaseData!$B$4:$BM$734,39,0)*10^9,#REF!)</f>
        <v>135674849362</v>
      </c>
      <c r="N409" s="37">
        <f>IFERROR(VLOOKUP(B409,[1]BaseData!$B$4:$BM$734,40,0)*10^9,#REF!)</f>
        <v>149863770030</v>
      </c>
      <c r="O409" s="37">
        <f>IFERROR(VLOOKUP(B409,[1]BaseData!$B$4:$BM$734,42,0),#REF!)</f>
        <v>678</v>
      </c>
      <c r="P409" s="37">
        <f>IFERROR(VLOOKUP(B409,[1]BaseData!$B$4:$BM$734,43,0),#REF!)</f>
        <v>11539</v>
      </c>
      <c r="Q409" s="35">
        <f>IFERROR(VLOOKUP(B409,[1]BaseData!$B$4:$BM$734,44,0),#REF!)</f>
        <v>12.78</v>
      </c>
      <c r="R409" s="35">
        <f>IFERROR(VLOOKUP(B409,[1]BaseData!$B$4:$BM$734,45,0),#REF!)</f>
        <v>0.75</v>
      </c>
      <c r="S409" s="35">
        <f>IFERROR(VLOOKUP(B409,[1]BaseData!$B$4:$BM$734,46,0),#REF!)</f>
        <v>2.37</v>
      </c>
      <c r="T409" s="35">
        <f>IFERROR(VLOOKUP(B409,[1]BaseData!$B$4:$BM$734,47,0),#REF!)</f>
        <v>6.06</v>
      </c>
    </row>
    <row r="410" spans="1:20" ht="35.25" customHeight="1">
      <c r="A410" s="31">
        <v>405</v>
      </c>
      <c r="B410" s="32" t="s">
        <v>853</v>
      </c>
      <c r="C410" s="33" t="str">
        <f>VLOOKUP(B410,[1]BaseData!$B$4:$BM$734,2,0)</f>
        <v>HOSE</v>
      </c>
      <c r="D410" s="33" t="str">
        <f>VLOOKUP(B410,[1]BaseData!$B$4:$BM$734,3,0)</f>
        <v>CTCP Pin Ắc quy Miền Nam</v>
      </c>
      <c r="E410" s="34">
        <f>VLOOKUP(B410,[1]BaseData!$B$4:$BM$734,25,0)</f>
        <v>1576262211806.25</v>
      </c>
      <c r="F410" s="34">
        <f>VLOOKUP(B410,[1]BaseData!$B$4:$BM$734,26,0)</f>
        <v>233621951.21951199</v>
      </c>
      <c r="G410" s="35">
        <f>VLOOKUP(B410,[1]BaseData!$B$4:$BM$734,27,0)</f>
        <v>12.834199999999999</v>
      </c>
      <c r="H410" s="36" t="str">
        <f>VLOOKUP(B410,[1]BaseData!$B$4:$BM$734,28,0)</f>
        <v>Mid Cap</v>
      </c>
      <c r="I410" s="36" t="s">
        <v>42</v>
      </c>
      <c r="J410" s="37">
        <f>IFERROR(VLOOKUP(B410,[1]BaseData!$B$4:$BM$734,36,0),#REF!)</f>
        <v>2415945628242</v>
      </c>
      <c r="K410" s="37">
        <f>IFERROR(VLOOKUP(B410,[1]BaseData!$B$4:$BM$734,37,0),#REF!)</f>
        <v>924603602327</v>
      </c>
      <c r="L410" s="37">
        <f>IFERROR(VLOOKUP(B410,[1]BaseData!$B$4:$BM$734,38,0),#REF!)</f>
        <v>3398697970311</v>
      </c>
      <c r="M410" s="37">
        <f>IFERROR(VLOOKUP(B410,[1]BaseData!$B$4:$BM$734,39,0)*10^9,#REF!)</f>
        <v>157931358524</v>
      </c>
      <c r="N410" s="37">
        <f>IFERROR(VLOOKUP(B410,[1]BaseData!$B$4:$BM$734,40,0)*10^9,#REF!)</f>
        <v>157931358524</v>
      </c>
      <c r="O410" s="37">
        <f>IFERROR(VLOOKUP(B410,[1]BaseData!$B$4:$BM$734,42,0),#REF!)</f>
        <v>3398</v>
      </c>
      <c r="P410" s="37">
        <f>IFERROR(VLOOKUP(B410,[1]BaseData!$B$4:$BM$734,43,0),#REF!)</f>
        <v>19896</v>
      </c>
      <c r="Q410" s="35">
        <f>IFERROR(VLOOKUP(B410,[1]BaseData!$B$4:$BM$734,44,0),#REF!)</f>
        <v>9.8000000000000007</v>
      </c>
      <c r="R410" s="35">
        <f>IFERROR(VLOOKUP(B410,[1]BaseData!$B$4:$BM$734,45,0),#REF!)</f>
        <v>1.67</v>
      </c>
      <c r="S410" s="35">
        <f>IFERROR(VLOOKUP(B410,[1]BaseData!$B$4:$BM$734,46,0),#REF!)</f>
        <v>6.45</v>
      </c>
      <c r="T410" s="35">
        <f>IFERROR(VLOOKUP(B410,[1]BaseData!$B$4:$BM$734,47,0),#REF!)</f>
        <v>17.63</v>
      </c>
    </row>
    <row r="411" spans="1:20" ht="35.25" customHeight="1">
      <c r="A411" s="31">
        <v>406</v>
      </c>
      <c r="B411" s="32" t="s">
        <v>855</v>
      </c>
      <c r="C411" s="33" t="str">
        <f>VLOOKUP(B411,[1]BaseData!$B$4:$BM$734,2,0)</f>
        <v>HOSE</v>
      </c>
      <c r="D411" s="33" t="str">
        <f>VLOOKUP(B411,[1]BaseData!$B$4:$BM$734,3,0)</f>
        <v>CTCP Tập đoàn Pan</v>
      </c>
      <c r="E411" s="34">
        <f>VLOOKUP(B411,[1]BaseData!$B$4:$BM$734,25,0)</f>
        <v>4647940031211.8896</v>
      </c>
      <c r="F411" s="34">
        <f>VLOOKUP(B411,[1]BaseData!$B$4:$BM$734,26,0)</f>
        <v>49712317073.1707</v>
      </c>
      <c r="G411" s="35">
        <f>VLOOKUP(B411,[1]BaseData!$B$4:$BM$734,27,0)</f>
        <v>10.609406</v>
      </c>
      <c r="H411" s="36" t="str">
        <f>VLOOKUP(B411,[1]BaseData!$B$4:$BM$734,28,0)</f>
        <v>Mid Cap</v>
      </c>
      <c r="I411" s="36" t="s">
        <v>61</v>
      </c>
      <c r="J411" s="37">
        <f>IFERROR(VLOOKUP(B411,[1]BaseData!$B$4:$BM$734,36,0),#REF!)</f>
        <v>16081598046958</v>
      </c>
      <c r="K411" s="37">
        <f>IFERROR(VLOOKUP(B411,[1]BaseData!$B$4:$BM$734,37,0),#REF!)</f>
        <v>7878383782075</v>
      </c>
      <c r="L411" s="37">
        <f>IFERROR(VLOOKUP(B411,[1]BaseData!$B$4:$BM$734,38,0),#REF!)</f>
        <v>13655102989686</v>
      </c>
      <c r="M411" s="37">
        <f>IFERROR(VLOOKUP(B411,[1]BaseData!$B$4:$BM$734,39,0)*10^9,#REF!)</f>
        <v>373968532915</v>
      </c>
      <c r="N411" s="37">
        <f>IFERROR(VLOOKUP(B411,[1]BaseData!$B$4:$BM$734,40,0)*10^9,#REF!)</f>
        <v>362895861011</v>
      </c>
      <c r="O411" s="37">
        <f>IFERROR(VLOOKUP(B411,[1]BaseData!$B$4:$BM$734,42,0),#REF!)</f>
        <v>1790</v>
      </c>
      <c r="P411" s="37">
        <f>IFERROR(VLOOKUP(B411,[1]BaseData!$B$4:$BM$734,43,0),#REF!)</f>
        <v>37715</v>
      </c>
      <c r="Q411" s="35">
        <f>IFERROR(VLOOKUP(B411,[1]BaseData!$B$4:$BM$734,44,0),#REF!)</f>
        <v>8.35</v>
      </c>
      <c r="R411" s="35">
        <f>IFERROR(VLOOKUP(B411,[1]BaseData!$B$4:$BM$734,45,0),#REF!)</f>
        <v>0.4</v>
      </c>
      <c r="S411" s="35">
        <f>IFERROR(VLOOKUP(B411,[1]BaseData!$B$4:$BM$734,46,0),#REF!)</f>
        <v>2.4</v>
      </c>
      <c r="T411" s="35">
        <f>IFERROR(VLOOKUP(B411,[1]BaseData!$B$4:$BM$734,47,0),#REF!)</f>
        <v>4.84</v>
      </c>
    </row>
    <row r="412" spans="1:20" ht="35.25" customHeight="1">
      <c r="A412" s="31">
        <v>407</v>
      </c>
      <c r="B412" s="32" t="s">
        <v>857</v>
      </c>
      <c r="C412" s="33" t="str">
        <f>VLOOKUP(B412,[1]BaseData!$B$4:$BM$734,2,0)</f>
        <v>HNX</v>
      </c>
      <c r="D412" s="33" t="str">
        <f>VLOOKUP(B412,[1]BaseData!$B$4:$BM$734,3,0)</f>
        <v>CTCP Bao bì Dầu khí Việt Nam</v>
      </c>
      <c r="E412" s="34">
        <f>VLOOKUP(B412,[1]BaseData!$B$4:$BM$734,25,0)</f>
        <v>85917189468.292603</v>
      </c>
      <c r="F412" s="34">
        <f>VLOOKUP(B412,[1]BaseData!$B$4:$BM$734,26,0)</f>
        <v>1494385522.2560899</v>
      </c>
      <c r="G412" s="35">
        <f>VLOOKUP(B412,[1]BaseData!$B$4:$BM$734,27,0)</f>
        <v>0.26237100000000002</v>
      </c>
      <c r="H412" s="36" t="str">
        <f>VLOOKUP(B412,[1]BaseData!$B$4:$BM$734,28,0)</f>
        <v>Small&amp;Micro Cap</v>
      </c>
      <c r="I412" s="36" t="s">
        <v>203</v>
      </c>
      <c r="J412" s="37">
        <f>IFERROR(VLOOKUP(B412,[1]BaseData!$B$4:$BM$734,36,0),#REF!)</f>
        <v>138810193557</v>
      </c>
      <c r="K412" s="37">
        <f>IFERROR(VLOOKUP(B412,[1]BaseData!$B$4:$BM$734,37,0),#REF!)</f>
        <v>64746539830</v>
      </c>
      <c r="L412" s="37">
        <f>IFERROR(VLOOKUP(B412,[1]BaseData!$B$4:$BM$734,38,0),#REF!)</f>
        <v>355551316675</v>
      </c>
      <c r="M412" s="37">
        <f>IFERROR(VLOOKUP(B412,[1]BaseData!$B$4:$BM$734,39,0)*10^9,#REF!)</f>
        <v>6752091082</v>
      </c>
      <c r="N412" s="37">
        <f>IFERROR(VLOOKUP(B412,[1]BaseData!$B$4:$BM$734,40,0)*10^9,#REF!)</f>
        <v>6752091082</v>
      </c>
      <c r="O412" s="37">
        <f>IFERROR(VLOOKUP(B412,[1]BaseData!$B$4:$BM$734,42,0),#REF!)</f>
        <v>1407</v>
      </c>
      <c r="P412" s="37">
        <f>IFERROR(VLOOKUP(B412,[1]BaseData!$B$4:$BM$734,43,0),#REF!)</f>
        <v>13490</v>
      </c>
      <c r="Q412" s="35">
        <f>IFERROR(VLOOKUP(B412,[1]BaseData!$B$4:$BM$734,44,0),#REF!)</f>
        <v>8.67</v>
      </c>
      <c r="R412" s="35">
        <f>IFERROR(VLOOKUP(B412,[1]BaseData!$B$4:$BM$734,45,0),#REF!)</f>
        <v>0.9</v>
      </c>
      <c r="S412" s="35">
        <f>IFERROR(VLOOKUP(B412,[1]BaseData!$B$4:$BM$734,46,0),#REF!)</f>
        <v>5.6</v>
      </c>
      <c r="T412" s="35">
        <f>IFERROR(VLOOKUP(B412,[1]BaseData!$B$4:$BM$734,47,0),#REF!)</f>
        <v>10.55</v>
      </c>
    </row>
    <row r="413" spans="1:20" ht="35.25" customHeight="1">
      <c r="A413" s="31">
        <v>408</v>
      </c>
      <c r="B413" s="32" t="s">
        <v>859</v>
      </c>
      <c r="C413" s="33" t="str">
        <f>VLOOKUP(B413,[1]BaseData!$B$4:$BM$734,2,0)</f>
        <v>HOSE</v>
      </c>
      <c r="D413" s="33" t="str">
        <f>VLOOKUP(B413,[1]BaseData!$B$4:$BM$734,3,0)</f>
        <v>CTCP Tập Đoàn PC1</v>
      </c>
      <c r="E413" s="34">
        <f>VLOOKUP(B413,[1]BaseData!$B$4:$BM$734,25,0)</f>
        <v>7920799248484.29</v>
      </c>
      <c r="F413" s="34">
        <f>VLOOKUP(B413,[1]BaseData!$B$4:$BM$734,26,0)</f>
        <v>64778838414.634102</v>
      </c>
      <c r="G413" s="35">
        <f>VLOOKUP(B413,[1]BaseData!$B$4:$BM$734,27,0)</f>
        <v>5.3028279999999999</v>
      </c>
      <c r="H413" s="36" t="str">
        <f>VLOOKUP(B413,[1]BaseData!$B$4:$BM$734,28,0)</f>
        <v>Mid Cap</v>
      </c>
      <c r="I413" s="36" t="s">
        <v>61</v>
      </c>
      <c r="J413" s="37">
        <f>IFERROR(VLOOKUP(B413,[1]BaseData!$B$4:$BM$734,36,0),#REF!)</f>
        <v>21754413518378</v>
      </c>
      <c r="K413" s="37">
        <f>IFERROR(VLOOKUP(B413,[1]BaseData!$B$4:$BM$734,37,0),#REF!)</f>
        <v>7172746083371</v>
      </c>
      <c r="L413" s="37">
        <f>IFERROR(VLOOKUP(B413,[1]BaseData!$B$4:$BM$734,38,0),#REF!)</f>
        <v>8357602470324</v>
      </c>
      <c r="M413" s="37">
        <f>IFERROR(VLOOKUP(B413,[1]BaseData!$B$4:$BM$734,39,0)*10^9,#REF!)</f>
        <v>459825388155</v>
      </c>
      <c r="N413" s="37">
        <f>IFERROR(VLOOKUP(B413,[1]BaseData!$B$4:$BM$734,40,0)*10^9,#REF!)</f>
        <v>450002150906</v>
      </c>
      <c r="O413" s="37">
        <f>IFERROR(VLOOKUP(B413,[1]BaseData!$B$4:$BM$734,42,0),#REF!)</f>
        <v>1913</v>
      </c>
      <c r="P413" s="37">
        <f>IFERROR(VLOOKUP(B413,[1]BaseData!$B$4:$BM$734,43,0),#REF!)</f>
        <v>26523</v>
      </c>
      <c r="Q413" s="35">
        <f>IFERROR(VLOOKUP(B413,[1]BaseData!$B$4:$BM$734,44,0),#REF!)</f>
        <v>10.56</v>
      </c>
      <c r="R413" s="35">
        <f>IFERROR(VLOOKUP(B413,[1]BaseData!$B$4:$BM$734,45,0),#REF!)</f>
        <v>0.76</v>
      </c>
      <c r="S413" s="35">
        <f>IFERROR(VLOOKUP(B413,[1]BaseData!$B$4:$BM$734,46,0),#REF!)</f>
        <v>2.27</v>
      </c>
      <c r="T413" s="35">
        <f>IFERROR(VLOOKUP(B413,[1]BaseData!$B$4:$BM$734,47,0),#REF!)</f>
        <v>7.98</v>
      </c>
    </row>
    <row r="414" spans="1:20" ht="35.25" customHeight="1">
      <c r="A414" s="31">
        <v>409</v>
      </c>
      <c r="B414" s="32" t="s">
        <v>861</v>
      </c>
      <c r="C414" s="33" t="str">
        <f>VLOOKUP(B414,[1]BaseData!$B$4:$BM$734,2,0)</f>
        <v>HNX</v>
      </c>
      <c r="D414" s="33" t="str">
        <f>VLOOKUP(B414,[1]BaseData!$B$4:$BM$734,3,0)</f>
        <v>CTCP Phân bón và Hóa chất Dầu khí Miền Trung</v>
      </c>
      <c r="E414" s="34">
        <f>VLOOKUP(B414,[1]BaseData!$B$4:$BM$734,25,0)</f>
        <v>255384146341.46301</v>
      </c>
      <c r="F414" s="34">
        <f>VLOOKUP(B414,[1]BaseData!$B$4:$BM$734,26,0)</f>
        <v>184999535.36585301</v>
      </c>
      <c r="G414" s="35">
        <f>VLOOKUP(B414,[1]BaseData!$B$4:$BM$734,27,0)</f>
        <v>1.0580069999999999</v>
      </c>
      <c r="H414" s="36" t="str">
        <f>VLOOKUP(B414,[1]BaseData!$B$4:$BM$734,28,0)</f>
        <v>Small&amp;Micro Cap</v>
      </c>
      <c r="I414" s="36" t="s">
        <v>93</v>
      </c>
      <c r="J414" s="37">
        <f>IFERROR(VLOOKUP(B414,[1]BaseData!$B$4:$BM$734,36,0),#REF!)</f>
        <v>269479198201</v>
      </c>
      <c r="K414" s="37">
        <f>IFERROR(VLOOKUP(B414,[1]BaseData!$B$4:$BM$734,37,0),#REF!)</f>
        <v>200415770999</v>
      </c>
      <c r="L414" s="37">
        <f>IFERROR(VLOOKUP(B414,[1]BaseData!$B$4:$BM$734,38,0),#REF!)</f>
        <v>3490389853211</v>
      </c>
      <c r="M414" s="37">
        <f>IFERROR(VLOOKUP(B414,[1]BaseData!$B$4:$BM$734,39,0)*10^9,#REF!)</f>
        <v>29698171805</v>
      </c>
      <c r="N414" s="37">
        <f>IFERROR(VLOOKUP(B414,[1]BaseData!$B$4:$BM$734,40,0)*10^9,#REF!)</f>
        <v>29698171805</v>
      </c>
      <c r="O414" s="37">
        <f>IFERROR(VLOOKUP(B414,[1]BaseData!$B$4:$BM$734,42,0),#REF!)</f>
        <v>2970</v>
      </c>
      <c r="P414" s="37">
        <f>IFERROR(VLOOKUP(B414,[1]BaseData!$B$4:$BM$734,43,0),#REF!)</f>
        <v>20042</v>
      </c>
      <c r="Q414" s="35">
        <f>IFERROR(VLOOKUP(B414,[1]BaseData!$B$4:$BM$734,44,0),#REF!)</f>
        <v>8.0500000000000007</v>
      </c>
      <c r="R414" s="35">
        <f>IFERROR(VLOOKUP(B414,[1]BaseData!$B$4:$BM$734,45,0),#REF!)</f>
        <v>1.19</v>
      </c>
      <c r="S414" s="35">
        <f>IFERROR(VLOOKUP(B414,[1]BaseData!$B$4:$BM$734,46,0),#REF!)</f>
        <v>10.72</v>
      </c>
      <c r="T414" s="35">
        <f>IFERROR(VLOOKUP(B414,[1]BaseData!$B$4:$BM$734,47,0),#REF!)</f>
        <v>14.71</v>
      </c>
    </row>
    <row r="415" spans="1:20" ht="35.25" customHeight="1">
      <c r="A415" s="31">
        <v>410</v>
      </c>
      <c r="B415" s="32" t="s">
        <v>863</v>
      </c>
      <c r="C415" s="33" t="str">
        <f>VLOOKUP(B415,[1]BaseData!$B$4:$BM$734,2,0)</f>
        <v>HNX</v>
      </c>
      <c r="D415" s="33" t="str">
        <f>VLOOKUP(B415,[1]BaseData!$B$4:$BM$734,3,0)</f>
        <v>CTCP Đầu tư Phát triển Gas Đô thị</v>
      </c>
      <c r="E415" s="34">
        <f>VLOOKUP(B415,[1]BaseData!$B$4:$BM$734,25,0)</f>
        <v>139085707317.073</v>
      </c>
      <c r="F415" s="34">
        <f>VLOOKUP(B415,[1]BaseData!$B$4:$BM$734,26,0)</f>
        <v>270887548.17073101</v>
      </c>
      <c r="G415" s="35">
        <f>VLOOKUP(B415,[1]BaseData!$B$4:$BM$734,27,0)</f>
        <v>44.781605999999996</v>
      </c>
      <c r="H415" s="36" t="str">
        <f>VLOOKUP(B415,[1]BaseData!$B$4:$BM$734,28,0)</f>
        <v>Small&amp;Micro Cap</v>
      </c>
      <c r="I415" s="36" t="s">
        <v>45</v>
      </c>
      <c r="J415" s="37">
        <f>IFERROR(VLOOKUP(B415,[1]BaseData!$B$4:$BM$734,36,0),#REF!)</f>
        <v>251121452493</v>
      </c>
      <c r="K415" s="37">
        <f>IFERROR(VLOOKUP(B415,[1]BaseData!$B$4:$BM$734,37,0),#REF!)</f>
        <v>168222891207</v>
      </c>
      <c r="L415" s="37">
        <f>IFERROR(VLOOKUP(B415,[1]BaseData!$B$4:$BM$734,38,0),#REF!)</f>
        <v>420975461918</v>
      </c>
      <c r="M415" s="37">
        <f>IFERROR(VLOOKUP(B415,[1]BaseData!$B$4:$BM$734,39,0)*10^9,#REF!)</f>
        <v>97143021</v>
      </c>
      <c r="N415" s="37">
        <f>IFERROR(VLOOKUP(B415,[1]BaseData!$B$4:$BM$734,40,0)*10^9,#REF!)</f>
        <v>97143021</v>
      </c>
      <c r="O415" s="37">
        <f>IFERROR(VLOOKUP(B415,[1]BaseData!$B$4:$BM$734,42,0),#REF!)</f>
        <v>5</v>
      </c>
      <c r="P415" s="37">
        <f>IFERROR(VLOOKUP(B415,[1]BaseData!$B$4:$BM$734,43,0),#REF!)</f>
        <v>8915</v>
      </c>
      <c r="Q415" s="35">
        <f>IFERROR(VLOOKUP(B415,[1]BaseData!$B$4:$BM$734,44,0),#REF!)</f>
        <v>1243.2</v>
      </c>
      <c r="R415" s="35">
        <f>IFERROR(VLOOKUP(B415,[1]BaseData!$B$4:$BM$734,45,0),#REF!)</f>
        <v>0.72</v>
      </c>
      <c r="S415" s="35">
        <f>IFERROR(VLOOKUP(B415,[1]BaseData!$B$4:$BM$734,46,0),#REF!)</f>
        <v>0.04</v>
      </c>
      <c r="T415" s="35">
        <f>IFERROR(VLOOKUP(B415,[1]BaseData!$B$4:$BM$734,47,0),#REF!)</f>
        <v>0.06</v>
      </c>
    </row>
    <row r="416" spans="1:20" ht="35.25" customHeight="1">
      <c r="A416" s="31">
        <v>411</v>
      </c>
      <c r="B416" s="32" t="s">
        <v>865</v>
      </c>
      <c r="C416" s="33" t="str">
        <f>VLOOKUP(B416,[1]BaseData!$B$4:$BM$734,2,0)</f>
        <v>HNX</v>
      </c>
      <c r="D416" s="33" t="str">
        <f>VLOOKUP(B416,[1]BaseData!$B$4:$BM$734,3,0)</f>
        <v>CTCP Vận tải Khí và Hoá chất Việt Nam</v>
      </c>
      <c r="E416" s="34">
        <f>VLOOKUP(B416,[1]BaseData!$B$4:$BM$734,25,0)</f>
        <v>172565709424.39001</v>
      </c>
      <c r="F416" s="34">
        <f>VLOOKUP(B416,[1]BaseData!$B$4:$BM$734,26,0)</f>
        <v>202322730.487804</v>
      </c>
      <c r="G416" s="35">
        <f>VLOOKUP(B416,[1]BaseData!$B$4:$BM$734,27,0)</f>
        <v>0.42918800000000001</v>
      </c>
      <c r="H416" s="36" t="str">
        <f>VLOOKUP(B416,[1]BaseData!$B$4:$BM$734,28,0)</f>
        <v>Small&amp;Micro Cap</v>
      </c>
      <c r="I416" s="36" t="s">
        <v>107</v>
      </c>
      <c r="J416" s="37">
        <f>IFERROR(VLOOKUP(B416,[1]BaseData!$B$4:$BM$734,36,0),#REF!)</f>
        <v>551962888508</v>
      </c>
      <c r="K416" s="37">
        <f>IFERROR(VLOOKUP(B416,[1]BaseData!$B$4:$BM$734,37,0),#REF!)</f>
        <v>315022345084</v>
      </c>
      <c r="L416" s="37">
        <f>IFERROR(VLOOKUP(B416,[1]BaseData!$B$4:$BM$734,38,0),#REF!)</f>
        <v>305402077604</v>
      </c>
      <c r="M416" s="37">
        <f>IFERROR(VLOOKUP(B416,[1]BaseData!$B$4:$BM$734,39,0)*10^9,#REF!)</f>
        <v>14181389163</v>
      </c>
      <c r="N416" s="37">
        <f>IFERROR(VLOOKUP(B416,[1]BaseData!$B$4:$BM$734,40,0)*10^9,#REF!)</f>
        <v>14181389163</v>
      </c>
      <c r="O416" s="37">
        <f>IFERROR(VLOOKUP(B416,[1]BaseData!$B$4:$BM$734,42,0),#REF!)</f>
        <v>601</v>
      </c>
      <c r="P416" s="37">
        <f>IFERROR(VLOOKUP(B416,[1]BaseData!$B$4:$BM$734,43,0),#REF!)</f>
        <v>11414</v>
      </c>
      <c r="Q416" s="35">
        <f>IFERROR(VLOOKUP(B416,[1]BaseData!$B$4:$BM$734,44,0),#REF!)</f>
        <v>8.15</v>
      </c>
      <c r="R416" s="35">
        <f>IFERROR(VLOOKUP(B416,[1]BaseData!$B$4:$BM$734,45,0),#REF!)</f>
        <v>0.43</v>
      </c>
      <c r="S416" s="35">
        <f>IFERROR(VLOOKUP(B416,[1]BaseData!$B$4:$BM$734,46,0),#REF!)</f>
        <v>3.28</v>
      </c>
      <c r="T416" s="35">
        <f>IFERROR(VLOOKUP(B416,[1]BaseData!$B$4:$BM$734,47,0),#REF!)</f>
        <v>4.59</v>
      </c>
    </row>
    <row r="417" spans="1:20" ht="35.25" customHeight="1">
      <c r="A417" s="31">
        <v>412</v>
      </c>
      <c r="B417" s="32" t="s">
        <v>867</v>
      </c>
      <c r="C417" s="33" t="str">
        <f>VLOOKUP(B417,[1]BaseData!$B$4:$BM$734,2,0)</f>
        <v>HNX</v>
      </c>
      <c r="D417" s="33" t="str">
        <f>VLOOKUP(B417,[1]BaseData!$B$4:$BM$734,3,0)</f>
        <v>CTCP Tập đoàn Đầu tư Din Capital</v>
      </c>
      <c r="E417" s="34">
        <f>VLOOKUP(B417,[1]BaseData!$B$4:$BM$734,25,0)</f>
        <v>154618051383.841</v>
      </c>
      <c r="F417" s="34">
        <f>VLOOKUP(B417,[1]BaseData!$B$4:$BM$734,26,0)</f>
        <v>898510511.58536506</v>
      </c>
      <c r="G417" s="35">
        <f>VLOOKUP(B417,[1]BaseData!$B$4:$BM$734,27,0)</f>
        <v>0.12601200000000001</v>
      </c>
      <c r="H417" s="36" t="str">
        <f>VLOOKUP(B417,[1]BaseData!$B$4:$BM$734,28,0)</f>
        <v>Small&amp;Micro Cap</v>
      </c>
      <c r="I417" s="36" t="s">
        <v>64</v>
      </c>
      <c r="J417" s="37">
        <f>IFERROR(VLOOKUP(B417,[1]BaseData!$B$4:$BM$734,36,0),#REF!)</f>
        <v>222465700988</v>
      </c>
      <c r="K417" s="37">
        <f>IFERROR(VLOOKUP(B417,[1]BaseData!$B$4:$BM$734,37,0),#REF!)</f>
        <v>127758671738</v>
      </c>
      <c r="L417" s="37">
        <f>IFERROR(VLOOKUP(B417,[1]BaseData!$B$4:$BM$734,38,0),#REF!)</f>
        <v>281281438995</v>
      </c>
      <c r="M417" s="37">
        <f>IFERROR(VLOOKUP(B417,[1]BaseData!$B$4:$BM$734,39,0)*10^9,#REF!)</f>
        <v>382286155</v>
      </c>
      <c r="N417" s="37">
        <f>IFERROR(VLOOKUP(B417,[1]BaseData!$B$4:$BM$734,40,0)*10^9,#REF!)</f>
        <v>775641406</v>
      </c>
      <c r="O417" s="37">
        <f>IFERROR(VLOOKUP(B417,[1]BaseData!$B$4:$BM$734,42,0),#REF!)</f>
        <v>43</v>
      </c>
      <c r="P417" s="37">
        <f>IFERROR(VLOOKUP(B417,[1]BaseData!$B$4:$BM$734,43,0),#REF!)</f>
        <v>14339</v>
      </c>
      <c r="Q417" s="35">
        <f>IFERROR(VLOOKUP(B417,[1]BaseData!$B$4:$BM$734,44,0),#REF!)</f>
        <v>237.73</v>
      </c>
      <c r="R417" s="35">
        <f>IFERROR(VLOOKUP(B417,[1]BaseData!$B$4:$BM$734,45,0),#REF!)</f>
        <v>0.71</v>
      </c>
      <c r="S417" s="35">
        <f>IFERROR(VLOOKUP(B417,[1]BaseData!$B$4:$BM$734,46,0),#REF!)</f>
        <v>0.17</v>
      </c>
      <c r="T417" s="35">
        <f>IFERROR(VLOOKUP(B417,[1]BaseData!$B$4:$BM$734,47,0),#REF!)</f>
        <v>0.31</v>
      </c>
    </row>
    <row r="418" spans="1:20" ht="35.25" customHeight="1">
      <c r="A418" s="31">
        <v>413</v>
      </c>
      <c r="B418" s="32" t="s">
        <v>871</v>
      </c>
      <c r="C418" s="33" t="str">
        <f>VLOOKUP(B418,[1]BaseData!$B$4:$BM$734,2,0)</f>
        <v>HOSE</v>
      </c>
      <c r="D418" s="33" t="str">
        <f>VLOOKUP(B418,[1]BaseData!$B$4:$BM$734,3,0)</f>
        <v>CTCP Cảng Đồng Nai</v>
      </c>
      <c r="E418" s="34">
        <f>VLOOKUP(B418,[1]BaseData!$B$4:$BM$734,25,0)</f>
        <v>2187538765332.3101</v>
      </c>
      <c r="F418" s="34">
        <f>VLOOKUP(B418,[1]BaseData!$B$4:$BM$734,26,0)</f>
        <v>362155487.804878</v>
      </c>
      <c r="G418" s="35">
        <f>VLOOKUP(B418,[1]BaseData!$B$4:$BM$734,27,0)</f>
        <v>0.40204600000000001</v>
      </c>
      <c r="H418" s="36" t="str">
        <f>VLOOKUP(B418,[1]BaseData!$B$4:$BM$734,28,0)</f>
        <v>Mid Cap</v>
      </c>
      <c r="I418" s="36" t="s">
        <v>24</v>
      </c>
      <c r="J418" s="37">
        <f>IFERROR(VLOOKUP(B418,[1]BaseData!$B$4:$BM$734,36,0),#REF!)</f>
        <v>1238256468210</v>
      </c>
      <c r="K418" s="37">
        <f>IFERROR(VLOOKUP(B418,[1]BaseData!$B$4:$BM$734,37,0),#REF!)</f>
        <v>827941510424</v>
      </c>
      <c r="L418" s="37">
        <f>IFERROR(VLOOKUP(B418,[1]BaseData!$B$4:$BM$734,38,0),#REF!)</f>
        <v>1067545444509</v>
      </c>
      <c r="M418" s="37">
        <f>IFERROR(VLOOKUP(B418,[1]BaseData!$B$4:$BM$734,39,0)*10^9,#REF!)</f>
        <v>234192998788</v>
      </c>
      <c r="N418" s="37">
        <f>IFERROR(VLOOKUP(B418,[1]BaseData!$B$4:$BM$734,40,0)*10^9,#REF!)</f>
        <v>234152207134</v>
      </c>
      <c r="O418" s="37">
        <f>IFERROR(VLOOKUP(B418,[1]BaseData!$B$4:$BM$734,42,0),#REF!)</f>
        <v>12644</v>
      </c>
      <c r="P418" s="37">
        <f>IFERROR(VLOOKUP(B418,[1]BaseData!$B$4:$BM$734,43,0),#REF!)</f>
        <v>44701</v>
      </c>
      <c r="Q418" s="35">
        <f>IFERROR(VLOOKUP(B418,[1]BaseData!$B$4:$BM$734,44,0),#REF!)</f>
        <v>11.06</v>
      </c>
      <c r="R418" s="35">
        <f>IFERROR(VLOOKUP(B418,[1]BaseData!$B$4:$BM$734,45,0),#REF!)</f>
        <v>3.13</v>
      </c>
      <c r="S418" s="35">
        <f>IFERROR(VLOOKUP(B418,[1]BaseData!$B$4:$BM$734,46,0),#REF!)</f>
        <v>19.68</v>
      </c>
      <c r="T418" s="35">
        <f>IFERROR(VLOOKUP(B418,[1]BaseData!$B$4:$BM$734,47,0),#REF!)</f>
        <v>30.16</v>
      </c>
    </row>
    <row r="419" spans="1:20" ht="35.25" customHeight="1">
      <c r="A419" s="31">
        <v>414</v>
      </c>
      <c r="B419" s="32" t="s">
        <v>873</v>
      </c>
      <c r="C419" s="33" t="str">
        <f>VLOOKUP(B419,[1]BaseData!$B$4:$BM$734,2,0)</f>
        <v>HOSE</v>
      </c>
      <c r="D419" s="33" t="str">
        <f>VLOOKUP(B419,[1]BaseData!$B$4:$BM$734,3,0)</f>
        <v>CTCP Phát triển Bất động sản Phát Đạt</v>
      </c>
      <c r="E419" s="34">
        <f>VLOOKUP(B419,[1]BaseData!$B$4:$BM$734,25,0)</f>
        <v>27895136256424.199</v>
      </c>
      <c r="F419" s="34">
        <f>VLOOKUP(B419,[1]BaseData!$B$4:$BM$734,26,0)</f>
        <v>159450460365.853</v>
      </c>
      <c r="G419" s="35">
        <f>VLOOKUP(B419,[1]BaseData!$B$4:$BM$734,27,0)</f>
        <v>3.0193699999999999</v>
      </c>
      <c r="H419" s="36" t="str">
        <f>VLOOKUP(B419,[1]BaseData!$B$4:$BM$734,28,0)</f>
        <v>Large Cap</v>
      </c>
      <c r="I419" s="36" t="s">
        <v>67</v>
      </c>
      <c r="J419" s="37">
        <f>IFERROR(VLOOKUP(B419,[1]BaseData!$B$4:$BM$734,36,0),#REF!)</f>
        <v>22843295507162</v>
      </c>
      <c r="K419" s="37">
        <f>IFERROR(VLOOKUP(B419,[1]BaseData!$B$4:$BM$734,37,0),#REF!)</f>
        <v>9260529767454</v>
      </c>
      <c r="L419" s="37">
        <f>IFERROR(VLOOKUP(B419,[1]BaseData!$B$4:$BM$734,38,0),#REF!)</f>
        <v>1504574748971</v>
      </c>
      <c r="M419" s="37">
        <f>IFERROR(VLOOKUP(B419,[1]BaseData!$B$4:$BM$734,39,0)*10^9,#REF!)</f>
        <v>1137262912956</v>
      </c>
      <c r="N419" s="37">
        <f>IFERROR(VLOOKUP(B419,[1]BaseData!$B$4:$BM$734,40,0)*10^9,#REF!)</f>
        <v>1145532433828</v>
      </c>
      <c r="O419" s="37">
        <f>IFERROR(VLOOKUP(B419,[1]BaseData!$B$4:$BM$734,42,0),#REF!)</f>
        <v>1837</v>
      </c>
      <c r="P419" s="37">
        <f>IFERROR(VLOOKUP(B419,[1]BaseData!$B$4:$BM$734,43,0),#REF!)</f>
        <v>13788</v>
      </c>
      <c r="Q419" s="35">
        <f>IFERROR(VLOOKUP(B419,[1]BaseData!$B$4:$BM$734,44,0),#REF!)</f>
        <v>7.4</v>
      </c>
      <c r="R419" s="35">
        <f>IFERROR(VLOOKUP(B419,[1]BaseData!$B$4:$BM$734,45,0),#REF!)</f>
        <v>0.99</v>
      </c>
      <c r="S419" s="35">
        <f>IFERROR(VLOOKUP(B419,[1]BaseData!$B$4:$BM$734,46,0),#REF!)</f>
        <v>5.24</v>
      </c>
      <c r="T419" s="35">
        <f>IFERROR(VLOOKUP(B419,[1]BaseData!$B$4:$BM$734,47,0),#REF!)</f>
        <v>13.07</v>
      </c>
    </row>
    <row r="420" spans="1:20" ht="35.25" customHeight="1">
      <c r="A420" s="31">
        <v>415</v>
      </c>
      <c r="B420" s="32" t="s">
        <v>875</v>
      </c>
      <c r="C420" s="33" t="str">
        <f>VLOOKUP(B420,[1]BaseData!$B$4:$BM$734,2,0)</f>
        <v>HNX</v>
      </c>
      <c r="D420" s="33" t="str">
        <f>VLOOKUP(B420,[1]BaseData!$B$4:$BM$734,3,0)</f>
        <v>CTCP Xây lắp III Petrolimex</v>
      </c>
      <c r="E420" s="34">
        <f>VLOOKUP(B420,[1]BaseData!$B$4:$BM$734,25,0)</f>
        <v>46350609756.097504</v>
      </c>
      <c r="F420" s="34">
        <f>VLOOKUP(B420,[1]BaseData!$B$4:$BM$734,26,0)</f>
        <v>65295666.158536002</v>
      </c>
      <c r="G420" s="35">
        <f>VLOOKUP(B420,[1]BaseData!$B$4:$BM$734,27,0)</f>
        <v>8.5646E-2</v>
      </c>
      <c r="H420" s="36" t="str">
        <f>VLOOKUP(B420,[1]BaseData!$B$4:$BM$734,28,0)</f>
        <v>Small&amp;Micro Cap</v>
      </c>
      <c r="I420" s="36" t="s">
        <v>50</v>
      </c>
      <c r="J420" s="37">
        <f>IFERROR(VLOOKUP(B420,[1]BaseData!$B$4:$BM$734,36,0),#REF!)</f>
        <v>234883424828</v>
      </c>
      <c r="K420" s="37">
        <f>IFERROR(VLOOKUP(B420,[1]BaseData!$B$4:$BM$734,37,0),#REF!)</f>
        <v>72159656122</v>
      </c>
      <c r="L420" s="37">
        <f>IFERROR(VLOOKUP(B420,[1]BaseData!$B$4:$BM$734,38,0),#REF!)</f>
        <v>157292882788</v>
      </c>
      <c r="M420" s="37">
        <f>IFERROR(VLOOKUP(B420,[1]BaseData!$B$4:$BM$734,39,0)*10^9,#REF!)</f>
        <v>413812683</v>
      </c>
      <c r="N420" s="37">
        <f>IFERROR(VLOOKUP(B420,[1]BaseData!$B$4:$BM$734,40,0)*10^9,#REF!)</f>
        <v>500951123</v>
      </c>
      <c r="O420" s="37">
        <f>IFERROR(VLOOKUP(B420,[1]BaseData!$B$4:$BM$734,42,0),#REF!)</f>
        <v>83</v>
      </c>
      <c r="P420" s="37">
        <f>IFERROR(VLOOKUP(B420,[1]BaseData!$B$4:$BM$734,43,0),#REF!)</f>
        <v>14432</v>
      </c>
      <c r="Q420" s="35">
        <f>IFERROR(VLOOKUP(B420,[1]BaseData!$B$4:$BM$734,44,0),#REF!)</f>
        <v>119.62</v>
      </c>
      <c r="R420" s="35">
        <f>IFERROR(VLOOKUP(B420,[1]BaseData!$B$4:$BM$734,45,0),#REF!)</f>
        <v>0.69</v>
      </c>
      <c r="S420" s="35">
        <f>IFERROR(VLOOKUP(B420,[1]BaseData!$B$4:$BM$734,46,0),#REF!)</f>
        <v>0.16</v>
      </c>
      <c r="T420" s="35">
        <f>IFERROR(VLOOKUP(B420,[1]BaseData!$B$4:$BM$734,47,0),#REF!)</f>
        <v>0.57999999999999996</v>
      </c>
    </row>
    <row r="421" spans="1:20" ht="35.25" customHeight="1">
      <c r="A421" s="31">
        <v>416</v>
      </c>
      <c r="B421" s="32" t="s">
        <v>877</v>
      </c>
      <c r="C421" s="33" t="str">
        <f>VLOOKUP(B421,[1]BaseData!$B$4:$BM$734,2,0)</f>
        <v>HOSE</v>
      </c>
      <c r="D421" s="33" t="str">
        <f>VLOOKUP(B421,[1]BaseData!$B$4:$BM$734,3,0)</f>
        <v>Tổng Công ty cổ phần Dịch vụ Tổng hợp Dầu khí</v>
      </c>
      <c r="E421" s="34">
        <f>VLOOKUP(B421,[1]BaseData!$B$4:$BM$734,25,0)</f>
        <v>3039630560303.04</v>
      </c>
      <c r="F421" s="34">
        <f>VLOOKUP(B421,[1]BaseData!$B$4:$BM$734,26,0)</f>
        <v>31182768292.682899</v>
      </c>
      <c r="G421" s="35">
        <f>VLOOKUP(B421,[1]BaseData!$B$4:$BM$734,27,0)</f>
        <v>2.4139680000000001</v>
      </c>
      <c r="H421" s="36" t="str">
        <f>VLOOKUP(B421,[1]BaseData!$B$4:$BM$734,28,0)</f>
        <v>Mid Cap</v>
      </c>
      <c r="I421" s="36" t="s">
        <v>74</v>
      </c>
      <c r="J421" s="37">
        <f>IFERROR(VLOOKUP(B421,[1]BaseData!$B$4:$BM$734,36,0),#REF!)</f>
        <v>9039495579124</v>
      </c>
      <c r="K421" s="37">
        <f>IFERROR(VLOOKUP(B421,[1]BaseData!$B$4:$BM$734,37,0),#REF!)</f>
        <v>2062411237518</v>
      </c>
      <c r="L421" s="37">
        <f>IFERROR(VLOOKUP(B421,[1]BaseData!$B$4:$BM$734,38,0),#REF!)</f>
        <v>17543322605087</v>
      </c>
      <c r="M421" s="37">
        <f>IFERROR(VLOOKUP(B421,[1]BaseData!$B$4:$BM$734,39,0)*10^9,#REF!)</f>
        <v>110430234145</v>
      </c>
      <c r="N421" s="37">
        <f>IFERROR(VLOOKUP(B421,[1]BaseData!$B$4:$BM$734,40,0)*10^9,#REF!)</f>
        <v>135105234660.00002</v>
      </c>
      <c r="O421" s="37">
        <f>IFERROR(VLOOKUP(B421,[1]BaseData!$B$4:$BM$734,42,0),#REF!)</f>
        <v>1229</v>
      </c>
      <c r="P421" s="37">
        <f>IFERROR(VLOOKUP(B421,[1]BaseData!$B$4:$BM$734,43,0),#REF!)</f>
        <v>22957</v>
      </c>
      <c r="Q421" s="35">
        <f>IFERROR(VLOOKUP(B421,[1]BaseData!$B$4:$BM$734,44,0),#REF!)</f>
        <v>15.01</v>
      </c>
      <c r="R421" s="35">
        <f>IFERROR(VLOOKUP(B421,[1]BaseData!$B$4:$BM$734,45,0),#REF!)</f>
        <v>0.8</v>
      </c>
      <c r="S421" s="35">
        <f>IFERROR(VLOOKUP(B421,[1]BaseData!$B$4:$BM$734,46,0),#REF!)</f>
        <v>1.26</v>
      </c>
      <c r="T421" s="35">
        <f>IFERROR(VLOOKUP(B421,[1]BaseData!$B$4:$BM$734,47,0),#REF!)</f>
        <v>8.3699999999999992</v>
      </c>
    </row>
    <row r="422" spans="1:20" ht="35.25" customHeight="1">
      <c r="A422" s="31">
        <v>417</v>
      </c>
      <c r="B422" s="32" t="s">
        <v>879</v>
      </c>
      <c r="C422" s="33" t="str">
        <f>VLOOKUP(B422,[1]BaseData!$B$4:$BM$734,2,0)</f>
        <v>HOSE</v>
      </c>
      <c r="D422" s="33" t="str">
        <f>VLOOKUP(B422,[1]BaseData!$B$4:$BM$734,3,0)</f>
        <v>Tổng Công ty Gas Petrolimex - CTCP</v>
      </c>
      <c r="E422" s="34">
        <f>VLOOKUP(B422,[1]BaseData!$B$4:$BM$734,25,0)</f>
        <v>1151348981906.25</v>
      </c>
      <c r="F422" s="34">
        <f>VLOOKUP(B422,[1]BaseData!$B$4:$BM$734,26,0)</f>
        <v>1018109756.09756</v>
      </c>
      <c r="G422" s="35">
        <f>VLOOKUP(B422,[1]BaseData!$B$4:$BM$734,27,0)</f>
        <v>4.3094130000000002</v>
      </c>
      <c r="H422" s="36" t="str">
        <f>VLOOKUP(B422,[1]BaseData!$B$4:$BM$734,28,0)</f>
        <v>Mid Cap</v>
      </c>
      <c r="I422" s="36" t="s">
        <v>61</v>
      </c>
      <c r="J422" s="37">
        <f>IFERROR(VLOOKUP(B422,[1]BaseData!$B$4:$BM$734,36,0),#REF!)</f>
        <v>2521592256147</v>
      </c>
      <c r="K422" s="37">
        <f>IFERROR(VLOOKUP(B422,[1]BaseData!$B$4:$BM$734,37,0),#REF!)</f>
        <v>807285993551</v>
      </c>
      <c r="L422" s="37">
        <f>IFERROR(VLOOKUP(B422,[1]BaseData!$B$4:$BM$734,38,0),#REF!)</f>
        <v>4014358370359</v>
      </c>
      <c r="M422" s="37">
        <f>IFERROR(VLOOKUP(B422,[1]BaseData!$B$4:$BM$734,39,0)*10^9,#REF!)</f>
        <v>121350371748</v>
      </c>
      <c r="N422" s="37">
        <f>IFERROR(VLOOKUP(B422,[1]BaseData!$B$4:$BM$734,40,0)*10^9,#REF!)</f>
        <v>121350371748</v>
      </c>
      <c r="O422" s="37">
        <f>IFERROR(VLOOKUP(B422,[1]BaseData!$B$4:$BM$734,42,0),#REF!)</f>
        <v>2011</v>
      </c>
      <c r="P422" s="37">
        <f>IFERROR(VLOOKUP(B422,[1]BaseData!$B$4:$BM$734,43,0),#REF!)</f>
        <v>13379</v>
      </c>
      <c r="Q422" s="35">
        <f>IFERROR(VLOOKUP(B422,[1]BaseData!$B$4:$BM$734,44,0),#REF!)</f>
        <v>8.4499999999999993</v>
      </c>
      <c r="R422" s="35">
        <f>IFERROR(VLOOKUP(B422,[1]BaseData!$B$4:$BM$734,45,0),#REF!)</f>
        <v>1.27</v>
      </c>
      <c r="S422" s="35">
        <f>IFERROR(VLOOKUP(B422,[1]BaseData!$B$4:$BM$734,46,0),#REF!)</f>
        <v>4.9000000000000004</v>
      </c>
      <c r="T422" s="35">
        <f>IFERROR(VLOOKUP(B422,[1]BaseData!$B$4:$BM$734,47,0),#REF!)</f>
        <v>14.48</v>
      </c>
    </row>
    <row r="423" spans="1:20" ht="35.25" customHeight="1">
      <c r="A423" s="31">
        <v>418</v>
      </c>
      <c r="B423" s="32" t="s">
        <v>881</v>
      </c>
      <c r="C423" s="33" t="str">
        <f>VLOOKUP(B423,[1]BaseData!$B$4:$BM$734,2,0)</f>
        <v>HOSE</v>
      </c>
      <c r="D423" s="33" t="str">
        <f>VLOOKUP(B423,[1]BaseData!$B$4:$BM$734,3,0)</f>
        <v>CTCP Phân phối khí thấp áp Dầu khí Việt Nam</v>
      </c>
      <c r="E423" s="34">
        <f>VLOOKUP(B423,[1]BaseData!$B$4:$BM$734,25,0)</f>
        <v>2831619154246.9502</v>
      </c>
      <c r="F423" s="34">
        <f>VLOOKUP(B423,[1]BaseData!$B$4:$BM$734,26,0)</f>
        <v>448003048.780487</v>
      </c>
      <c r="G423" s="35">
        <f>VLOOKUP(B423,[1]BaseData!$B$4:$BM$734,27,0)</f>
        <v>46.474826</v>
      </c>
      <c r="H423" s="36" t="str">
        <f>VLOOKUP(B423,[1]BaseData!$B$4:$BM$734,28,0)</f>
        <v>Mid Cap</v>
      </c>
      <c r="I423" s="36" t="s">
        <v>77</v>
      </c>
      <c r="J423" s="37">
        <f>IFERROR(VLOOKUP(B423,[1]BaseData!$B$4:$BM$734,36,0),#REF!)</f>
        <v>3611776725047</v>
      </c>
      <c r="K423" s="37">
        <f>IFERROR(VLOOKUP(B423,[1]BaseData!$B$4:$BM$734,37,0),#REF!)</f>
        <v>1555216628552</v>
      </c>
      <c r="L423" s="37">
        <f>IFERROR(VLOOKUP(B423,[1]BaseData!$B$4:$BM$734,38,0),#REF!)</f>
        <v>11274428298139</v>
      </c>
      <c r="M423" s="37">
        <f>IFERROR(VLOOKUP(B423,[1]BaseData!$B$4:$BM$734,39,0)*10^9,#REF!)</f>
        <v>412712909288</v>
      </c>
      <c r="N423" s="37">
        <f>IFERROR(VLOOKUP(B423,[1]BaseData!$B$4:$BM$734,40,0)*10^9,#REF!)</f>
        <v>412712909288</v>
      </c>
      <c r="O423" s="37">
        <f>IFERROR(VLOOKUP(B423,[1]BaseData!$B$4:$BM$734,42,0),#REF!)</f>
        <v>4586</v>
      </c>
      <c r="P423" s="37">
        <f>IFERROR(VLOOKUP(B423,[1]BaseData!$B$4:$BM$734,43,0),#REF!)</f>
        <v>17281</v>
      </c>
      <c r="Q423" s="35">
        <f>IFERROR(VLOOKUP(B423,[1]BaseData!$B$4:$BM$734,44,0),#REF!)</f>
        <v>5.6</v>
      </c>
      <c r="R423" s="35">
        <f>IFERROR(VLOOKUP(B423,[1]BaseData!$B$4:$BM$734,45,0),#REF!)</f>
        <v>1.49</v>
      </c>
      <c r="S423" s="35">
        <f>IFERROR(VLOOKUP(B423,[1]BaseData!$B$4:$BM$734,46,0),#REF!)</f>
        <v>11.87</v>
      </c>
      <c r="T423" s="35">
        <f>IFERROR(VLOOKUP(B423,[1]BaseData!$B$4:$BM$734,47,0),#REF!)</f>
        <v>28.09</v>
      </c>
    </row>
    <row r="424" spans="1:20" ht="35.25" customHeight="1">
      <c r="A424" s="31">
        <v>419</v>
      </c>
      <c r="B424" s="32" t="s">
        <v>883</v>
      </c>
      <c r="C424" s="33" t="str">
        <f>VLOOKUP(B424,[1]BaseData!$B$4:$BM$734,2,0)</f>
        <v>HOSE</v>
      </c>
      <c r="D424" s="33" t="str">
        <f>VLOOKUP(B424,[1]BaseData!$B$4:$BM$734,3,0)</f>
        <v>Tổng Công ty cổ phần Bảo hiểm Petrolimex</v>
      </c>
      <c r="E424" s="34">
        <f>VLOOKUP(B424,[1]BaseData!$B$4:$BM$734,25,0)</f>
        <v>2954897773929.4199</v>
      </c>
      <c r="F424" s="34">
        <f>VLOOKUP(B424,[1]BaseData!$B$4:$BM$734,26,0)</f>
        <v>555286585.36585295</v>
      </c>
      <c r="G424" s="35">
        <f>VLOOKUP(B424,[1]BaseData!$B$4:$BM$734,27,0)</f>
        <v>20.635667000000002</v>
      </c>
      <c r="H424" s="36" t="str">
        <f>VLOOKUP(B424,[1]BaseData!$B$4:$BM$734,28,0)</f>
        <v>Mid Cap</v>
      </c>
      <c r="I424" s="36" t="s">
        <v>107</v>
      </c>
      <c r="J424" s="37">
        <f>IFERROR(VLOOKUP(B424,[1]BaseData!$B$4:$BM$734,36,0),#REF!)</f>
        <v>6761973416591</v>
      </c>
      <c r="K424" s="37">
        <f>IFERROR(VLOOKUP(B424,[1]BaseData!$B$4:$BM$734,37,0),#REF!)</f>
        <v>1680475217877</v>
      </c>
      <c r="L424" s="37">
        <f>IFERROR(VLOOKUP(B424,[1]BaseData!$B$4:$BM$734,38,0),#REF!)</f>
        <v>3070862700994</v>
      </c>
      <c r="M424" s="37">
        <f>IFERROR(VLOOKUP(B424,[1]BaseData!$B$4:$BM$734,39,0)*10^9,#REF!)</f>
        <v>203726232244</v>
      </c>
      <c r="N424" s="37">
        <f>IFERROR(VLOOKUP(B424,[1]BaseData!$B$4:$BM$734,40,0)*10^9,#REF!)</f>
        <v>203726232244</v>
      </c>
      <c r="O424" s="37">
        <f>IFERROR(VLOOKUP(B424,[1]BaseData!$B$4:$BM$734,42,0),#REF!)</f>
        <v>1930</v>
      </c>
      <c r="P424" s="37">
        <f>IFERROR(VLOOKUP(B424,[1]BaseData!$B$4:$BM$734,43,0),#REF!)</f>
        <v>15154</v>
      </c>
      <c r="Q424" s="35">
        <f>IFERROR(VLOOKUP(B424,[1]BaseData!$B$4:$BM$734,44,0),#REF!)</f>
        <v>13.89</v>
      </c>
      <c r="R424" s="35">
        <f>IFERROR(VLOOKUP(B424,[1]BaseData!$B$4:$BM$734,45,0),#REF!)</f>
        <v>1.77</v>
      </c>
      <c r="S424" s="35">
        <f>IFERROR(VLOOKUP(B424,[1]BaseData!$B$4:$BM$734,46,0),#REF!)</f>
        <v>3.1</v>
      </c>
      <c r="T424" s="35">
        <f>IFERROR(VLOOKUP(B424,[1]BaseData!$B$4:$BM$734,47,0),#REF!)</f>
        <v>11.78</v>
      </c>
    </row>
    <row r="425" spans="1:20" ht="35.25" customHeight="1">
      <c r="A425" s="31">
        <v>420</v>
      </c>
      <c r="B425" s="32" t="s">
        <v>885</v>
      </c>
      <c r="C425" s="33" t="str">
        <f>VLOOKUP(B425,[1]BaseData!$B$4:$BM$734,2,0)</f>
        <v>HNX</v>
      </c>
      <c r="D425" s="33" t="str">
        <f>VLOOKUP(B425,[1]BaseData!$B$4:$BM$734,3,0)</f>
        <v>CTCP Phụ Gia Nhựa</v>
      </c>
      <c r="E425" s="34">
        <f>VLOOKUP(B425,[1]BaseData!$B$4:$BM$734,25,0)</f>
        <v>88410500339.634094</v>
      </c>
      <c r="F425" s="34">
        <f>VLOOKUP(B425,[1]BaseData!$B$4:$BM$734,26,0)</f>
        <v>400608920.12195098</v>
      </c>
      <c r="G425" s="35">
        <f>VLOOKUP(B425,[1]BaseData!$B$4:$BM$734,27,0)</f>
        <v>6.065035</v>
      </c>
      <c r="H425" s="36" t="str">
        <f>VLOOKUP(B425,[1]BaseData!$B$4:$BM$734,28,0)</f>
        <v>Small&amp;Micro Cap</v>
      </c>
      <c r="I425" s="36" t="s">
        <v>600</v>
      </c>
      <c r="J425" s="37">
        <f>IFERROR(VLOOKUP(B425,[1]BaseData!$B$4:$BM$734,36,0),#REF!)</f>
        <v>193019420677</v>
      </c>
      <c r="K425" s="37">
        <f>IFERROR(VLOOKUP(B425,[1]BaseData!$B$4:$BM$734,37,0),#REF!)</f>
        <v>102452429154</v>
      </c>
      <c r="L425" s="37">
        <f>IFERROR(VLOOKUP(B425,[1]BaseData!$B$4:$BM$734,38,0),#REF!)</f>
        <v>269652360353</v>
      </c>
      <c r="M425" s="37">
        <f>IFERROR(VLOOKUP(B425,[1]BaseData!$B$4:$BM$734,39,0)*10^9,#REF!)</f>
        <v>12879517730</v>
      </c>
      <c r="N425" s="37">
        <f>IFERROR(VLOOKUP(B425,[1]BaseData!$B$4:$BM$734,40,0)*10^9,#REF!)</f>
        <v>12879517730</v>
      </c>
      <c r="O425" s="37">
        <f>IFERROR(VLOOKUP(B425,[1]BaseData!$B$4:$BM$734,42,0),#REF!)</f>
        <v>1650</v>
      </c>
      <c r="P425" s="37">
        <f>IFERROR(VLOOKUP(B425,[1]BaseData!$B$4:$BM$734,43,0),#REF!)</f>
        <v>12123</v>
      </c>
      <c r="Q425" s="35">
        <f>IFERROR(VLOOKUP(B425,[1]BaseData!$B$4:$BM$734,44,0),#REF!)</f>
        <v>4.49</v>
      </c>
      <c r="R425" s="35">
        <f>IFERROR(VLOOKUP(B425,[1]BaseData!$B$4:$BM$734,45,0),#REF!)</f>
        <v>0.61</v>
      </c>
      <c r="S425" s="35">
        <f>IFERROR(VLOOKUP(B425,[1]BaseData!$B$4:$BM$734,46,0),#REF!)</f>
        <v>7.42</v>
      </c>
      <c r="T425" s="35">
        <f>IFERROR(VLOOKUP(B425,[1]BaseData!$B$4:$BM$734,47,0),#REF!)</f>
        <v>13.41</v>
      </c>
    </row>
    <row r="426" spans="1:20" ht="35.25" customHeight="1">
      <c r="A426" s="31">
        <v>421</v>
      </c>
      <c r="B426" s="32" t="s">
        <v>887</v>
      </c>
      <c r="C426" s="33" t="str">
        <f>VLOOKUP(B426,[1]BaseData!$B$4:$BM$734,2,0)</f>
        <v>HNX</v>
      </c>
      <c r="D426" s="33" t="str">
        <f>VLOOKUP(B426,[1]BaseData!$B$4:$BM$734,3,0)</f>
        <v>CTCP Kinh doanh Khí Miền Nam</v>
      </c>
      <c r="E426" s="34">
        <f>VLOOKUP(B426,[1]BaseData!$B$4:$BM$734,25,0)</f>
        <v>1314099400718.8999</v>
      </c>
      <c r="F426" s="34">
        <f>VLOOKUP(B426,[1]BaseData!$B$4:$BM$734,26,0)</f>
        <v>772257134.75609696</v>
      </c>
      <c r="G426" s="35">
        <f>VLOOKUP(B426,[1]BaseData!$B$4:$BM$734,27,0)</f>
        <v>2.5461610000000001</v>
      </c>
      <c r="H426" s="36" t="str">
        <f>VLOOKUP(B426,[1]BaseData!$B$4:$BM$734,28,0)</f>
        <v>Mid Cap</v>
      </c>
      <c r="I426" s="36" t="s">
        <v>112</v>
      </c>
      <c r="J426" s="37">
        <f>IFERROR(VLOOKUP(B426,[1]BaseData!$B$4:$BM$734,36,0),#REF!)</f>
        <v>2389451316230</v>
      </c>
      <c r="K426" s="37">
        <f>IFERROR(VLOOKUP(B426,[1]BaseData!$B$4:$BM$734,37,0),#REF!)</f>
        <v>1018991764233</v>
      </c>
      <c r="L426" s="37">
        <f>IFERROR(VLOOKUP(B426,[1]BaseData!$B$4:$BM$734,38,0),#REF!)</f>
        <v>6820689059105</v>
      </c>
      <c r="M426" s="37">
        <f>IFERROR(VLOOKUP(B426,[1]BaseData!$B$4:$BM$734,39,0)*10^9,#REF!)</f>
        <v>98858815869</v>
      </c>
      <c r="N426" s="37">
        <f>IFERROR(VLOOKUP(B426,[1]BaseData!$B$4:$BM$734,40,0)*10^9,#REF!)</f>
        <v>98370007050</v>
      </c>
      <c r="O426" s="37">
        <f>IFERROR(VLOOKUP(B426,[1]BaseData!$B$4:$BM$734,42,0),#REF!)</f>
        <v>1977</v>
      </c>
      <c r="P426" s="37">
        <f>IFERROR(VLOOKUP(B426,[1]BaseData!$B$4:$BM$734,43,0),#REF!)</f>
        <v>20380</v>
      </c>
      <c r="Q426" s="35">
        <f>IFERROR(VLOOKUP(B426,[1]BaseData!$B$4:$BM$734,44,0),#REF!)</f>
        <v>13.05</v>
      </c>
      <c r="R426" s="35">
        <f>IFERROR(VLOOKUP(B426,[1]BaseData!$B$4:$BM$734,45,0),#REF!)</f>
        <v>1.27</v>
      </c>
      <c r="S426" s="35">
        <f>IFERROR(VLOOKUP(B426,[1]BaseData!$B$4:$BM$734,46,0),#REF!)</f>
        <v>4.12</v>
      </c>
      <c r="T426" s="35">
        <f>IFERROR(VLOOKUP(B426,[1]BaseData!$B$4:$BM$734,47,0),#REF!)</f>
        <v>9.76</v>
      </c>
    </row>
    <row r="427" spans="1:20" ht="35.25" customHeight="1">
      <c r="A427" s="31">
        <v>422</v>
      </c>
      <c r="B427" s="32" t="s">
        <v>889</v>
      </c>
      <c r="C427" s="33" t="str">
        <f>VLOOKUP(B427,[1]BaseData!$B$4:$BM$734,2,0)</f>
        <v>HNX</v>
      </c>
      <c r="D427" s="33" t="str">
        <f>VLOOKUP(B427,[1]BaseData!$B$4:$BM$734,3,0)</f>
        <v>CTCP PGT Holdings</v>
      </c>
      <c r="E427" s="34">
        <f>VLOOKUP(B427,[1]BaseData!$B$4:$BM$734,25,0)</f>
        <v>53621972292.073097</v>
      </c>
      <c r="F427" s="34">
        <f>VLOOKUP(B427,[1]BaseData!$B$4:$BM$734,26,0)</f>
        <v>139180844.81707299</v>
      </c>
      <c r="G427" s="35">
        <f>VLOOKUP(B427,[1]BaseData!$B$4:$BM$734,27,0)</f>
        <v>53.662402999999998</v>
      </c>
      <c r="H427" s="36" t="str">
        <f>VLOOKUP(B427,[1]BaseData!$B$4:$BM$734,28,0)</f>
        <v>Small&amp;Micro Cap</v>
      </c>
      <c r="I427" s="36" t="s">
        <v>61</v>
      </c>
      <c r="J427" s="37">
        <f>IFERROR(VLOOKUP(B427,[1]BaseData!$B$4:$BM$734,36,0),#REF!)</f>
        <v>54738260596</v>
      </c>
      <c r="K427" s="37">
        <f>IFERROR(VLOOKUP(B427,[1]BaseData!$B$4:$BM$734,37,0),#REF!)</f>
        <v>23819222019</v>
      </c>
      <c r="L427" s="37">
        <f>IFERROR(VLOOKUP(B427,[1]BaseData!$B$4:$BM$734,38,0),#REF!)</f>
        <v>17446801475</v>
      </c>
      <c r="M427" s="37">
        <f>IFERROR(VLOOKUP(B427,[1]BaseData!$B$4:$BM$734,39,0)*10^9,#REF!)</f>
        <v>-2345360824</v>
      </c>
      <c r="N427" s="37">
        <f>IFERROR(VLOOKUP(B427,[1]BaseData!$B$4:$BM$734,40,0)*10^9,#REF!)</f>
        <v>-2991790969</v>
      </c>
      <c r="O427" s="37">
        <f>IFERROR(VLOOKUP(B427,[1]BaseData!$B$4:$BM$734,42,0),#REF!)</f>
        <v>-254</v>
      </c>
      <c r="P427" s="37">
        <f>IFERROR(VLOOKUP(B427,[1]BaseData!$B$4:$BM$734,43,0),#REF!)</f>
        <v>2577</v>
      </c>
      <c r="Q427" s="35">
        <f>IFERROR(VLOOKUP(B427,[1]BaseData!$B$4:$BM$734,44,0),#REF!)</f>
        <v>-11.01</v>
      </c>
      <c r="R427" s="35">
        <f>IFERROR(VLOOKUP(B427,[1]BaseData!$B$4:$BM$734,45,0),#REF!)</f>
        <v>1.0900000000000001</v>
      </c>
      <c r="S427" s="35">
        <f>IFERROR(VLOOKUP(B427,[1]BaseData!$B$4:$BM$734,46,0),#REF!)</f>
        <v>-4.34</v>
      </c>
      <c r="T427" s="35">
        <f>IFERROR(VLOOKUP(B427,[1]BaseData!$B$4:$BM$734,47,0),#REF!)</f>
        <v>-8.08</v>
      </c>
    </row>
    <row r="428" spans="1:20" ht="35.25" customHeight="1">
      <c r="A428" s="31">
        <v>423</v>
      </c>
      <c r="B428" s="32" t="s">
        <v>1563</v>
      </c>
      <c r="C428" s="33" t="str">
        <f>VLOOKUP(B428,[1]BaseData!$B$4:$BM$734,2,0)</f>
        <v>HOSE</v>
      </c>
      <c r="D428" s="33" t="str">
        <f>VLOOKUP(B428,[1]BaseData!$B$4:$BM$734,3,0)</f>
        <v>Tổng Công ty Phát điện 3 - CTCP</v>
      </c>
      <c r="E428" s="34">
        <f>VLOOKUP(B428,[1]BaseData!$B$4:$BM$734,25,0)</f>
        <v>28540652457336.801</v>
      </c>
      <c r="F428" s="34">
        <f>VLOOKUP(B428,[1]BaseData!$B$4:$BM$734,26,0)</f>
        <v>460513070.3125</v>
      </c>
      <c r="G428" s="35">
        <f>VLOOKUP(B428,[1]BaseData!$B$4:$BM$734,27,0)</f>
        <v>1.711E-2</v>
      </c>
      <c r="H428" s="36" t="str">
        <f>VLOOKUP(B428,[1]BaseData!$B$4:$BM$734,28,0)</f>
        <v>Large Cap</v>
      </c>
      <c r="I428" s="36" t="s">
        <v>102</v>
      </c>
      <c r="J428" s="37">
        <f>IFERROR(VLOOKUP(B428,[1]BaseData!$B$4:$BM$734,36,0),#REF!)</f>
        <v>66217960515834</v>
      </c>
      <c r="K428" s="37">
        <f>IFERROR(VLOOKUP(B428,[1]BaseData!$B$4:$BM$734,37,0),#REF!)</f>
        <v>17642745571677</v>
      </c>
      <c r="L428" s="37">
        <f>IFERROR(VLOOKUP(B428,[1]BaseData!$B$4:$BM$734,38,0),#REF!)</f>
        <v>47287247983691</v>
      </c>
      <c r="M428" s="37">
        <f>IFERROR(VLOOKUP(B428,[1]BaseData!$B$4:$BM$734,39,0)*10^9,#REF!)</f>
        <v>2524379473241</v>
      </c>
      <c r="N428" s="37">
        <f>IFERROR(VLOOKUP(B428,[1]BaseData!$B$4:$BM$734,40,0)*10^9,#REF!)</f>
        <v>2333371258702</v>
      </c>
      <c r="O428" s="37">
        <f>IFERROR(VLOOKUP(B428,[1]BaseData!$B$4:$BM$734,42,0),#REF!)</f>
        <v>2247</v>
      </c>
      <c r="P428" s="37">
        <f>IFERROR(VLOOKUP(B428,[1]BaseData!$B$4:$BM$734,43,0),#REF!)</f>
        <v>15704</v>
      </c>
      <c r="Q428" s="35">
        <f>IFERROR(VLOOKUP(B428,[1]BaseData!$B$4:$BM$734,44,0),#REF!)</f>
        <v>8.06</v>
      </c>
      <c r="R428" s="35">
        <f>IFERROR(VLOOKUP(B428,[1]BaseData!$B$4:$BM$734,45,0),#REF!)</f>
        <v>1.1499999999999999</v>
      </c>
      <c r="S428" s="35">
        <f>IFERROR(VLOOKUP(B428,[1]BaseData!$B$4:$BM$734,46,0),#REF!)</f>
        <v>3.76</v>
      </c>
      <c r="T428" s="35">
        <f>IFERROR(VLOOKUP(B428,[1]BaseData!$B$4:$BM$734,47,0),#REF!)</f>
        <v>14.55</v>
      </c>
    </row>
    <row r="429" spans="1:20" ht="35.25" customHeight="1">
      <c r="A429" s="31">
        <v>424</v>
      </c>
      <c r="B429" s="32" t="s">
        <v>891</v>
      </c>
      <c r="C429" s="33" t="str">
        <f>VLOOKUP(B429,[1]BaseData!$B$4:$BM$734,2,0)</f>
        <v>HOSE</v>
      </c>
      <c r="D429" s="33" t="str">
        <f>VLOOKUP(B429,[1]BaseData!$B$4:$BM$734,3,0)</f>
        <v>CTCP Xây dựng Phục Hưng Holdings</v>
      </c>
      <c r="E429" s="34">
        <f>VLOOKUP(B429,[1]BaseData!$B$4:$BM$734,25,0)</f>
        <v>446676201566.43201</v>
      </c>
      <c r="F429" s="34">
        <f>VLOOKUP(B429,[1]BaseData!$B$4:$BM$734,26,0)</f>
        <v>3946917682.9268198</v>
      </c>
      <c r="G429" s="35">
        <f>VLOOKUP(B429,[1]BaseData!$B$4:$BM$734,27,0)</f>
        <v>1.459881</v>
      </c>
      <c r="H429" s="36" t="str">
        <f>VLOOKUP(B429,[1]BaseData!$B$4:$BM$734,28,0)</f>
        <v>Small&amp;Micro Cap</v>
      </c>
      <c r="I429" s="36" t="s">
        <v>31</v>
      </c>
      <c r="J429" s="37">
        <f>IFERROR(VLOOKUP(B429,[1]BaseData!$B$4:$BM$734,36,0),#REF!)</f>
        <v>2709374309105</v>
      </c>
      <c r="K429" s="37">
        <f>IFERROR(VLOOKUP(B429,[1]BaseData!$B$4:$BM$734,37,0),#REF!)</f>
        <v>666969779479</v>
      </c>
      <c r="L429" s="37">
        <f>IFERROR(VLOOKUP(B429,[1]BaseData!$B$4:$BM$734,38,0),#REF!)</f>
        <v>1918870455134</v>
      </c>
      <c r="M429" s="37">
        <f>IFERROR(VLOOKUP(B429,[1]BaseData!$B$4:$BM$734,39,0)*10^9,#REF!)</f>
        <v>20269365218</v>
      </c>
      <c r="N429" s="37">
        <f>IFERROR(VLOOKUP(B429,[1]BaseData!$B$4:$BM$734,40,0)*10^9,#REF!)</f>
        <v>19488512159</v>
      </c>
      <c r="O429" s="37">
        <f>IFERROR(VLOOKUP(B429,[1]BaseData!$B$4:$BM$734,42,0),#REF!)</f>
        <v>400</v>
      </c>
      <c r="P429" s="37">
        <f>IFERROR(VLOOKUP(B429,[1]BaseData!$B$4:$BM$734,43,0),#REF!)</f>
        <v>13160</v>
      </c>
      <c r="Q429" s="35">
        <f>IFERROR(VLOOKUP(B429,[1]BaseData!$B$4:$BM$734,44,0),#REF!)</f>
        <v>14.45</v>
      </c>
      <c r="R429" s="35">
        <f>IFERROR(VLOOKUP(B429,[1]BaseData!$B$4:$BM$734,45,0),#REF!)</f>
        <v>0.44</v>
      </c>
      <c r="S429" s="35">
        <f>IFERROR(VLOOKUP(B429,[1]BaseData!$B$4:$BM$734,46,0),#REF!)</f>
        <v>0.78</v>
      </c>
      <c r="T429" s="35">
        <f>IFERROR(VLOOKUP(B429,[1]BaseData!$B$4:$BM$734,47,0),#REF!)</f>
        <v>2.91</v>
      </c>
    </row>
    <row r="430" spans="1:20" ht="35.25" customHeight="1">
      <c r="A430" s="31">
        <v>425</v>
      </c>
      <c r="B430" s="32" t="s">
        <v>893</v>
      </c>
      <c r="C430" s="33" t="str">
        <f>VLOOKUP(B430,[1]BaseData!$B$4:$BM$734,2,0)</f>
        <v>HNX</v>
      </c>
      <c r="D430" s="33" t="str">
        <f>VLOOKUP(B430,[1]BaseData!$B$4:$BM$734,3,0)</f>
        <v>CTCP Pin Hà Nội</v>
      </c>
      <c r="E430" s="34">
        <f>VLOOKUP(B430,[1]BaseData!$B$4:$BM$734,25,0)</f>
        <v>272771380740.548</v>
      </c>
      <c r="F430" s="34">
        <f>VLOOKUP(B430,[1]BaseData!$B$4:$BM$734,26,0)</f>
        <v>11558997.256097</v>
      </c>
      <c r="G430" s="35">
        <f>VLOOKUP(B430,[1]BaseData!$B$4:$BM$734,27,0)</f>
        <v>48.958934999999997</v>
      </c>
      <c r="H430" s="36" t="str">
        <f>VLOOKUP(B430,[1]BaseData!$B$4:$BM$734,28,0)</f>
        <v>Small&amp;Micro Cap</v>
      </c>
      <c r="I430" s="36" t="s">
        <v>107</v>
      </c>
      <c r="J430" s="37">
        <f>IFERROR(VLOOKUP(B430,[1]BaseData!$B$4:$BM$734,36,0),#REF!)</f>
        <v>147070757747</v>
      </c>
      <c r="K430" s="37">
        <f>IFERROR(VLOOKUP(B430,[1]BaseData!$B$4:$BM$734,37,0),#REF!)</f>
        <v>125405798377</v>
      </c>
      <c r="L430" s="37">
        <f>IFERROR(VLOOKUP(B430,[1]BaseData!$B$4:$BM$734,38,0),#REF!)</f>
        <v>461399188318</v>
      </c>
      <c r="M430" s="37">
        <f>IFERROR(VLOOKUP(B430,[1]BaseData!$B$4:$BM$734,39,0)*10^9,#REF!)</f>
        <v>36736074094</v>
      </c>
      <c r="N430" s="37">
        <f>IFERROR(VLOOKUP(B430,[1]BaseData!$B$4:$BM$734,40,0)*10^9,#REF!)</f>
        <v>36735627002</v>
      </c>
      <c r="O430" s="37">
        <f>IFERROR(VLOOKUP(B430,[1]BaseData!$B$4:$BM$734,42,0),#REF!)</f>
        <v>5064</v>
      </c>
      <c r="P430" s="37">
        <f>IFERROR(VLOOKUP(B430,[1]BaseData!$B$4:$BM$734,43,0),#REF!)</f>
        <v>17288</v>
      </c>
      <c r="Q430" s="35">
        <f>IFERROR(VLOOKUP(B430,[1]BaseData!$B$4:$BM$734,44,0),#REF!)</f>
        <v>7.11</v>
      </c>
      <c r="R430" s="35">
        <f>IFERROR(VLOOKUP(B430,[1]BaseData!$B$4:$BM$734,45,0),#REF!)</f>
        <v>2.08</v>
      </c>
      <c r="S430" s="35">
        <f>IFERROR(VLOOKUP(B430,[1]BaseData!$B$4:$BM$734,46,0),#REF!)</f>
        <v>23.17</v>
      </c>
      <c r="T430" s="35">
        <f>IFERROR(VLOOKUP(B430,[1]BaseData!$B$4:$BM$734,47,0),#REF!)</f>
        <v>31.14</v>
      </c>
    </row>
    <row r="431" spans="1:20" ht="35.25" customHeight="1">
      <c r="A431" s="31">
        <v>426</v>
      </c>
      <c r="B431" s="32" t="s">
        <v>897</v>
      </c>
      <c r="C431" s="33" t="str">
        <f>VLOOKUP(B431,[1]BaseData!$B$4:$BM$734,2,0)</f>
        <v>HOSE</v>
      </c>
      <c r="D431" s="33" t="str">
        <f>VLOOKUP(B431,[1]BaseData!$B$4:$BM$734,3,0)</f>
        <v>CTCP Cao su Phước Hòa</v>
      </c>
      <c r="E431" s="34">
        <f>VLOOKUP(B431,[1]BaseData!$B$4:$BM$734,25,0)</f>
        <v>7874775494010.3604</v>
      </c>
      <c r="F431" s="34">
        <f>VLOOKUP(B431,[1]BaseData!$B$4:$BM$734,26,0)</f>
        <v>37586088414.634102</v>
      </c>
      <c r="G431" s="35">
        <f>VLOOKUP(B431,[1]BaseData!$B$4:$BM$734,27,0)</f>
        <v>13.682060999999999</v>
      </c>
      <c r="H431" s="36" t="str">
        <f>VLOOKUP(B431,[1]BaseData!$B$4:$BM$734,28,0)</f>
        <v>Mid Cap</v>
      </c>
      <c r="I431" s="36" t="s">
        <v>50</v>
      </c>
      <c r="J431" s="37">
        <f>IFERROR(VLOOKUP(B431,[1]BaseData!$B$4:$BM$734,36,0),#REF!)</f>
        <v>6328511410592</v>
      </c>
      <c r="K431" s="37">
        <f>IFERROR(VLOOKUP(B431,[1]BaseData!$B$4:$BM$734,37,0),#REF!)</f>
        <v>3434815186342</v>
      </c>
      <c r="L431" s="37">
        <f>IFERROR(VLOOKUP(B431,[1]BaseData!$B$4:$BM$734,38,0),#REF!)</f>
        <v>1708579398984</v>
      </c>
      <c r="M431" s="37">
        <f>IFERROR(VLOOKUP(B431,[1]BaseData!$B$4:$BM$734,39,0)*10^9,#REF!)</f>
        <v>885441685526</v>
      </c>
      <c r="N431" s="37">
        <f>IFERROR(VLOOKUP(B431,[1]BaseData!$B$4:$BM$734,40,0)*10^9,#REF!)</f>
        <v>886932822326</v>
      </c>
      <c r="O431" s="37">
        <f>IFERROR(VLOOKUP(B431,[1]BaseData!$B$4:$BM$734,42,0),#REF!)</f>
        <v>6535</v>
      </c>
      <c r="P431" s="37">
        <f>IFERROR(VLOOKUP(B431,[1]BaseData!$B$4:$BM$734,43,0),#REF!)</f>
        <v>25349</v>
      </c>
      <c r="Q431" s="35">
        <f>IFERROR(VLOOKUP(B431,[1]BaseData!$B$4:$BM$734,44,0),#REF!)</f>
        <v>6.03</v>
      </c>
      <c r="R431" s="35">
        <f>IFERROR(VLOOKUP(B431,[1]BaseData!$B$4:$BM$734,45,0),#REF!)</f>
        <v>1.55</v>
      </c>
      <c r="S431" s="35">
        <f>IFERROR(VLOOKUP(B431,[1]BaseData!$B$4:$BM$734,46,0),#REF!)</f>
        <v>14.33</v>
      </c>
      <c r="T431" s="35">
        <f>IFERROR(VLOOKUP(B431,[1]BaseData!$B$4:$BM$734,47,0),#REF!)</f>
        <v>27.06</v>
      </c>
    </row>
    <row r="432" spans="1:20" ht="35.25" customHeight="1">
      <c r="A432" s="31">
        <v>427</v>
      </c>
      <c r="B432" s="32" t="s">
        <v>899</v>
      </c>
      <c r="C432" s="33" t="str">
        <f>VLOOKUP(B432,[1]BaseData!$B$4:$BM$734,2,0)</f>
        <v>HNX</v>
      </c>
      <c r="D432" s="33" t="str">
        <f>VLOOKUP(B432,[1]BaseData!$B$4:$BM$734,3,0)</f>
        <v>CTCP Tin học Viễn thông Petrolimex</v>
      </c>
      <c r="E432" s="34">
        <f>VLOOKUP(B432,[1]BaseData!$B$4:$BM$734,25,0)</f>
        <v>106667378048.78</v>
      </c>
      <c r="F432" s="34">
        <f>VLOOKUP(B432,[1]BaseData!$B$4:$BM$734,26,0)</f>
        <v>23613622.560975</v>
      </c>
      <c r="G432" s="35">
        <f>VLOOKUP(B432,[1]BaseData!$B$4:$BM$734,27,0)</f>
        <v>12.060131</v>
      </c>
      <c r="H432" s="36" t="str">
        <f>VLOOKUP(B432,[1]BaseData!$B$4:$BM$734,28,0)</f>
        <v>Small&amp;Micro Cap</v>
      </c>
      <c r="I432" s="36" t="s">
        <v>50</v>
      </c>
      <c r="J432" s="37">
        <f>IFERROR(VLOOKUP(B432,[1]BaseData!$B$4:$BM$734,36,0),#REF!)</f>
        <v>97661339236</v>
      </c>
      <c r="K432" s="37">
        <f>IFERROR(VLOOKUP(B432,[1]BaseData!$B$4:$BM$734,37,0),#REF!)</f>
        <v>67984592693</v>
      </c>
      <c r="L432" s="37">
        <f>IFERROR(VLOOKUP(B432,[1]BaseData!$B$4:$BM$734,38,0),#REF!)</f>
        <v>185735381665</v>
      </c>
      <c r="M432" s="37">
        <f>IFERROR(VLOOKUP(B432,[1]BaseData!$B$4:$BM$734,39,0)*10^9,#REF!)</f>
        <v>16034878529</v>
      </c>
      <c r="N432" s="37">
        <f>IFERROR(VLOOKUP(B432,[1]BaseData!$B$4:$BM$734,40,0)*10^9,#REF!)</f>
        <v>16026261445</v>
      </c>
      <c r="O432" s="37">
        <f>IFERROR(VLOOKUP(B432,[1]BaseData!$B$4:$BM$734,42,0),#REF!)</f>
        <v>4112</v>
      </c>
      <c r="P432" s="37">
        <f>IFERROR(VLOOKUP(B432,[1]BaseData!$B$4:$BM$734,43,0),#REF!)</f>
        <v>17432</v>
      </c>
      <c r="Q432" s="35">
        <f>IFERROR(VLOOKUP(B432,[1]BaseData!$B$4:$BM$734,44,0),#REF!)</f>
        <v>5.76</v>
      </c>
      <c r="R432" s="35">
        <f>IFERROR(VLOOKUP(B432,[1]BaseData!$B$4:$BM$734,45,0),#REF!)</f>
        <v>1.36</v>
      </c>
      <c r="S432" s="35">
        <f>IFERROR(VLOOKUP(B432,[1]BaseData!$B$4:$BM$734,46,0),#REF!)</f>
        <v>15.68</v>
      </c>
      <c r="T432" s="35">
        <f>IFERROR(VLOOKUP(B432,[1]BaseData!$B$4:$BM$734,47,0),#REF!)</f>
        <v>24.34</v>
      </c>
    </row>
    <row r="433" spans="1:20" ht="35.25" customHeight="1">
      <c r="A433" s="31">
        <v>428</v>
      </c>
      <c r="B433" s="32" t="s">
        <v>901</v>
      </c>
      <c r="C433" s="33" t="str">
        <f>VLOOKUP(B433,[1]BaseData!$B$4:$BM$734,2,0)</f>
        <v>HNX</v>
      </c>
      <c r="D433" s="33" t="str">
        <f>VLOOKUP(B433,[1]BaseData!$B$4:$BM$734,3,0)</f>
        <v>CTCP Đầu tư Điện lực 3</v>
      </c>
      <c r="E433" s="34">
        <f>VLOOKUP(B433,[1]BaseData!$B$4:$BM$734,25,0)</f>
        <v>476130236043.29199</v>
      </c>
      <c r="F433" s="34">
        <f>VLOOKUP(B433,[1]BaseData!$B$4:$BM$734,26,0)</f>
        <v>37808975</v>
      </c>
      <c r="G433" s="35">
        <f>VLOOKUP(B433,[1]BaseData!$B$4:$BM$734,27,0)</f>
        <v>2.2507769999999998</v>
      </c>
      <c r="H433" s="36" t="str">
        <f>VLOOKUP(B433,[1]BaseData!$B$4:$BM$734,28,0)</f>
        <v>Small&amp;Micro Cap</v>
      </c>
      <c r="I433" s="36" t="s">
        <v>64</v>
      </c>
      <c r="J433" s="37">
        <f>IFERROR(VLOOKUP(B433,[1]BaseData!$B$4:$BM$734,36,0),#REF!)</f>
        <v>508732854003</v>
      </c>
      <c r="K433" s="37">
        <f>IFERROR(VLOOKUP(B433,[1]BaseData!$B$4:$BM$734,37,0),#REF!)</f>
        <v>354531648482</v>
      </c>
      <c r="L433" s="37">
        <f>IFERROR(VLOOKUP(B433,[1]BaseData!$B$4:$BM$734,38,0),#REF!)</f>
        <v>149383100463</v>
      </c>
      <c r="M433" s="37">
        <f>IFERROR(VLOOKUP(B433,[1]BaseData!$B$4:$BM$734,39,0)*10^9,#REF!)</f>
        <v>42877177680</v>
      </c>
      <c r="N433" s="37">
        <f>IFERROR(VLOOKUP(B433,[1]BaseData!$B$4:$BM$734,40,0)*10^9,#REF!)</f>
        <v>42288436206</v>
      </c>
      <c r="O433" s="37">
        <f>IFERROR(VLOOKUP(B433,[1]BaseData!$B$4:$BM$734,42,0),#REF!)</f>
        <v>1286</v>
      </c>
      <c r="P433" s="37">
        <f>IFERROR(VLOOKUP(B433,[1]BaseData!$B$4:$BM$734,43,0),#REF!)</f>
        <v>10634</v>
      </c>
      <c r="Q433" s="35">
        <f>IFERROR(VLOOKUP(B433,[1]BaseData!$B$4:$BM$734,44,0),#REF!)</f>
        <v>11.66</v>
      </c>
      <c r="R433" s="35">
        <f>IFERROR(VLOOKUP(B433,[1]BaseData!$B$4:$BM$734,45,0),#REF!)</f>
        <v>1.41</v>
      </c>
      <c r="S433" s="35">
        <f>IFERROR(VLOOKUP(B433,[1]BaseData!$B$4:$BM$734,46,0),#REF!)</f>
        <v>8.2100000000000009</v>
      </c>
      <c r="T433" s="35">
        <f>IFERROR(VLOOKUP(B433,[1]BaseData!$B$4:$BM$734,47,0),#REF!)</f>
        <v>11.85</v>
      </c>
    </row>
    <row r="434" spans="1:20" ht="35.25" customHeight="1">
      <c r="A434" s="31">
        <v>429</v>
      </c>
      <c r="B434" s="32" t="s">
        <v>903</v>
      </c>
      <c r="C434" s="33" t="str">
        <f>VLOOKUP(B434,[1]BaseData!$B$4:$BM$734,2,0)</f>
        <v>HOSE</v>
      </c>
      <c r="D434" s="33" t="str">
        <f>VLOOKUP(B434,[1]BaseData!$B$4:$BM$734,3,0)</f>
        <v>CTCP Xuất nhập khẩu Petrolimex</v>
      </c>
      <c r="E434" s="34">
        <f>VLOOKUP(B434,[1]BaseData!$B$4:$BM$734,25,0)</f>
        <v>94030531836.128006</v>
      </c>
      <c r="F434" s="34">
        <f>VLOOKUP(B434,[1]BaseData!$B$4:$BM$734,26,0)</f>
        <v>206826219.51219499</v>
      </c>
      <c r="G434" s="35">
        <f>VLOOKUP(B434,[1]BaseData!$B$4:$BM$734,27,0)</f>
        <v>0.79801</v>
      </c>
      <c r="H434" s="36" t="str">
        <f>VLOOKUP(B434,[1]BaseData!$B$4:$BM$734,28,0)</f>
        <v>Small&amp;Micro Cap</v>
      </c>
      <c r="I434" s="36" t="s">
        <v>313</v>
      </c>
      <c r="J434" s="37">
        <f>IFERROR(VLOOKUP(B434,[1]BaseData!$B$4:$BM$734,36,0),#REF!)</f>
        <v>272449745684</v>
      </c>
      <c r="K434" s="37">
        <f>IFERROR(VLOOKUP(B434,[1]BaseData!$B$4:$BM$734,37,0),#REF!)</f>
        <v>118331472286</v>
      </c>
      <c r="L434" s="37">
        <f>IFERROR(VLOOKUP(B434,[1]BaseData!$B$4:$BM$734,38,0),#REF!)</f>
        <v>791750875340</v>
      </c>
      <c r="M434" s="37">
        <f>IFERROR(VLOOKUP(B434,[1]BaseData!$B$4:$BM$734,39,0)*10^9,#REF!)</f>
        <v>3167717683</v>
      </c>
      <c r="N434" s="37">
        <f>IFERROR(VLOOKUP(B434,[1]BaseData!$B$4:$BM$734,40,0)*10^9,#REF!)</f>
        <v>3162343055</v>
      </c>
      <c r="O434" s="37">
        <f>IFERROR(VLOOKUP(B434,[1]BaseData!$B$4:$BM$734,42,0),#REF!)</f>
        <v>223</v>
      </c>
      <c r="P434" s="37">
        <f>IFERROR(VLOOKUP(B434,[1]BaseData!$B$4:$BM$734,43,0),#REF!)</f>
        <v>8327</v>
      </c>
      <c r="Q434" s="35">
        <f>IFERROR(VLOOKUP(B434,[1]BaseData!$B$4:$BM$734,44,0),#REF!)</f>
        <v>20.68</v>
      </c>
      <c r="R434" s="35">
        <f>IFERROR(VLOOKUP(B434,[1]BaseData!$B$4:$BM$734,45,0),#REF!)</f>
        <v>0.55000000000000004</v>
      </c>
      <c r="S434" s="35">
        <f>IFERROR(VLOOKUP(B434,[1]BaseData!$B$4:$BM$734,46,0),#REF!)</f>
        <v>1.05</v>
      </c>
      <c r="T434" s="35">
        <f>IFERROR(VLOOKUP(B434,[1]BaseData!$B$4:$BM$734,47,0),#REF!)</f>
        <v>2.71</v>
      </c>
    </row>
    <row r="435" spans="1:20" ht="35.25" customHeight="1">
      <c r="A435" s="31">
        <v>430</v>
      </c>
      <c r="B435" s="32" t="s">
        <v>905</v>
      </c>
      <c r="C435" s="33" t="str">
        <f>VLOOKUP(B435,[1]BaseData!$B$4:$BM$734,2,0)</f>
        <v>HNX</v>
      </c>
      <c r="D435" s="33" t="str">
        <f>VLOOKUP(B435,[1]BaseData!$B$4:$BM$734,3,0)</f>
        <v>CTCP Thương mại và Vận tải Petrolimex Hà Nội</v>
      </c>
      <c r="E435" s="34">
        <f>VLOOKUP(B435,[1]BaseData!$B$4:$BM$734,25,0)</f>
        <v>178898267349.69501</v>
      </c>
      <c r="F435" s="34">
        <f>VLOOKUP(B435,[1]BaseData!$B$4:$BM$734,26,0)</f>
        <v>8603281.4024390001</v>
      </c>
      <c r="G435" s="35">
        <f>VLOOKUP(B435,[1]BaseData!$B$4:$BM$734,27,0)</f>
        <v>0.44796999999999998</v>
      </c>
      <c r="H435" s="36" t="str">
        <f>VLOOKUP(B435,[1]BaseData!$B$4:$BM$734,28,0)</f>
        <v>Small&amp;Micro Cap</v>
      </c>
      <c r="I435" s="36" t="s">
        <v>74</v>
      </c>
      <c r="J435" s="37">
        <f>IFERROR(VLOOKUP(B435,[1]BaseData!$B$4:$BM$734,36,0),#REF!)</f>
        <v>228479676184</v>
      </c>
      <c r="K435" s="37">
        <f>IFERROR(VLOOKUP(B435,[1]BaseData!$B$4:$BM$734,37,0),#REF!)</f>
        <v>138617728313</v>
      </c>
      <c r="L435" s="37">
        <f>IFERROR(VLOOKUP(B435,[1]BaseData!$B$4:$BM$734,38,0),#REF!)</f>
        <v>1197197824380</v>
      </c>
      <c r="M435" s="37">
        <f>IFERROR(VLOOKUP(B435,[1]BaseData!$B$4:$BM$734,39,0)*10^9,#REF!)</f>
        <v>24795240328</v>
      </c>
      <c r="N435" s="37">
        <f>IFERROR(VLOOKUP(B435,[1]BaseData!$B$4:$BM$734,40,0)*10^9,#REF!)</f>
        <v>24583916411</v>
      </c>
      <c r="O435" s="37">
        <f>IFERROR(VLOOKUP(B435,[1]BaseData!$B$4:$BM$734,42,0),#REF!)</f>
        <v>3384</v>
      </c>
      <c r="P435" s="37">
        <f>IFERROR(VLOOKUP(B435,[1]BaseData!$B$4:$BM$734,43,0),#REF!)</f>
        <v>18919</v>
      </c>
      <c r="Q435" s="35">
        <f>IFERROR(VLOOKUP(B435,[1]BaseData!$B$4:$BM$734,44,0),#REF!)</f>
        <v>7.48</v>
      </c>
      <c r="R435" s="35">
        <f>IFERROR(VLOOKUP(B435,[1]BaseData!$B$4:$BM$734,45,0),#REF!)</f>
        <v>1.34</v>
      </c>
      <c r="S435" s="35">
        <f>IFERROR(VLOOKUP(B435,[1]BaseData!$B$4:$BM$734,46,0),#REF!)</f>
        <v>11.73</v>
      </c>
      <c r="T435" s="35">
        <f>IFERROR(VLOOKUP(B435,[1]BaseData!$B$4:$BM$734,47,0),#REF!)</f>
        <v>18.43</v>
      </c>
    </row>
    <row r="436" spans="1:20" ht="35.25" customHeight="1">
      <c r="A436" s="31">
        <v>431</v>
      </c>
      <c r="B436" s="32" t="s">
        <v>907</v>
      </c>
      <c r="C436" s="33" t="str">
        <f>VLOOKUP(B436,[1]BaseData!$B$4:$BM$734,2,0)</f>
        <v>HOSE</v>
      </c>
      <c r="D436" s="33" t="str">
        <f>VLOOKUP(B436,[1]BaseData!$B$4:$BM$734,3,0)</f>
        <v>CTCP Vận tải Xăng dầu đường Thủy Petrolimex</v>
      </c>
      <c r="E436" s="34">
        <f>VLOOKUP(B436,[1]BaseData!$B$4:$BM$734,25,0)</f>
        <v>244089000640.51801</v>
      </c>
      <c r="F436" s="34">
        <f>VLOOKUP(B436,[1]BaseData!$B$4:$BM$734,26,0)</f>
        <v>100570121.95121901</v>
      </c>
      <c r="G436" s="35">
        <f>VLOOKUP(B436,[1]BaseData!$B$4:$BM$734,27,0)</f>
        <v>1.167872</v>
      </c>
      <c r="H436" s="36" t="str">
        <f>VLOOKUP(B436,[1]BaseData!$B$4:$BM$734,28,0)</f>
        <v>Small&amp;Micro Cap</v>
      </c>
      <c r="I436" s="36" t="s">
        <v>31</v>
      </c>
      <c r="J436" s="37">
        <f>IFERROR(VLOOKUP(B436,[1]BaseData!$B$4:$BM$734,36,0),#REF!)</f>
        <v>492683120145</v>
      </c>
      <c r="K436" s="37">
        <f>IFERROR(VLOOKUP(B436,[1]BaseData!$B$4:$BM$734,37,0),#REF!)</f>
        <v>302583045219</v>
      </c>
      <c r="L436" s="37">
        <f>IFERROR(VLOOKUP(B436,[1]BaseData!$B$4:$BM$734,38,0),#REF!)</f>
        <v>821620707997</v>
      </c>
      <c r="M436" s="37">
        <f>IFERROR(VLOOKUP(B436,[1]BaseData!$B$4:$BM$734,39,0)*10^9,#REF!)</f>
        <v>22956313142</v>
      </c>
      <c r="N436" s="37">
        <f>IFERROR(VLOOKUP(B436,[1]BaseData!$B$4:$BM$734,40,0)*10^9,#REF!)</f>
        <v>22956313142</v>
      </c>
      <c r="O436" s="37">
        <f>IFERROR(VLOOKUP(B436,[1]BaseData!$B$4:$BM$734,42,0),#REF!)</f>
        <v>996</v>
      </c>
      <c r="P436" s="37">
        <f>IFERROR(VLOOKUP(B436,[1]BaseData!$B$4:$BM$734,43,0),#REF!)</f>
        <v>13133</v>
      </c>
      <c r="Q436" s="35">
        <f>IFERROR(VLOOKUP(B436,[1]BaseData!$B$4:$BM$734,44,0),#REF!)</f>
        <v>9.0299999999999994</v>
      </c>
      <c r="R436" s="35">
        <f>IFERROR(VLOOKUP(B436,[1]BaseData!$B$4:$BM$734,45,0),#REF!)</f>
        <v>0.69</v>
      </c>
      <c r="S436" s="35">
        <f>IFERROR(VLOOKUP(B436,[1]BaseData!$B$4:$BM$734,46,0),#REF!)</f>
        <v>4.4800000000000004</v>
      </c>
      <c r="T436" s="35">
        <f>IFERROR(VLOOKUP(B436,[1]BaseData!$B$4:$BM$734,47,0),#REF!)</f>
        <v>7.6</v>
      </c>
    </row>
    <row r="437" spans="1:20" ht="35.25" customHeight="1">
      <c r="A437" s="31">
        <v>432</v>
      </c>
      <c r="B437" s="32" t="s">
        <v>909</v>
      </c>
      <c r="C437" s="33" t="str">
        <f>VLOOKUP(B437,[1]BaseData!$B$4:$BM$734,2,0)</f>
        <v>HNX</v>
      </c>
      <c r="D437" s="33" t="str">
        <f>VLOOKUP(B437,[1]BaseData!$B$4:$BM$734,3,0)</f>
        <v>Tổng Công ty Hóa dầu Petrolimex - CTCP</v>
      </c>
      <c r="E437" s="34">
        <f>VLOOKUP(B437,[1]BaseData!$B$4:$BM$734,25,0)</f>
        <v>2500438333657.3101</v>
      </c>
      <c r="F437" s="34">
        <f>VLOOKUP(B437,[1]BaseData!$B$4:$BM$734,26,0)</f>
        <v>17472136353.963402</v>
      </c>
      <c r="G437" s="35">
        <f>VLOOKUP(B437,[1]BaseData!$B$4:$BM$734,27,0)</f>
        <v>1.2646599999999999</v>
      </c>
      <c r="H437" s="36" t="str">
        <f>VLOOKUP(B437,[1]BaseData!$B$4:$BM$734,28,0)</f>
        <v>Mid Cap</v>
      </c>
      <c r="I437" s="36"/>
      <c r="J437" s="37">
        <f>IFERROR(VLOOKUP(B437,[1]BaseData!$B$4:$BM$734,36,0),#REF!)</f>
        <v>4621257171993</v>
      </c>
      <c r="K437" s="37">
        <f>IFERROR(VLOOKUP(B437,[1]BaseData!$B$4:$BM$734,37,0),#REF!)</f>
        <v>1228645491925</v>
      </c>
      <c r="L437" s="37">
        <f>IFERROR(VLOOKUP(B437,[1]BaseData!$B$4:$BM$734,38,0),#REF!)</f>
        <v>8600983109566</v>
      </c>
      <c r="M437" s="37">
        <f>IFERROR(VLOOKUP(B437,[1]BaseData!$B$4:$BM$734,39,0)*10^9,#REF!)</f>
        <v>116957451259</v>
      </c>
      <c r="N437" s="37">
        <f>IFERROR(VLOOKUP(B437,[1]BaseData!$B$4:$BM$734,40,0)*10^9,#REF!)</f>
        <v>133232965965</v>
      </c>
      <c r="O437" s="37">
        <f>IFERROR(VLOOKUP(B437,[1]BaseData!$B$4:$BM$734,42,0),#REF!)</f>
        <v>1448</v>
      </c>
      <c r="P437" s="37">
        <f>IFERROR(VLOOKUP(B437,[1]BaseData!$B$4:$BM$734,43,0),#REF!)</f>
        <v>15206</v>
      </c>
      <c r="Q437" s="35">
        <f>IFERROR(VLOOKUP(B437,[1]BaseData!$B$4:$BM$734,44,0),#REF!)</f>
        <v>15.54</v>
      </c>
      <c r="R437" s="35">
        <f>IFERROR(VLOOKUP(B437,[1]BaseData!$B$4:$BM$734,45,0),#REF!)</f>
        <v>1.48</v>
      </c>
      <c r="S437" s="35">
        <f>IFERROR(VLOOKUP(B437,[1]BaseData!$B$4:$BM$734,46,0),#REF!)</f>
        <v>2.48</v>
      </c>
      <c r="T437" s="35">
        <f>IFERROR(VLOOKUP(B437,[1]BaseData!$B$4:$BM$734,47,0),#REF!)</f>
        <v>8.99</v>
      </c>
    </row>
    <row r="438" spans="1:20" ht="35.25" customHeight="1">
      <c r="A438" s="31">
        <v>433</v>
      </c>
      <c r="B438" s="32" t="s">
        <v>911</v>
      </c>
      <c r="C438" s="33" t="str">
        <f>VLOOKUP(B438,[1]BaseData!$B$4:$BM$734,2,0)</f>
        <v>HOSE</v>
      </c>
      <c r="D438" s="33" t="str">
        <f>VLOOKUP(B438,[1]BaseData!$B$4:$BM$734,3,0)</f>
        <v>CTCP Sản xuất và Công nghệ Nhựa Pha Lê</v>
      </c>
      <c r="E438" s="34">
        <f>VLOOKUP(B438,[1]BaseData!$B$4:$BM$734,25,0)</f>
        <v>502660282281.646</v>
      </c>
      <c r="F438" s="34">
        <f>VLOOKUP(B438,[1]BaseData!$B$4:$BM$734,26,0)</f>
        <v>3761685975.6097498</v>
      </c>
      <c r="G438" s="35">
        <f>VLOOKUP(B438,[1]BaseData!$B$4:$BM$734,27,0)</f>
        <v>1.66486</v>
      </c>
      <c r="H438" s="36" t="str">
        <f>VLOOKUP(B438,[1]BaseData!$B$4:$BM$734,28,0)</f>
        <v>Small&amp;Micro Cap</v>
      </c>
      <c r="I438" s="36" t="s">
        <v>50</v>
      </c>
      <c r="J438" s="37">
        <f>IFERROR(VLOOKUP(B438,[1]BaseData!$B$4:$BM$734,36,0),#REF!)</f>
        <v>2720655895017</v>
      </c>
      <c r="K438" s="37">
        <f>IFERROR(VLOOKUP(B438,[1]BaseData!$B$4:$BM$734,37,0),#REF!)</f>
        <v>1135925289513</v>
      </c>
      <c r="L438" s="37">
        <f>IFERROR(VLOOKUP(B438,[1]BaseData!$B$4:$BM$734,38,0),#REF!)</f>
        <v>2857491331728</v>
      </c>
      <c r="M438" s="37">
        <f>IFERROR(VLOOKUP(B438,[1]BaseData!$B$4:$BM$734,39,0)*10^9,#REF!)</f>
        <v>33197153649</v>
      </c>
      <c r="N438" s="37">
        <f>IFERROR(VLOOKUP(B438,[1]BaseData!$B$4:$BM$734,40,0)*10^9,#REF!)</f>
        <v>9091112872</v>
      </c>
      <c r="O438" s="37">
        <f>IFERROR(VLOOKUP(B438,[1]BaseData!$B$4:$BM$734,42,0),#REF!)</f>
        <v>548</v>
      </c>
      <c r="P438" s="37">
        <f>IFERROR(VLOOKUP(B438,[1]BaseData!$B$4:$BM$734,43,0),#REF!)</f>
        <v>16228</v>
      </c>
      <c r="Q438" s="35">
        <f>IFERROR(VLOOKUP(B438,[1]BaseData!$B$4:$BM$734,44,0),#REF!)</f>
        <v>7.48</v>
      </c>
      <c r="R438" s="35">
        <f>IFERROR(VLOOKUP(B438,[1]BaseData!$B$4:$BM$734,45,0),#REF!)</f>
        <v>0.25</v>
      </c>
      <c r="S438" s="35">
        <f>IFERROR(VLOOKUP(B438,[1]BaseData!$B$4:$BM$734,46,0),#REF!)</f>
        <v>1.24</v>
      </c>
      <c r="T438" s="35">
        <f>IFERROR(VLOOKUP(B438,[1]BaseData!$B$4:$BM$734,47,0),#REF!)</f>
        <v>3.51</v>
      </c>
    </row>
    <row r="439" spans="1:20" ht="35.25" customHeight="1">
      <c r="A439" s="31">
        <v>434</v>
      </c>
      <c r="B439" s="32" t="s">
        <v>913</v>
      </c>
      <c r="C439" s="33" t="str">
        <f>VLOOKUP(B439,[1]BaseData!$B$4:$BM$734,2,0)</f>
        <v>HOSE</v>
      </c>
      <c r="D439" s="33" t="str">
        <f>VLOOKUP(B439,[1]BaseData!$B$4:$BM$734,3,0)</f>
        <v>Tập đoàn Xăng Dầu Việt Nam</v>
      </c>
      <c r="E439" s="34">
        <f>VLOOKUP(B439,[1]BaseData!$B$4:$BM$734,25,0)</f>
        <v>52915905455254.5</v>
      </c>
      <c r="F439" s="34">
        <f>VLOOKUP(B439,[1]BaseData!$B$4:$BM$734,26,0)</f>
        <v>59678719512.195099</v>
      </c>
      <c r="G439" s="35">
        <f>VLOOKUP(B439,[1]BaseData!$B$4:$BM$734,27,0)</f>
        <v>17.414861999999999</v>
      </c>
      <c r="H439" s="36" t="str">
        <f>VLOOKUP(B439,[1]BaseData!$B$4:$BM$734,28,0)</f>
        <v>Large Cap</v>
      </c>
      <c r="I439" s="36" t="s">
        <v>31</v>
      </c>
      <c r="J439" s="37">
        <f>IFERROR(VLOOKUP(B439,[1]BaseData!$B$4:$BM$734,36,0),#REF!)</f>
        <v>74475615486233</v>
      </c>
      <c r="K439" s="37">
        <f>IFERROR(VLOOKUP(B439,[1]BaseData!$B$4:$BM$734,37,0),#REF!)</f>
        <v>27782610644219</v>
      </c>
      <c r="L439" s="37">
        <f>IFERROR(VLOOKUP(B439,[1]BaseData!$B$4:$BM$734,38,0),#REF!)</f>
        <v>304063811426444</v>
      </c>
      <c r="M439" s="37">
        <f>IFERROR(VLOOKUP(B439,[1]BaseData!$B$4:$BM$734,39,0)*10^9,#REF!)</f>
        <v>1449740967084</v>
      </c>
      <c r="N439" s="37">
        <f>IFERROR(VLOOKUP(B439,[1]BaseData!$B$4:$BM$734,40,0)*10^9,#REF!)</f>
        <v>1480282995226</v>
      </c>
      <c r="O439" s="37">
        <f>IFERROR(VLOOKUP(B439,[1]BaseData!$B$4:$BM$734,42,0),#REF!)</f>
        <v>1141</v>
      </c>
      <c r="P439" s="37">
        <f>IFERROR(VLOOKUP(B439,[1]BaseData!$B$4:$BM$734,43,0),#REF!)</f>
        <v>21866</v>
      </c>
      <c r="Q439" s="35">
        <f>IFERROR(VLOOKUP(B439,[1]BaseData!$B$4:$BM$734,44,0),#REF!)</f>
        <v>27.78</v>
      </c>
      <c r="R439" s="35">
        <f>IFERROR(VLOOKUP(B439,[1]BaseData!$B$4:$BM$734,45,0),#REF!)</f>
        <v>1.45</v>
      </c>
      <c r="S439" s="35">
        <f>IFERROR(VLOOKUP(B439,[1]BaseData!$B$4:$BM$734,46,0),#REF!)</f>
        <v>2.08</v>
      </c>
      <c r="T439" s="35">
        <f>IFERROR(VLOOKUP(B439,[1]BaseData!$B$4:$BM$734,47,0),#REF!)</f>
        <v>6.79</v>
      </c>
    </row>
    <row r="440" spans="1:20" ht="35.25" customHeight="1">
      <c r="A440" s="31">
        <v>435</v>
      </c>
      <c r="B440" s="32" t="s">
        <v>915</v>
      </c>
      <c r="C440" s="33" t="str">
        <f>VLOOKUP(B440,[1]BaseData!$B$4:$BM$734,2,0)</f>
        <v>HNX</v>
      </c>
      <c r="D440" s="33" t="str">
        <f>VLOOKUP(B440,[1]BaseData!$B$4:$BM$734,3,0)</f>
        <v>CTCP Phân bón và Hóa chất  Dầu khí Miền Bắc</v>
      </c>
      <c r="E440" s="34">
        <f>VLOOKUP(B440,[1]BaseData!$B$4:$BM$734,25,0)</f>
        <v>164389024390.24301</v>
      </c>
      <c r="F440" s="34">
        <f>VLOOKUP(B440,[1]BaseData!$B$4:$BM$734,26,0)</f>
        <v>392528314.63414598</v>
      </c>
      <c r="G440" s="35">
        <f>VLOOKUP(B440,[1]BaseData!$B$4:$BM$734,27,0)</f>
        <v>1.525728</v>
      </c>
      <c r="H440" s="36" t="str">
        <f>VLOOKUP(B440,[1]BaseData!$B$4:$BM$734,28,0)</f>
        <v>Small&amp;Micro Cap</v>
      </c>
      <c r="I440" s="36" t="s">
        <v>77</v>
      </c>
      <c r="J440" s="37">
        <f>IFERROR(VLOOKUP(B440,[1]BaseData!$B$4:$BM$734,36,0),#REF!)</f>
        <v>197720511549</v>
      </c>
      <c r="K440" s="37">
        <f>IFERROR(VLOOKUP(B440,[1]BaseData!$B$4:$BM$734,37,0),#REF!)</f>
        <v>154311588558</v>
      </c>
      <c r="L440" s="37">
        <f>IFERROR(VLOOKUP(B440,[1]BaseData!$B$4:$BM$734,38,0),#REF!)</f>
        <v>2735583226575</v>
      </c>
      <c r="M440" s="37">
        <f>IFERROR(VLOOKUP(B440,[1]BaseData!$B$4:$BM$734,39,0)*10^9,#REF!)</f>
        <v>17845857919</v>
      </c>
      <c r="N440" s="37">
        <f>IFERROR(VLOOKUP(B440,[1]BaseData!$B$4:$BM$734,40,0)*10^9,#REF!)</f>
        <v>17845857919</v>
      </c>
      <c r="O440" s="37">
        <f>IFERROR(VLOOKUP(B440,[1]BaseData!$B$4:$BM$734,42,0),#REF!)</f>
        <v>1487</v>
      </c>
      <c r="P440" s="37">
        <f>IFERROR(VLOOKUP(B440,[1]BaseData!$B$4:$BM$734,43,0),#REF!)</f>
        <v>12859</v>
      </c>
      <c r="Q440" s="35">
        <f>IFERROR(VLOOKUP(B440,[1]BaseData!$B$4:$BM$734,44,0),#REF!)</f>
        <v>7.46</v>
      </c>
      <c r="R440" s="35">
        <f>IFERROR(VLOOKUP(B440,[1]BaseData!$B$4:$BM$734,45,0),#REF!)</f>
        <v>0.86</v>
      </c>
      <c r="S440" s="35">
        <f>IFERROR(VLOOKUP(B440,[1]BaseData!$B$4:$BM$734,46,0),#REF!)</f>
        <v>8.36</v>
      </c>
      <c r="T440" s="35">
        <f>IFERROR(VLOOKUP(B440,[1]BaseData!$B$4:$BM$734,47,0),#REF!)</f>
        <v>11.28</v>
      </c>
    </row>
    <row r="441" spans="1:20" ht="35.25" customHeight="1">
      <c r="A441" s="31">
        <v>436</v>
      </c>
      <c r="B441" s="32" t="s">
        <v>917</v>
      </c>
      <c r="C441" s="33" t="str">
        <f>VLOOKUP(B441,[1]BaseData!$B$4:$BM$734,2,0)</f>
        <v>HNX</v>
      </c>
      <c r="D441" s="33" t="str">
        <f>VLOOKUP(B441,[1]BaseData!$B$4:$BM$734,3,0)</f>
        <v>CTCP Dược phẩm Dược liệu Pharmedic</v>
      </c>
      <c r="E441" s="34">
        <f>VLOOKUP(B441,[1]BaseData!$B$4:$BM$734,25,0)</f>
        <v>617261499753.96301</v>
      </c>
      <c r="F441" s="34">
        <f>VLOOKUP(B441,[1]BaseData!$B$4:$BM$734,26,0)</f>
        <v>109616167.682926</v>
      </c>
      <c r="G441" s="35">
        <f>VLOOKUP(B441,[1]BaseData!$B$4:$BM$734,27,0)</f>
        <v>6.7455720000000001</v>
      </c>
      <c r="H441" s="36" t="str">
        <f>VLOOKUP(B441,[1]BaseData!$B$4:$BM$734,28,0)</f>
        <v>Small&amp;Micro Cap</v>
      </c>
      <c r="I441" s="36" t="s">
        <v>102</v>
      </c>
      <c r="J441" s="37">
        <f>IFERROR(VLOOKUP(B441,[1]BaseData!$B$4:$BM$734,36,0),#REF!)</f>
        <v>494124151697</v>
      </c>
      <c r="K441" s="37">
        <f>IFERROR(VLOOKUP(B441,[1]BaseData!$B$4:$BM$734,37,0),#REF!)</f>
        <v>427782034298</v>
      </c>
      <c r="L441" s="37">
        <f>IFERROR(VLOOKUP(B441,[1]BaseData!$B$4:$BM$734,38,0),#REF!)</f>
        <v>472273549847</v>
      </c>
      <c r="M441" s="37">
        <f>IFERROR(VLOOKUP(B441,[1]BaseData!$B$4:$BM$734,39,0)*10^9,#REF!)</f>
        <v>83416455155</v>
      </c>
      <c r="N441" s="37">
        <f>IFERROR(VLOOKUP(B441,[1]BaseData!$B$4:$BM$734,40,0)*10^9,#REF!)</f>
        <v>83416455155</v>
      </c>
      <c r="O441" s="37">
        <f>IFERROR(VLOOKUP(B441,[1]BaseData!$B$4:$BM$734,42,0),#REF!)</f>
        <v>8938</v>
      </c>
      <c r="P441" s="37">
        <f>IFERROR(VLOOKUP(B441,[1]BaseData!$B$4:$BM$734,43,0),#REF!)</f>
        <v>45838</v>
      </c>
      <c r="Q441" s="35">
        <f>IFERROR(VLOOKUP(B441,[1]BaseData!$B$4:$BM$734,44,0),#REF!)</f>
        <v>9.51</v>
      </c>
      <c r="R441" s="35">
        <f>IFERROR(VLOOKUP(B441,[1]BaseData!$B$4:$BM$734,45,0),#REF!)</f>
        <v>1.85</v>
      </c>
      <c r="S441" s="35">
        <f>IFERROR(VLOOKUP(B441,[1]BaseData!$B$4:$BM$734,46,0),#REF!)</f>
        <v>17.64</v>
      </c>
      <c r="T441" s="35">
        <f>IFERROR(VLOOKUP(B441,[1]BaseData!$B$4:$BM$734,47,0),#REF!)</f>
        <v>20.43</v>
      </c>
    </row>
    <row r="442" spans="1:20" ht="35.25" customHeight="1">
      <c r="A442" s="31">
        <v>437</v>
      </c>
      <c r="B442" s="32" t="s">
        <v>919</v>
      </c>
      <c r="C442" s="33" t="str">
        <f>VLOOKUP(B442,[1]BaseData!$B$4:$BM$734,2,0)</f>
        <v>HOSE</v>
      </c>
      <c r="D442" s="33" t="str">
        <f>VLOOKUP(B442,[1]BaseData!$B$4:$BM$734,3,0)</f>
        <v>CTCP Đầu tư và Sản xuất Petro Miền Trung</v>
      </c>
      <c r="E442" s="34">
        <f>VLOOKUP(B442,[1]BaseData!$B$4:$BM$734,25,0)</f>
        <v>610156956318.84094</v>
      </c>
      <c r="F442" s="34">
        <f>VLOOKUP(B442,[1]BaseData!$B$4:$BM$734,26,0)</f>
        <v>21109756.09756</v>
      </c>
      <c r="G442" s="35">
        <f>VLOOKUP(B442,[1]BaseData!$B$4:$BM$734,27,0)</f>
        <v>25.181087000000002</v>
      </c>
      <c r="H442" s="36" t="str">
        <f>VLOOKUP(B442,[1]BaseData!$B$4:$BM$734,28,0)</f>
        <v>Small&amp;Micro Cap</v>
      </c>
      <c r="I442" s="36" t="s">
        <v>77</v>
      </c>
      <c r="J442" s="37">
        <f>IFERROR(VLOOKUP(B442,[1]BaseData!$B$4:$BM$734,36,0),#REF!)</f>
        <v>1597223243159</v>
      </c>
      <c r="K442" s="37">
        <f>IFERROR(VLOOKUP(B442,[1]BaseData!$B$4:$BM$734,37,0),#REF!)</f>
        <v>640522388950</v>
      </c>
      <c r="L442" s="37">
        <f>IFERROR(VLOOKUP(B442,[1]BaseData!$B$4:$BM$734,38,0),#REF!)</f>
        <v>2021513876742</v>
      </c>
      <c r="M442" s="37">
        <f>IFERROR(VLOOKUP(B442,[1]BaseData!$B$4:$BM$734,39,0)*10^9,#REF!)</f>
        <v>8325779853</v>
      </c>
      <c r="N442" s="37">
        <f>IFERROR(VLOOKUP(B442,[1]BaseData!$B$4:$BM$734,40,0)*10^9,#REF!)</f>
        <v>8997066069</v>
      </c>
      <c r="O442" s="37">
        <f>IFERROR(VLOOKUP(B442,[1]BaseData!$B$4:$BM$734,42,0),#REF!)</f>
        <v>180</v>
      </c>
      <c r="P442" s="37">
        <f>IFERROR(VLOOKUP(B442,[1]BaseData!$B$4:$BM$734,43,0),#REF!)</f>
        <v>13823</v>
      </c>
      <c r="Q442" s="35">
        <f>IFERROR(VLOOKUP(B442,[1]BaseData!$B$4:$BM$734,44,0),#REF!)</f>
        <v>62.33</v>
      </c>
      <c r="R442" s="35">
        <f>IFERROR(VLOOKUP(B442,[1]BaseData!$B$4:$BM$734,45,0),#REF!)</f>
        <v>0.81</v>
      </c>
      <c r="S442" s="35">
        <f>IFERROR(VLOOKUP(B442,[1]BaseData!$B$4:$BM$734,46,0),#REF!)</f>
        <v>0.5</v>
      </c>
      <c r="T442" s="35">
        <f>IFERROR(VLOOKUP(B442,[1]BaseData!$B$4:$BM$734,47,0),#REF!)</f>
        <v>-2.06</v>
      </c>
    </row>
    <row r="443" spans="1:20" ht="35.25" customHeight="1">
      <c r="A443" s="31">
        <v>438</v>
      </c>
      <c r="B443" s="32" t="s">
        <v>921</v>
      </c>
      <c r="C443" s="33" t="str">
        <f>VLOOKUP(B443,[1]BaseData!$B$4:$BM$734,2,0)</f>
        <v>HNX</v>
      </c>
      <c r="D443" s="33" t="str">
        <f>VLOOKUP(B443,[1]BaseData!$B$4:$BM$734,3,0)</f>
        <v>CTCP Bao bì đạm Phú Mỹ</v>
      </c>
      <c r="E443" s="34">
        <f>VLOOKUP(B443,[1]BaseData!$B$4:$BM$734,25,0)</f>
        <v>67707073170.731697</v>
      </c>
      <c r="F443" s="34">
        <f>VLOOKUP(B443,[1]BaseData!$B$4:$BM$734,26,0)</f>
        <v>44440478.963413998</v>
      </c>
      <c r="G443" s="35">
        <f>VLOOKUP(B443,[1]BaseData!$B$4:$BM$734,27,0)</f>
        <v>0.662053</v>
      </c>
      <c r="H443" s="36" t="str">
        <f>VLOOKUP(B443,[1]BaseData!$B$4:$BM$734,28,0)</f>
        <v>Small&amp;Micro Cap</v>
      </c>
      <c r="I443" s="36" t="s">
        <v>77</v>
      </c>
      <c r="J443" s="37">
        <f>IFERROR(VLOOKUP(B443,[1]BaseData!$B$4:$BM$734,36,0),#REF!)</f>
        <v>239540454934</v>
      </c>
      <c r="K443" s="37">
        <f>IFERROR(VLOOKUP(B443,[1]BaseData!$B$4:$BM$734,37,0),#REF!)</f>
        <v>67545778285</v>
      </c>
      <c r="L443" s="37">
        <f>IFERROR(VLOOKUP(B443,[1]BaseData!$B$4:$BM$734,38,0),#REF!)</f>
        <v>549741343737</v>
      </c>
      <c r="M443" s="37">
        <f>IFERROR(VLOOKUP(B443,[1]BaseData!$B$4:$BM$734,39,0)*10^9,#REF!)</f>
        <v>7141891689</v>
      </c>
      <c r="N443" s="37">
        <f>IFERROR(VLOOKUP(B443,[1]BaseData!$B$4:$BM$734,40,0)*10^9,#REF!)</f>
        <v>7152895347</v>
      </c>
      <c r="O443" s="37">
        <f>IFERROR(VLOOKUP(B443,[1]BaseData!$B$4:$BM$734,42,0),#REF!)</f>
        <v>1700</v>
      </c>
      <c r="P443" s="37">
        <f>IFERROR(VLOOKUP(B443,[1]BaseData!$B$4:$BM$734,43,0),#REF!)</f>
        <v>16082</v>
      </c>
      <c r="Q443" s="35">
        <f>IFERROR(VLOOKUP(B443,[1]BaseData!$B$4:$BM$734,44,0),#REF!)</f>
        <v>7.06</v>
      </c>
      <c r="R443" s="35">
        <f>IFERROR(VLOOKUP(B443,[1]BaseData!$B$4:$BM$734,45,0),#REF!)</f>
        <v>0.75</v>
      </c>
      <c r="S443" s="35">
        <f>IFERROR(VLOOKUP(B443,[1]BaseData!$B$4:$BM$734,46,0),#REF!)</f>
        <v>2.89</v>
      </c>
      <c r="T443" s="35">
        <f>IFERROR(VLOOKUP(B443,[1]BaseData!$B$4:$BM$734,47,0),#REF!)</f>
        <v>10.69</v>
      </c>
    </row>
    <row r="444" spans="1:20" ht="35.25" customHeight="1">
      <c r="A444" s="31">
        <v>439</v>
      </c>
      <c r="B444" s="32" t="s">
        <v>923</v>
      </c>
      <c r="C444" s="33" t="str">
        <f>VLOOKUP(B444,[1]BaseData!$B$4:$BM$734,2,0)</f>
        <v>HNX</v>
      </c>
      <c r="D444" s="33" t="str">
        <f>VLOOKUP(B444,[1]BaseData!$B$4:$BM$734,3,0)</f>
        <v>CTCP Cơ khí Xăng dầu</v>
      </c>
      <c r="E444" s="34">
        <f>VLOOKUP(B444,[1]BaseData!$B$4:$BM$734,25,0)</f>
        <v>169647839506.09698</v>
      </c>
      <c r="F444" s="34">
        <f>VLOOKUP(B444,[1]BaseData!$B$4:$BM$734,26,0)</f>
        <v>13362672.256097</v>
      </c>
      <c r="G444" s="35">
        <f>VLOOKUP(B444,[1]BaseData!$B$4:$BM$734,27,0)</f>
        <v>5.9330230000000004</v>
      </c>
      <c r="H444" s="36" t="str">
        <f>VLOOKUP(B444,[1]BaseData!$B$4:$BM$734,28,0)</f>
        <v>Small&amp;Micro Cap</v>
      </c>
      <c r="I444" s="36"/>
      <c r="J444" s="37">
        <f>IFERROR(VLOOKUP(B444,[1]BaseData!$B$4:$BM$734,36,0),#REF!)</f>
        <v>333347980449</v>
      </c>
      <c r="K444" s="37">
        <f>IFERROR(VLOOKUP(B444,[1]BaseData!$B$4:$BM$734,37,0),#REF!)</f>
        <v>166091858903</v>
      </c>
      <c r="L444" s="37">
        <f>IFERROR(VLOOKUP(B444,[1]BaseData!$B$4:$BM$734,38,0),#REF!)</f>
        <v>1570665968321</v>
      </c>
      <c r="M444" s="37">
        <f>IFERROR(VLOOKUP(B444,[1]BaseData!$B$4:$BM$734,39,0)*10^9,#REF!)</f>
        <v>24057472161</v>
      </c>
      <c r="N444" s="37">
        <f>IFERROR(VLOOKUP(B444,[1]BaseData!$B$4:$BM$734,40,0)*10^9,#REF!)</f>
        <v>24057472161</v>
      </c>
      <c r="O444" s="37">
        <f>IFERROR(VLOOKUP(B444,[1]BaseData!$B$4:$BM$734,42,0),#REF!)</f>
        <v>3340</v>
      </c>
      <c r="P444" s="37">
        <f>IFERROR(VLOOKUP(B444,[1]BaseData!$B$4:$BM$734,43,0),#REF!)</f>
        <v>23063</v>
      </c>
      <c r="Q444" s="35">
        <f>IFERROR(VLOOKUP(B444,[1]BaseData!$B$4:$BM$734,44,0),#REF!)</f>
        <v>6.59</v>
      </c>
      <c r="R444" s="35">
        <f>IFERROR(VLOOKUP(B444,[1]BaseData!$B$4:$BM$734,45,0),#REF!)</f>
        <v>0.95</v>
      </c>
      <c r="S444" s="35">
        <f>IFERROR(VLOOKUP(B444,[1]BaseData!$B$4:$BM$734,46,0),#REF!)</f>
        <v>7.31</v>
      </c>
      <c r="T444" s="35">
        <f>IFERROR(VLOOKUP(B444,[1]BaseData!$B$4:$BM$734,47,0),#REF!)</f>
        <v>14.6</v>
      </c>
    </row>
    <row r="445" spans="1:20" ht="35.25" customHeight="1">
      <c r="A445" s="31">
        <v>440</v>
      </c>
      <c r="B445" s="32" t="s">
        <v>925</v>
      </c>
      <c r="C445" s="33" t="str">
        <f>VLOOKUP(B445,[1]BaseData!$B$4:$BM$734,2,0)</f>
        <v>HOSE</v>
      </c>
      <c r="D445" s="33" t="str">
        <f>VLOOKUP(B445,[1]BaseData!$B$4:$BM$734,3,0)</f>
        <v>CTCP Văn hóa Phương Nam</v>
      </c>
      <c r="E445" s="34">
        <f>VLOOKUP(B445,[1]BaseData!$B$4:$BM$734,25,0)</f>
        <v>106478308374.939</v>
      </c>
      <c r="F445" s="34">
        <f>VLOOKUP(B445,[1]BaseData!$B$4:$BM$734,26,0)</f>
        <v>4396341.4634140003</v>
      </c>
      <c r="G445" s="35">
        <f>VLOOKUP(B445,[1]BaseData!$B$4:$BM$734,27,0)</f>
        <v>0.78927199999999997</v>
      </c>
      <c r="H445" s="36" t="str">
        <f>VLOOKUP(B445,[1]BaseData!$B$4:$BM$734,28,0)</f>
        <v>Small&amp;Micro Cap</v>
      </c>
      <c r="I445" s="36" t="s">
        <v>67</v>
      </c>
      <c r="J445" s="37">
        <f>IFERROR(VLOOKUP(B445,[1]BaseData!$B$4:$BM$734,36,0),#REF!)</f>
        <v>537822665037</v>
      </c>
      <c r="K445" s="37">
        <f>IFERROR(VLOOKUP(B445,[1]BaseData!$B$4:$BM$734,37,0),#REF!)</f>
        <v>165463825279</v>
      </c>
      <c r="L445" s="37">
        <f>IFERROR(VLOOKUP(B445,[1]BaseData!$B$4:$BM$734,38,0),#REF!)</f>
        <v>710599606093</v>
      </c>
      <c r="M445" s="37">
        <f>IFERROR(VLOOKUP(B445,[1]BaseData!$B$4:$BM$734,39,0)*10^9,#REF!)</f>
        <v>13257497951</v>
      </c>
      <c r="N445" s="37">
        <f>IFERROR(VLOOKUP(B445,[1]BaseData!$B$4:$BM$734,40,0)*10^9,#REF!)</f>
        <v>13257497951</v>
      </c>
      <c r="O445" s="37">
        <f>IFERROR(VLOOKUP(B445,[1]BaseData!$B$4:$BM$734,42,0),#REF!)</f>
        <v>1228</v>
      </c>
      <c r="P445" s="37">
        <f>IFERROR(VLOOKUP(B445,[1]BaseData!$B$4:$BM$734,43,0),#REF!)</f>
        <v>15322</v>
      </c>
      <c r="Q445" s="35">
        <f>IFERROR(VLOOKUP(B445,[1]BaseData!$B$4:$BM$734,44,0),#REF!)</f>
        <v>7.53</v>
      </c>
      <c r="R445" s="35">
        <f>IFERROR(VLOOKUP(B445,[1]BaseData!$B$4:$BM$734,45,0),#REF!)</f>
        <v>0.6</v>
      </c>
      <c r="S445" s="35">
        <f>IFERROR(VLOOKUP(B445,[1]BaseData!$B$4:$BM$734,46,0),#REF!)</f>
        <v>2.5299999999999998</v>
      </c>
      <c r="T445" s="35">
        <f>IFERROR(VLOOKUP(B445,[1]BaseData!$B$4:$BM$734,47,0),#REF!)</f>
        <v>8.35</v>
      </c>
    </row>
    <row r="446" spans="1:20" ht="35.25" customHeight="1">
      <c r="A446" s="31">
        <v>441</v>
      </c>
      <c r="B446" s="32" t="s">
        <v>927</v>
      </c>
      <c r="C446" s="33" t="str">
        <f>VLOOKUP(B446,[1]BaseData!$B$4:$BM$734,2,0)</f>
        <v>HOSE</v>
      </c>
      <c r="D446" s="33" t="str">
        <f>VLOOKUP(B446,[1]BaseData!$B$4:$BM$734,3,0)</f>
        <v>CTCP Vàng bạc Đá quý Phú Nhuận</v>
      </c>
      <c r="E446" s="34">
        <f>VLOOKUP(B446,[1]BaseData!$B$4:$BM$734,25,0)</f>
        <v>26194584680872.5</v>
      </c>
      <c r="F446" s="34">
        <f>VLOOKUP(B446,[1]BaseData!$B$4:$BM$734,26,0)</f>
        <v>69619765243.902405</v>
      </c>
      <c r="G446" s="35">
        <f>VLOOKUP(B446,[1]BaseData!$B$4:$BM$734,27,0)</f>
        <v>48.835064000000003</v>
      </c>
      <c r="H446" s="36" t="str">
        <f>VLOOKUP(B446,[1]BaseData!$B$4:$BM$734,28,0)</f>
        <v>Large Cap</v>
      </c>
      <c r="I446" s="36" t="s">
        <v>45</v>
      </c>
      <c r="J446" s="37">
        <f>IFERROR(VLOOKUP(B446,[1]BaseData!$B$4:$BM$734,36,0),#REF!)</f>
        <v>13337124649246</v>
      </c>
      <c r="K446" s="37">
        <f>IFERROR(VLOOKUP(B446,[1]BaseData!$B$4:$BM$734,37,0),#REF!)</f>
        <v>8444094654850</v>
      </c>
      <c r="L446" s="37">
        <f>IFERROR(VLOOKUP(B446,[1]BaseData!$B$4:$BM$734,38,0),#REF!)</f>
        <v>33876454559153</v>
      </c>
      <c r="M446" s="37">
        <f>IFERROR(VLOOKUP(B446,[1]BaseData!$B$4:$BM$734,39,0)*10^9,#REF!)</f>
        <v>1810691843397</v>
      </c>
      <c r="N446" s="37">
        <f>IFERROR(VLOOKUP(B446,[1]BaseData!$B$4:$BM$734,40,0)*10^9,#REF!)</f>
        <v>1806796272067</v>
      </c>
      <c r="O446" s="37">
        <f>IFERROR(VLOOKUP(B446,[1]BaseData!$B$4:$BM$734,42,0),#REF!)</f>
        <v>7542</v>
      </c>
      <c r="P446" s="37">
        <f>IFERROR(VLOOKUP(B446,[1]BaseData!$B$4:$BM$734,43,0),#REF!)</f>
        <v>34325</v>
      </c>
      <c r="Q446" s="35">
        <f>IFERROR(VLOOKUP(B446,[1]BaseData!$B$4:$BM$734,44,0),#REF!)</f>
        <v>11.92</v>
      </c>
      <c r="R446" s="35">
        <f>IFERROR(VLOOKUP(B446,[1]BaseData!$B$4:$BM$734,45,0),#REF!)</f>
        <v>2.62</v>
      </c>
      <c r="S446" s="35">
        <f>IFERROR(VLOOKUP(B446,[1]BaseData!$B$4:$BM$734,46,0),#REF!)</f>
        <v>15.12</v>
      </c>
      <c r="T446" s="35">
        <f>IFERROR(VLOOKUP(B446,[1]BaseData!$B$4:$BM$734,47,0),#REF!)</f>
        <v>25.05</v>
      </c>
    </row>
    <row r="447" spans="1:20" ht="35.25" customHeight="1">
      <c r="A447" s="31">
        <v>442</v>
      </c>
      <c r="B447" s="32" t="s">
        <v>929</v>
      </c>
      <c r="C447" s="33" t="str">
        <f>VLOOKUP(B447,[1]BaseData!$B$4:$BM$734,2,0)</f>
        <v>HOSE</v>
      </c>
      <c r="D447" s="33" t="str">
        <f>VLOOKUP(B447,[1]BaseData!$B$4:$BM$734,3,0)</f>
        <v>CTCP Thép Pomina</v>
      </c>
      <c r="E447" s="34">
        <f>VLOOKUP(B447,[1]BaseData!$B$4:$BM$734,25,0)</f>
        <v>2221231920086.9502</v>
      </c>
      <c r="F447" s="34">
        <f>VLOOKUP(B447,[1]BaseData!$B$4:$BM$734,26,0)</f>
        <v>1588466463.4146299</v>
      </c>
      <c r="G447" s="35">
        <f>VLOOKUP(B447,[1]BaseData!$B$4:$BM$734,27,0)</f>
        <v>7.9013369999999998</v>
      </c>
      <c r="H447" s="36" t="str">
        <f>VLOOKUP(B447,[1]BaseData!$B$4:$BM$734,28,0)</f>
        <v>Mid Cap</v>
      </c>
      <c r="I447" s="36" t="s">
        <v>61</v>
      </c>
      <c r="J447" s="37">
        <f>IFERROR(VLOOKUP(B447,[1]BaseData!$B$4:$BM$734,36,0),#REF!)</f>
        <v>11031617799206</v>
      </c>
      <c r="K447" s="37">
        <f>IFERROR(VLOOKUP(B447,[1]BaseData!$B$4:$BM$734,37,0),#REF!)</f>
        <v>2611299194159</v>
      </c>
      <c r="L447" s="37">
        <f>IFERROR(VLOOKUP(B447,[1]BaseData!$B$4:$BM$734,38,0),#REF!)</f>
        <v>13017367139582</v>
      </c>
      <c r="M447" s="37">
        <f>IFERROR(VLOOKUP(B447,[1]BaseData!$B$4:$BM$734,39,0)*10^9,#REF!)</f>
        <v>-1078384066819</v>
      </c>
      <c r="N447" s="37">
        <f>IFERROR(VLOOKUP(B447,[1]BaseData!$B$4:$BM$734,40,0)*10^9,#REF!)</f>
        <v>-1166929618492</v>
      </c>
      <c r="O447" s="37">
        <f>IFERROR(VLOOKUP(B447,[1]BaseData!$B$4:$BM$734,42,0),#REF!)</f>
        <v>-3872</v>
      </c>
      <c r="P447" s="37">
        <f>IFERROR(VLOOKUP(B447,[1]BaseData!$B$4:$BM$734,43,0),#REF!)</f>
        <v>9375</v>
      </c>
      <c r="Q447" s="35">
        <f>IFERROR(VLOOKUP(B447,[1]BaseData!$B$4:$BM$734,44,0),#REF!)</f>
        <v>-1.42</v>
      </c>
      <c r="R447" s="35">
        <f>IFERROR(VLOOKUP(B447,[1]BaseData!$B$4:$BM$734,45,0),#REF!)</f>
        <v>0.59</v>
      </c>
      <c r="S447" s="35">
        <f>IFERROR(VLOOKUP(B447,[1]BaseData!$B$4:$BM$734,46,0),#REF!)</f>
        <v>-8.2899999999999991</v>
      </c>
      <c r="T447" s="35">
        <f>IFERROR(VLOOKUP(B447,[1]BaseData!$B$4:$BM$734,47,0),#REF!)</f>
        <v>-34.26</v>
      </c>
    </row>
    <row r="448" spans="1:20" ht="35.25" customHeight="1">
      <c r="A448" s="31">
        <v>443</v>
      </c>
      <c r="B448" s="32" t="s">
        <v>931</v>
      </c>
      <c r="C448" s="33" t="str">
        <f>VLOOKUP(B448,[1]BaseData!$B$4:$BM$734,2,0)</f>
        <v>HNX</v>
      </c>
      <c r="D448" s="33" t="str">
        <f>VLOOKUP(B448,[1]BaseData!$B$4:$BM$734,3,0)</f>
        <v>CTCP Thiết bị Bưu điện</v>
      </c>
      <c r="E448" s="34">
        <f>VLOOKUP(B448,[1]BaseData!$B$4:$BM$734,25,0)</f>
        <v>454727302005.487</v>
      </c>
      <c r="F448" s="34">
        <f>VLOOKUP(B448,[1]BaseData!$B$4:$BM$734,26,0)</f>
        <v>201672621.646341</v>
      </c>
      <c r="G448" s="35">
        <f>VLOOKUP(B448,[1]BaseData!$B$4:$BM$734,27,0)</f>
        <v>7.6973E-2</v>
      </c>
      <c r="H448" s="36" t="str">
        <f>VLOOKUP(B448,[1]BaseData!$B$4:$BM$734,28,0)</f>
        <v>Small&amp;Micro Cap</v>
      </c>
      <c r="I448" s="36" t="s">
        <v>67</v>
      </c>
      <c r="J448" s="37">
        <f>IFERROR(VLOOKUP(B448,[1]BaseData!$B$4:$BM$734,36,0),#REF!)</f>
        <v>2475297927443</v>
      </c>
      <c r="K448" s="37">
        <f>IFERROR(VLOOKUP(B448,[1]BaseData!$B$4:$BM$734,37,0),#REF!)</f>
        <v>330342260195</v>
      </c>
      <c r="L448" s="37">
        <f>IFERROR(VLOOKUP(B448,[1]BaseData!$B$4:$BM$734,38,0),#REF!)</f>
        <v>1481192077495</v>
      </c>
      <c r="M448" s="37">
        <f>IFERROR(VLOOKUP(B448,[1]BaseData!$B$4:$BM$734,39,0)*10^9,#REF!)</f>
        <v>15270804552</v>
      </c>
      <c r="N448" s="37">
        <f>IFERROR(VLOOKUP(B448,[1]BaseData!$B$4:$BM$734,40,0)*10^9,#REF!)</f>
        <v>15201768654</v>
      </c>
      <c r="O448" s="37">
        <f>IFERROR(VLOOKUP(B448,[1]BaseData!$B$4:$BM$734,42,0),#REF!)</f>
        <v>786</v>
      </c>
      <c r="P448" s="37">
        <f>IFERROR(VLOOKUP(B448,[1]BaseData!$B$4:$BM$734,43,0),#REF!)</f>
        <v>17002</v>
      </c>
      <c r="Q448" s="35">
        <f>IFERROR(VLOOKUP(B448,[1]BaseData!$B$4:$BM$734,44,0),#REF!)</f>
        <v>23.28</v>
      </c>
      <c r="R448" s="35">
        <f>IFERROR(VLOOKUP(B448,[1]BaseData!$B$4:$BM$734,45,0),#REF!)</f>
        <v>1.08</v>
      </c>
      <c r="S448" s="35">
        <f>IFERROR(VLOOKUP(B448,[1]BaseData!$B$4:$BM$734,46,0),#REF!)</f>
        <v>0.64</v>
      </c>
      <c r="T448" s="35">
        <f>IFERROR(VLOOKUP(B448,[1]BaseData!$B$4:$BM$734,47,0),#REF!)</f>
        <v>4.6399999999999997</v>
      </c>
    </row>
    <row r="449" spans="1:20" ht="35.25" customHeight="1">
      <c r="A449" s="31">
        <v>444</v>
      </c>
      <c r="B449" s="32" t="s">
        <v>933</v>
      </c>
      <c r="C449" s="33" t="str">
        <f>VLOOKUP(B449,[1]BaseData!$B$4:$BM$734,2,0)</f>
        <v>HOSE</v>
      </c>
      <c r="D449" s="33" t="str">
        <f>VLOOKUP(B449,[1]BaseData!$B$4:$BM$734,3,0)</f>
        <v>Tổng Công ty Điện lực Dầu khí Việt Nam - CTCP</v>
      </c>
      <c r="E449" s="34">
        <f>VLOOKUP(B449,[1]BaseData!$B$4:$BM$734,25,0)</f>
        <v>31622549249487.801</v>
      </c>
      <c r="F449" s="34">
        <f>VLOOKUP(B449,[1]BaseData!$B$4:$BM$734,26,0)</f>
        <v>182037801829.26801</v>
      </c>
      <c r="G449" s="35">
        <f>VLOOKUP(B449,[1]BaseData!$B$4:$BM$734,27,0)</f>
        <v>3.6534849999999999</v>
      </c>
      <c r="H449" s="36" t="str">
        <f>VLOOKUP(B449,[1]BaseData!$B$4:$BM$734,28,0)</f>
        <v>Large Cap</v>
      </c>
      <c r="I449" s="36" t="s">
        <v>203</v>
      </c>
      <c r="J449" s="37">
        <f>IFERROR(VLOOKUP(B449,[1]BaseData!$B$4:$BM$734,36,0),#REF!)</f>
        <v>56843244854790</v>
      </c>
      <c r="K449" s="37">
        <f>IFERROR(VLOOKUP(B449,[1]BaseData!$B$4:$BM$734,37,0),#REF!)</f>
        <v>33281450502337</v>
      </c>
      <c r="L449" s="37">
        <f>IFERROR(VLOOKUP(B449,[1]BaseData!$B$4:$BM$734,38,0),#REF!)</f>
        <v>28224118055975</v>
      </c>
      <c r="M449" s="37">
        <f>IFERROR(VLOOKUP(B449,[1]BaseData!$B$4:$BM$734,39,0)*10^9,#REF!)</f>
        <v>2060858298331.9998</v>
      </c>
      <c r="N449" s="37">
        <f>IFERROR(VLOOKUP(B449,[1]BaseData!$B$4:$BM$734,40,0)*10^9,#REF!)</f>
        <v>1893726495117</v>
      </c>
      <c r="O449" s="37">
        <f>IFERROR(VLOOKUP(B449,[1]BaseData!$B$4:$BM$734,42,0),#REF!)</f>
        <v>880</v>
      </c>
      <c r="P449" s="37">
        <f>IFERROR(VLOOKUP(B449,[1]BaseData!$B$4:$BM$734,43,0),#REF!)</f>
        <v>14211</v>
      </c>
      <c r="Q449" s="35">
        <f>IFERROR(VLOOKUP(B449,[1]BaseData!$B$4:$BM$734,44,0),#REF!)</f>
        <v>12.1</v>
      </c>
      <c r="R449" s="35">
        <f>IFERROR(VLOOKUP(B449,[1]BaseData!$B$4:$BM$734,45,0),#REF!)</f>
        <v>0.75</v>
      </c>
      <c r="S449" s="35">
        <f>IFERROR(VLOOKUP(B449,[1]BaseData!$B$4:$BM$734,46,0),#REF!)</f>
        <v>3.75</v>
      </c>
      <c r="T449" s="35">
        <f>IFERROR(VLOOKUP(B449,[1]BaseData!$B$4:$BM$734,47,0),#REF!)</f>
        <v>7.93</v>
      </c>
    </row>
    <row r="450" spans="1:20" ht="35.25" customHeight="1">
      <c r="A450" s="31">
        <v>445</v>
      </c>
      <c r="B450" s="32" t="s">
        <v>935</v>
      </c>
      <c r="C450" s="33" t="str">
        <f>VLOOKUP(B450,[1]BaseData!$B$4:$BM$734,2,0)</f>
        <v>HOSE</v>
      </c>
      <c r="D450" s="33" t="str">
        <f>VLOOKUP(B450,[1]BaseData!$B$4:$BM$734,3,0)</f>
        <v>CTCP Nhiệt điện Phả Lại</v>
      </c>
      <c r="E450" s="34">
        <f>VLOOKUP(B450,[1]BaseData!$B$4:$BM$734,25,0)</f>
        <v>5514837772446.9502</v>
      </c>
      <c r="F450" s="34">
        <f>VLOOKUP(B450,[1]BaseData!$B$4:$BM$734,26,0)</f>
        <v>2404134146.3414602</v>
      </c>
      <c r="G450" s="35">
        <f>VLOOKUP(B450,[1]BaseData!$B$4:$BM$734,27,0)</f>
        <v>13.357279999999999</v>
      </c>
      <c r="H450" s="36" t="str">
        <f>VLOOKUP(B450,[1]BaseData!$B$4:$BM$734,28,0)</f>
        <v>Mid Cap</v>
      </c>
      <c r="I450" s="36" t="s">
        <v>45</v>
      </c>
      <c r="J450" s="37">
        <f>IFERROR(VLOOKUP(B450,[1]BaseData!$B$4:$BM$734,36,0),#REF!)</f>
        <v>5779442939698</v>
      </c>
      <c r="K450" s="37">
        <f>IFERROR(VLOOKUP(B450,[1]BaseData!$B$4:$BM$734,37,0),#REF!)</f>
        <v>5165119962596</v>
      </c>
      <c r="L450" s="37">
        <f>IFERROR(VLOOKUP(B450,[1]BaseData!$B$4:$BM$734,38,0),#REF!)</f>
        <v>5277791567042</v>
      </c>
      <c r="M450" s="37">
        <f>IFERROR(VLOOKUP(B450,[1]BaseData!$B$4:$BM$734,39,0)*10^9,#REF!)</f>
        <v>497202717339</v>
      </c>
      <c r="N450" s="37">
        <f>IFERROR(VLOOKUP(B450,[1]BaseData!$B$4:$BM$734,40,0)*10^9,#REF!)</f>
        <v>372662247393</v>
      </c>
      <c r="O450" s="37">
        <f>IFERROR(VLOOKUP(B450,[1]BaseData!$B$4:$BM$734,42,0),#REF!)</f>
        <v>1551</v>
      </c>
      <c r="P450" s="37">
        <f>IFERROR(VLOOKUP(B450,[1]BaseData!$B$4:$BM$734,43,0),#REF!)</f>
        <v>16110</v>
      </c>
      <c r="Q450" s="35">
        <f>IFERROR(VLOOKUP(B450,[1]BaseData!$B$4:$BM$734,44,0),#REF!)</f>
        <v>8.16</v>
      </c>
      <c r="R450" s="35">
        <f>IFERROR(VLOOKUP(B450,[1]BaseData!$B$4:$BM$734,45,0),#REF!)</f>
        <v>0.79</v>
      </c>
      <c r="S450" s="35">
        <f>IFERROR(VLOOKUP(B450,[1]BaseData!$B$4:$BM$734,46,0),#REF!)</f>
        <v>8.86</v>
      </c>
      <c r="T450" s="35">
        <f>IFERROR(VLOOKUP(B450,[1]BaseData!$B$4:$BM$734,47,0),#REF!)</f>
        <v>9.92</v>
      </c>
    </row>
    <row r="451" spans="1:20" ht="35.25" customHeight="1">
      <c r="A451" s="31">
        <v>446</v>
      </c>
      <c r="B451" s="32" t="s">
        <v>937</v>
      </c>
      <c r="C451" s="33" t="str">
        <f>VLOOKUP(B451,[1]BaseData!$B$4:$BM$734,2,0)</f>
        <v>HNX</v>
      </c>
      <c r="D451" s="33" t="str">
        <f>VLOOKUP(B451,[1]BaseData!$B$4:$BM$734,3,0)</f>
        <v>CTCP Tư vấn đầu tư PP Enterprise</v>
      </c>
      <c r="E451" s="34">
        <f>VLOOKUP(B451,[1]BaseData!$B$4:$BM$734,25,0)</f>
        <v>26585975609.756001</v>
      </c>
      <c r="F451" s="34">
        <f>VLOOKUP(B451,[1]BaseData!$B$4:$BM$734,26,0)</f>
        <v>9853551.5243900008</v>
      </c>
      <c r="G451" s="35">
        <f>VLOOKUP(B451,[1]BaseData!$B$4:$BM$734,27,0)</f>
        <v>0.27833799999999997</v>
      </c>
      <c r="H451" s="36" t="str">
        <f>VLOOKUP(B451,[1]BaseData!$B$4:$BM$734,28,0)</f>
        <v>Small&amp;Micro Cap</v>
      </c>
      <c r="I451" s="36" t="s">
        <v>203</v>
      </c>
      <c r="J451" s="37">
        <f>IFERROR(VLOOKUP(B451,[1]BaseData!$B$4:$BM$734,36,0),#REF!)</f>
        <v>18323842734</v>
      </c>
      <c r="K451" s="37">
        <f>IFERROR(VLOOKUP(B451,[1]BaseData!$B$4:$BM$734,37,0),#REF!)</f>
        <v>10414778339</v>
      </c>
      <c r="L451" s="37">
        <f>IFERROR(VLOOKUP(B451,[1]BaseData!$B$4:$BM$734,38,0),#REF!)</f>
        <v>1800000000</v>
      </c>
      <c r="M451" s="37">
        <f>IFERROR(VLOOKUP(B451,[1]BaseData!$B$4:$BM$734,39,0)*10^9,#REF!)</f>
        <v>1863742036</v>
      </c>
      <c r="N451" s="37">
        <f>IFERROR(VLOOKUP(B451,[1]BaseData!$B$4:$BM$734,40,0)*10^9,#REF!)</f>
        <v>1863742036</v>
      </c>
      <c r="O451" s="37">
        <f>IFERROR(VLOOKUP(B451,[1]BaseData!$B$4:$BM$734,42,0),#REF!)</f>
        <v>932</v>
      </c>
      <c r="P451" s="37">
        <f>IFERROR(VLOOKUP(B451,[1]BaseData!$B$4:$BM$734,43,0),#REF!)</f>
        <v>5207</v>
      </c>
      <c r="Q451" s="35">
        <f>IFERROR(VLOOKUP(B451,[1]BaseData!$B$4:$BM$734,44,0),#REF!)</f>
        <v>16.420000000000002</v>
      </c>
      <c r="R451" s="35">
        <f>IFERROR(VLOOKUP(B451,[1]BaseData!$B$4:$BM$734,45,0),#REF!)</f>
        <v>2.94</v>
      </c>
      <c r="S451" s="35">
        <f>IFERROR(VLOOKUP(B451,[1]BaseData!$B$4:$BM$734,46,0),#REF!)</f>
        <v>10.199999999999999</v>
      </c>
      <c r="T451" s="35">
        <f>IFERROR(VLOOKUP(B451,[1]BaseData!$B$4:$BM$734,47,0),#REF!)</f>
        <v>19.649999999999999</v>
      </c>
    </row>
    <row r="452" spans="1:20" ht="35.25" customHeight="1">
      <c r="A452" s="31">
        <v>447</v>
      </c>
      <c r="B452" s="32" t="s">
        <v>939</v>
      </c>
      <c r="C452" s="33" t="str">
        <f>VLOOKUP(B452,[1]BaseData!$B$4:$BM$734,2,0)</f>
        <v>HNX</v>
      </c>
      <c r="D452" s="33" t="str">
        <f>VLOOKUP(B452,[1]BaseData!$B$4:$BM$734,3,0)</f>
        <v>CTCP Dược phẩm Phong Phú</v>
      </c>
      <c r="E452" s="34">
        <f>VLOOKUP(B452,[1]BaseData!$B$4:$BM$734,25,0)</f>
        <v>130822061326.524</v>
      </c>
      <c r="F452" s="34">
        <f>VLOOKUP(B452,[1]BaseData!$B$4:$BM$734,26,0)</f>
        <v>116179488.414634</v>
      </c>
      <c r="G452" s="35">
        <f>VLOOKUP(B452,[1]BaseData!$B$4:$BM$734,27,0)</f>
        <v>2.3831289999999998</v>
      </c>
      <c r="H452" s="36" t="str">
        <f>VLOOKUP(B452,[1]BaseData!$B$4:$BM$734,28,0)</f>
        <v>Small&amp;Micro Cap</v>
      </c>
      <c r="I452" s="36" t="s">
        <v>112</v>
      </c>
      <c r="J452" s="37">
        <f>IFERROR(VLOOKUP(B452,[1]BaseData!$B$4:$BM$734,36,0),#REF!)</f>
        <v>158194240169</v>
      </c>
      <c r="K452" s="37">
        <f>IFERROR(VLOOKUP(B452,[1]BaseData!$B$4:$BM$734,37,0),#REF!)</f>
        <v>124552638791</v>
      </c>
      <c r="L452" s="37">
        <f>IFERROR(VLOOKUP(B452,[1]BaseData!$B$4:$BM$734,38,0),#REF!)</f>
        <v>150574932052</v>
      </c>
      <c r="M452" s="37">
        <f>IFERROR(VLOOKUP(B452,[1]BaseData!$B$4:$BM$734,39,0)*10^9,#REF!)</f>
        <v>20541412864</v>
      </c>
      <c r="N452" s="37">
        <f>IFERROR(VLOOKUP(B452,[1]BaseData!$B$4:$BM$734,40,0)*10^9,#REF!)</f>
        <v>20611469542</v>
      </c>
      <c r="O452" s="37">
        <f>IFERROR(VLOOKUP(B452,[1]BaseData!$B$4:$BM$734,42,0),#REF!)</f>
        <v>2334</v>
      </c>
      <c r="P452" s="37">
        <f>IFERROR(VLOOKUP(B452,[1]BaseData!$B$4:$BM$734,43,0),#REF!)</f>
        <v>14154</v>
      </c>
      <c r="Q452" s="35">
        <f>IFERROR(VLOOKUP(B452,[1]BaseData!$B$4:$BM$734,44,0),#REF!)</f>
        <v>5.53</v>
      </c>
      <c r="R452" s="35">
        <f>IFERROR(VLOOKUP(B452,[1]BaseData!$B$4:$BM$734,45,0),#REF!)</f>
        <v>0.91</v>
      </c>
      <c r="S452" s="35">
        <f>IFERROR(VLOOKUP(B452,[1]BaseData!$B$4:$BM$734,46,0),#REF!)</f>
        <v>13.07</v>
      </c>
      <c r="T452" s="35">
        <f>IFERROR(VLOOKUP(B452,[1]BaseData!$B$4:$BM$734,47,0),#REF!)</f>
        <v>17.04</v>
      </c>
    </row>
    <row r="453" spans="1:20" ht="35.25" customHeight="1">
      <c r="A453" s="31">
        <v>448</v>
      </c>
      <c r="B453" s="32" t="s">
        <v>941</v>
      </c>
      <c r="C453" s="33" t="str">
        <f>VLOOKUP(B453,[1]BaseData!$B$4:$BM$734,2,0)</f>
        <v>HNX</v>
      </c>
      <c r="D453" s="33" t="str">
        <f>VLOOKUP(B453,[1]BaseData!$B$4:$BM$734,3,0)</f>
        <v>CTCP Dịch vụ Kỹ thuật Điện lực Dầu khí Việt Nam</v>
      </c>
      <c r="E453" s="34">
        <f>VLOOKUP(B453,[1]BaseData!$B$4:$BM$734,25,0)</f>
        <v>179469512195.121</v>
      </c>
      <c r="F453" s="34">
        <f>VLOOKUP(B453,[1]BaseData!$B$4:$BM$734,26,0)</f>
        <v>51405381.402438998</v>
      </c>
      <c r="G453" s="35">
        <f>VLOOKUP(B453,[1]BaseData!$B$4:$BM$734,27,0)</f>
        <v>27.785501</v>
      </c>
      <c r="H453" s="36" t="str">
        <f>VLOOKUP(B453,[1]BaseData!$B$4:$BM$734,28,0)</f>
        <v>Small&amp;Micro Cap</v>
      </c>
      <c r="I453" s="36" t="s">
        <v>107</v>
      </c>
      <c r="J453" s="37">
        <f>IFERROR(VLOOKUP(B453,[1]BaseData!$B$4:$BM$734,36,0),#REF!)</f>
        <v>446055307531</v>
      </c>
      <c r="K453" s="37">
        <f>IFERROR(VLOOKUP(B453,[1]BaseData!$B$4:$BM$734,37,0),#REF!)</f>
        <v>189299800310</v>
      </c>
      <c r="L453" s="37">
        <f>IFERROR(VLOOKUP(B453,[1]BaseData!$B$4:$BM$734,38,0),#REF!)</f>
        <v>259665241559</v>
      </c>
      <c r="M453" s="37">
        <f>IFERROR(VLOOKUP(B453,[1]BaseData!$B$4:$BM$734,39,0)*10^9,#REF!)</f>
        <v>18469897356</v>
      </c>
      <c r="N453" s="37">
        <f>IFERROR(VLOOKUP(B453,[1]BaseData!$B$4:$BM$734,40,0)*10^9,#REF!)</f>
        <v>18220683616</v>
      </c>
      <c r="O453" s="37">
        <f>IFERROR(VLOOKUP(B453,[1]BaseData!$B$4:$BM$734,42,0),#REF!)</f>
        <v>1231</v>
      </c>
      <c r="P453" s="37">
        <f>IFERROR(VLOOKUP(B453,[1]BaseData!$B$4:$BM$734,43,0),#REF!)</f>
        <v>12620</v>
      </c>
      <c r="Q453" s="35">
        <f>IFERROR(VLOOKUP(B453,[1]BaseData!$B$4:$BM$734,44,0),#REF!)</f>
        <v>8.1199999999999992</v>
      </c>
      <c r="R453" s="35">
        <f>IFERROR(VLOOKUP(B453,[1]BaseData!$B$4:$BM$734,45,0),#REF!)</f>
        <v>0.79</v>
      </c>
      <c r="S453" s="35">
        <f>IFERROR(VLOOKUP(B453,[1]BaseData!$B$4:$BM$734,46,0),#REF!)</f>
        <v>4.21</v>
      </c>
      <c r="T453" s="35">
        <f>IFERROR(VLOOKUP(B453,[1]BaseData!$B$4:$BM$734,47,0),#REF!)</f>
        <v>9.8000000000000007</v>
      </c>
    </row>
    <row r="454" spans="1:20" ht="35.25" customHeight="1">
      <c r="A454" s="31">
        <v>449</v>
      </c>
      <c r="B454" s="32" t="s">
        <v>943</v>
      </c>
      <c r="C454" s="33" t="str">
        <f>VLOOKUP(B454,[1]BaseData!$B$4:$BM$734,2,0)</f>
        <v>HNX</v>
      </c>
      <c r="D454" s="33" t="str">
        <f>VLOOKUP(B454,[1]BaseData!$B$4:$BM$734,3,0)</f>
        <v>CTCP Xăng dầu Dầu khí Phú Yên</v>
      </c>
      <c r="E454" s="34">
        <f>VLOOKUP(B454,[1]BaseData!$B$4:$BM$734,25,0)</f>
        <v>101235687568.90199</v>
      </c>
      <c r="F454" s="34">
        <f>VLOOKUP(B454,[1]BaseData!$B$4:$BM$734,26,0)</f>
        <v>84128675.609755993</v>
      </c>
      <c r="G454" s="35">
        <f>VLOOKUP(B454,[1]BaseData!$B$4:$BM$734,27,0)</f>
        <v>0.81547800000000004</v>
      </c>
      <c r="H454" s="36" t="str">
        <f>VLOOKUP(B454,[1]BaseData!$B$4:$BM$734,28,0)</f>
        <v>Small&amp;Micro Cap</v>
      </c>
      <c r="I454" s="36" t="s">
        <v>24</v>
      </c>
      <c r="J454" s="37">
        <f>IFERROR(VLOOKUP(B454,[1]BaseData!$B$4:$BM$734,36,0),#REF!)</f>
        <v>304868338956</v>
      </c>
      <c r="K454" s="37">
        <f>IFERROR(VLOOKUP(B454,[1]BaseData!$B$4:$BM$734,37,0),#REF!)</f>
        <v>160385495427</v>
      </c>
      <c r="L454" s="37">
        <f>IFERROR(VLOOKUP(B454,[1]BaseData!$B$4:$BM$734,38,0),#REF!)</f>
        <v>4237849552546</v>
      </c>
      <c r="M454" s="37">
        <f>IFERROR(VLOOKUP(B454,[1]BaseData!$B$4:$BM$734,39,0)*10^9,#REF!)</f>
        <v>24747786953</v>
      </c>
      <c r="N454" s="37">
        <f>IFERROR(VLOOKUP(B454,[1]BaseData!$B$4:$BM$734,40,0)*10^9,#REF!)</f>
        <v>24747786953</v>
      </c>
      <c r="O454" s="37">
        <f>IFERROR(VLOOKUP(B454,[1]BaseData!$B$4:$BM$734,42,0),#REF!)</f>
        <v>2805</v>
      </c>
      <c r="P454" s="37">
        <f>IFERROR(VLOOKUP(B454,[1]BaseData!$B$4:$BM$734,43,0),#REF!)</f>
        <v>17165</v>
      </c>
      <c r="Q454" s="35">
        <f>IFERROR(VLOOKUP(B454,[1]BaseData!$B$4:$BM$734,44,0),#REF!)</f>
        <v>2.82</v>
      </c>
      <c r="R454" s="35">
        <f>IFERROR(VLOOKUP(B454,[1]BaseData!$B$4:$BM$734,45,0),#REF!)</f>
        <v>0.46</v>
      </c>
      <c r="S454" s="35">
        <f>IFERROR(VLOOKUP(B454,[1]BaseData!$B$4:$BM$734,46,0),#REF!)</f>
        <v>8.76</v>
      </c>
      <c r="T454" s="35">
        <f>IFERROR(VLOOKUP(B454,[1]BaseData!$B$4:$BM$734,47,0),#REF!)</f>
        <v>16.61</v>
      </c>
    </row>
    <row r="455" spans="1:20" ht="35.25" customHeight="1">
      <c r="A455" s="31">
        <v>450</v>
      </c>
      <c r="B455" s="32" t="s">
        <v>945</v>
      </c>
      <c r="C455" s="33" t="str">
        <f>VLOOKUP(B455,[1]BaseData!$B$4:$BM$734,2,0)</f>
        <v>HNX</v>
      </c>
      <c r="D455" s="33" t="str">
        <f>VLOOKUP(B455,[1]BaseData!$B$4:$BM$734,3,0)</f>
        <v>CTCP Logistics Portserco</v>
      </c>
      <c r="E455" s="34">
        <f>VLOOKUP(B455,[1]BaseData!$B$4:$BM$734,25,0)</f>
        <v>30271829268.292599</v>
      </c>
      <c r="F455" s="34">
        <f>VLOOKUP(B455,[1]BaseData!$B$4:$BM$734,26,0)</f>
        <v>157305170.73170701</v>
      </c>
      <c r="G455" s="35">
        <f>VLOOKUP(B455,[1]BaseData!$B$4:$BM$734,27,0)</f>
        <v>0.101766</v>
      </c>
      <c r="H455" s="36" t="str">
        <f>VLOOKUP(B455,[1]BaseData!$B$4:$BM$734,28,0)</f>
        <v>Small&amp;Micro Cap</v>
      </c>
      <c r="I455" s="36" t="s">
        <v>77</v>
      </c>
      <c r="J455" s="37">
        <f>IFERROR(VLOOKUP(B455,[1]BaseData!$B$4:$BM$734,36,0),#REF!)</f>
        <v>105788975357</v>
      </c>
      <c r="K455" s="37">
        <f>IFERROR(VLOOKUP(B455,[1]BaseData!$B$4:$BM$734,37,0),#REF!)</f>
        <v>77398867888</v>
      </c>
      <c r="L455" s="37">
        <f>IFERROR(VLOOKUP(B455,[1]BaseData!$B$4:$BM$734,38,0),#REF!)</f>
        <v>107396199704</v>
      </c>
      <c r="M455" s="37">
        <f>IFERROR(VLOOKUP(B455,[1]BaseData!$B$4:$BM$734,39,0)*10^9,#REF!)</f>
        <v>49844743665</v>
      </c>
      <c r="N455" s="37">
        <f>IFERROR(VLOOKUP(B455,[1]BaseData!$B$4:$BM$734,40,0)*10^9,#REF!)</f>
        <v>50957239823</v>
      </c>
      <c r="O455" s="37">
        <f>IFERROR(VLOOKUP(B455,[1]BaseData!$B$4:$BM$734,42,0),#REF!)</f>
        <v>41537</v>
      </c>
      <c r="P455" s="37">
        <f>IFERROR(VLOOKUP(B455,[1]BaseData!$B$4:$BM$734,43,0),#REF!)</f>
        <v>64499</v>
      </c>
      <c r="Q455" s="35">
        <f>IFERROR(VLOOKUP(B455,[1]BaseData!$B$4:$BM$734,44,0),#REF!)</f>
        <v>0.76</v>
      </c>
      <c r="R455" s="35">
        <f>IFERROR(VLOOKUP(B455,[1]BaseData!$B$4:$BM$734,45,0),#REF!)</f>
        <v>0.49</v>
      </c>
      <c r="S455" s="35">
        <f>IFERROR(VLOOKUP(B455,[1]BaseData!$B$4:$BM$734,46,0),#REF!)</f>
        <v>60.31</v>
      </c>
      <c r="T455" s="35">
        <f>IFERROR(VLOOKUP(B455,[1]BaseData!$B$4:$BM$734,47,0),#REF!)</f>
        <v>93.91</v>
      </c>
    </row>
    <row r="456" spans="1:20" ht="35.25" customHeight="1">
      <c r="A456" s="31">
        <v>451</v>
      </c>
      <c r="B456" s="32" t="s">
        <v>947</v>
      </c>
      <c r="C456" s="33" t="str">
        <f>VLOOKUP(B456,[1]BaseData!$B$4:$BM$734,2,0)</f>
        <v>HNX</v>
      </c>
      <c r="D456" s="33" t="str">
        <f>VLOOKUP(B456,[1]BaseData!$B$4:$BM$734,3,0)</f>
        <v>Tổng Công ty cổ phần Tái bảo hiểm PVI</v>
      </c>
      <c r="E456" s="34">
        <f>VLOOKUP(B456,[1]BaseData!$B$4:$BM$734,25,0)</f>
        <v>1349774146341.46</v>
      </c>
      <c r="F456" s="34">
        <f>VLOOKUP(B456,[1]BaseData!$B$4:$BM$734,26,0)</f>
        <v>106992147.256097</v>
      </c>
      <c r="G456" s="35">
        <f>VLOOKUP(B456,[1]BaseData!$B$4:$BM$734,27,0)</f>
        <v>-0.40832600000000002</v>
      </c>
      <c r="H456" s="36" t="str">
        <f>VLOOKUP(B456,[1]BaseData!$B$4:$BM$734,28,0)</f>
        <v>Mid Cap</v>
      </c>
      <c r="I456" s="36" t="s">
        <v>77</v>
      </c>
      <c r="J456" s="37">
        <f>IFERROR(VLOOKUP(B456,[1]BaseData!$B$4:$BM$734,36,0),#REF!)</f>
        <v>5941579496595</v>
      </c>
      <c r="K456" s="37">
        <f>IFERROR(VLOOKUP(B456,[1]BaseData!$B$4:$BM$734,37,0),#REF!)</f>
        <v>923733837130</v>
      </c>
      <c r="L456" s="37">
        <f>IFERROR(VLOOKUP(B456,[1]BaseData!$B$4:$BM$734,38,0),#REF!)</f>
        <v>1199428178827</v>
      </c>
      <c r="M456" s="37">
        <f>IFERROR(VLOOKUP(B456,[1]BaseData!$B$4:$BM$734,39,0)*10^9,#REF!)</f>
        <v>152660671391</v>
      </c>
      <c r="N456" s="37">
        <f>IFERROR(VLOOKUP(B456,[1]BaseData!$B$4:$BM$734,40,0)*10^9,#REF!)</f>
        <v>152758709604</v>
      </c>
      <c r="O456" s="37">
        <f>IFERROR(VLOOKUP(B456,[1]BaseData!$B$4:$BM$734,42,0),#REF!)</f>
        <v>2097</v>
      </c>
      <c r="P456" s="37">
        <f>IFERROR(VLOOKUP(B456,[1]BaseData!$B$4:$BM$734,43,0),#REF!)</f>
        <v>12689</v>
      </c>
      <c r="Q456" s="35">
        <f>IFERROR(VLOOKUP(B456,[1]BaseData!$B$4:$BM$734,44,0),#REF!)</f>
        <v>8.92</v>
      </c>
      <c r="R456" s="35">
        <f>IFERROR(VLOOKUP(B456,[1]BaseData!$B$4:$BM$734,45,0),#REF!)</f>
        <v>1.47</v>
      </c>
      <c r="S456" s="35">
        <f>IFERROR(VLOOKUP(B456,[1]BaseData!$B$4:$BM$734,46,0),#REF!)</f>
        <v>2.78</v>
      </c>
      <c r="T456" s="35">
        <f>IFERROR(VLOOKUP(B456,[1]BaseData!$B$4:$BM$734,47,0),#REF!)</f>
        <v>16.79</v>
      </c>
    </row>
    <row r="457" spans="1:20" ht="35.25" customHeight="1">
      <c r="A457" s="31">
        <v>452</v>
      </c>
      <c r="B457" s="32" t="s">
        <v>949</v>
      </c>
      <c r="C457" s="33" t="str">
        <f>VLOOKUP(B457,[1]BaseData!$B$4:$BM$734,2,0)</f>
        <v>HNX</v>
      </c>
      <c r="D457" s="33" t="str">
        <f>VLOOKUP(B457,[1]BaseData!$B$4:$BM$734,3,0)</f>
        <v>CTCP Vận tải và Dịch vụ Petrolimex Sài Gòn</v>
      </c>
      <c r="E457" s="34">
        <f>VLOOKUP(B457,[1]BaseData!$B$4:$BM$734,25,0)</f>
        <v>101276341463.414</v>
      </c>
      <c r="F457" s="34">
        <f>VLOOKUP(B457,[1]BaseData!$B$4:$BM$734,26,0)</f>
        <v>11671255.487803999</v>
      </c>
      <c r="G457" s="35">
        <f>VLOOKUP(B457,[1]BaseData!$B$4:$BM$734,27,0)</f>
        <v>0.34355999999999998</v>
      </c>
      <c r="H457" s="36" t="str">
        <f>VLOOKUP(B457,[1]BaseData!$B$4:$BM$734,28,0)</f>
        <v>Small&amp;Micro Cap</v>
      </c>
      <c r="I457" s="36" t="s">
        <v>24</v>
      </c>
      <c r="J457" s="37">
        <f>IFERROR(VLOOKUP(B457,[1]BaseData!$B$4:$BM$734,36,0),#REF!)</f>
        <v>245835357874</v>
      </c>
      <c r="K457" s="37">
        <f>IFERROR(VLOOKUP(B457,[1]BaseData!$B$4:$BM$734,37,0),#REF!)</f>
        <v>118294741100</v>
      </c>
      <c r="L457" s="37">
        <f>IFERROR(VLOOKUP(B457,[1]BaseData!$B$4:$BM$734,38,0),#REF!)</f>
        <v>780903907466</v>
      </c>
      <c r="M457" s="37">
        <f>IFERROR(VLOOKUP(B457,[1]BaseData!$B$4:$BM$734,39,0)*10^9,#REF!)</f>
        <v>5617400492</v>
      </c>
      <c r="N457" s="37">
        <f>IFERROR(VLOOKUP(B457,[1]BaseData!$B$4:$BM$734,40,0)*10^9,#REF!)</f>
        <v>5802279912</v>
      </c>
      <c r="O457" s="37">
        <f>IFERROR(VLOOKUP(B457,[1]BaseData!$B$4:$BM$734,42,0),#REF!)</f>
        <v>780</v>
      </c>
      <c r="P457" s="37">
        <f>IFERROR(VLOOKUP(B457,[1]BaseData!$B$4:$BM$734,43,0),#REF!)</f>
        <v>16430</v>
      </c>
      <c r="Q457" s="35">
        <f>IFERROR(VLOOKUP(B457,[1]BaseData!$B$4:$BM$734,44,0),#REF!)</f>
        <v>17.3</v>
      </c>
      <c r="R457" s="35">
        <f>IFERROR(VLOOKUP(B457,[1]BaseData!$B$4:$BM$734,45,0),#REF!)</f>
        <v>0.82</v>
      </c>
      <c r="S457" s="35">
        <f>IFERROR(VLOOKUP(B457,[1]BaseData!$B$4:$BM$734,46,0),#REF!)</f>
        <v>2.2200000000000002</v>
      </c>
      <c r="T457" s="35">
        <f>IFERROR(VLOOKUP(B457,[1]BaseData!$B$4:$BM$734,47,0),#REF!)</f>
        <v>4.7</v>
      </c>
    </row>
    <row r="458" spans="1:20" ht="35.25" customHeight="1">
      <c r="A458" s="31">
        <v>453</v>
      </c>
      <c r="B458" s="32" t="s">
        <v>951</v>
      </c>
      <c r="C458" s="33" t="str">
        <f>VLOOKUP(B458,[1]BaseData!$B$4:$BM$734,2,0)</f>
        <v>HNX</v>
      </c>
      <c r="D458" s="33" t="str">
        <f>VLOOKUP(B458,[1]BaseData!$B$4:$BM$734,3,0)</f>
        <v>CTCP Dịch vụ Phân phối Tổng hợp Dầu khí</v>
      </c>
      <c r="E458" s="34">
        <f>VLOOKUP(B458,[1]BaseData!$B$4:$BM$734,25,0)</f>
        <v>779004290245.73096</v>
      </c>
      <c r="F458" s="34">
        <f>VLOOKUP(B458,[1]BaseData!$B$4:$BM$734,26,0)</f>
        <v>1217389735.9756</v>
      </c>
      <c r="G458" s="35">
        <f>VLOOKUP(B458,[1]BaseData!$B$4:$BM$734,27,0)</f>
        <v>0.664107</v>
      </c>
      <c r="H458" s="36" t="str">
        <f>VLOOKUP(B458,[1]BaseData!$B$4:$BM$734,28,0)</f>
        <v>Small&amp;Micro Cap</v>
      </c>
      <c r="I458" s="36" t="s">
        <v>67</v>
      </c>
      <c r="J458" s="37">
        <f>IFERROR(VLOOKUP(B458,[1]BaseData!$B$4:$BM$734,36,0),#REF!)</f>
        <v>3430851365735</v>
      </c>
      <c r="K458" s="37">
        <f>IFERROR(VLOOKUP(B458,[1]BaseData!$B$4:$BM$734,37,0),#REF!)</f>
        <v>511047936661</v>
      </c>
      <c r="L458" s="37">
        <f>IFERROR(VLOOKUP(B458,[1]BaseData!$B$4:$BM$734,38,0),#REF!)</f>
        <v>8634620299062</v>
      </c>
      <c r="M458" s="37">
        <f>IFERROR(VLOOKUP(B458,[1]BaseData!$B$4:$BM$734,39,0)*10^9,#REF!)</f>
        <v>112526930620</v>
      </c>
      <c r="N458" s="37">
        <f>IFERROR(VLOOKUP(B458,[1]BaseData!$B$4:$BM$734,40,0)*10^9,#REF!)</f>
        <v>112526930620</v>
      </c>
      <c r="O458" s="37">
        <f>IFERROR(VLOOKUP(B458,[1]BaseData!$B$4:$BM$734,42,0),#REF!)</f>
        <v>3656</v>
      </c>
      <c r="P458" s="37">
        <f>IFERROR(VLOOKUP(B458,[1]BaseData!$B$4:$BM$734,43,0),#REF!)</f>
        <v>12812</v>
      </c>
      <c r="Q458" s="35">
        <f>IFERROR(VLOOKUP(B458,[1]BaseData!$B$4:$BM$734,44,0),#REF!)</f>
        <v>4.68</v>
      </c>
      <c r="R458" s="35">
        <f>IFERROR(VLOOKUP(B458,[1]BaseData!$B$4:$BM$734,45,0),#REF!)</f>
        <v>1.33</v>
      </c>
      <c r="S458" s="35">
        <f>IFERROR(VLOOKUP(B458,[1]BaseData!$B$4:$BM$734,46,0),#REF!)</f>
        <v>3.74</v>
      </c>
      <c r="T458" s="35">
        <f>IFERROR(VLOOKUP(B458,[1]BaseData!$B$4:$BM$734,47,0),#REF!)</f>
        <v>23.92</v>
      </c>
    </row>
    <row r="459" spans="1:20" ht="35.25" customHeight="1">
      <c r="A459" s="31">
        <v>454</v>
      </c>
      <c r="B459" s="32" t="s">
        <v>953</v>
      </c>
      <c r="C459" s="33" t="str">
        <f>VLOOKUP(B459,[1]BaseData!$B$4:$BM$734,2,0)</f>
        <v>HNX</v>
      </c>
      <c r="D459" s="33" t="str">
        <f>VLOOKUP(B459,[1]BaseData!$B$4:$BM$734,3,0)</f>
        <v>CTCP Phân Bón và Hóa Chất Dầu khí Đông Nam Bộ</v>
      </c>
      <c r="E459" s="34">
        <f>VLOOKUP(B459,[1]BaseData!$B$4:$BM$734,25,0)</f>
        <v>203456554878.048</v>
      </c>
      <c r="F459" s="34">
        <f>VLOOKUP(B459,[1]BaseData!$B$4:$BM$734,26,0)</f>
        <v>470545266.46341401</v>
      </c>
      <c r="G459" s="35">
        <f>VLOOKUP(B459,[1]BaseData!$B$4:$BM$734,27,0)</f>
        <v>0.22575400000000001</v>
      </c>
      <c r="H459" s="36" t="str">
        <f>VLOOKUP(B459,[1]BaseData!$B$4:$BM$734,28,0)</f>
        <v>Small&amp;Micro Cap</v>
      </c>
      <c r="I459" s="36" t="s">
        <v>77</v>
      </c>
      <c r="J459" s="37">
        <f>IFERROR(VLOOKUP(B459,[1]BaseData!$B$4:$BM$734,36,0),#REF!)</f>
        <v>314264214199</v>
      </c>
      <c r="K459" s="37">
        <f>IFERROR(VLOOKUP(B459,[1]BaseData!$B$4:$BM$734,37,0),#REF!)</f>
        <v>175324713559</v>
      </c>
      <c r="L459" s="37">
        <f>IFERROR(VLOOKUP(B459,[1]BaseData!$B$4:$BM$734,38,0),#REF!)</f>
        <v>3749273607276</v>
      </c>
      <c r="M459" s="37">
        <f>IFERROR(VLOOKUP(B459,[1]BaseData!$B$4:$BM$734,39,0)*10^9,#REF!)</f>
        <v>21314072658</v>
      </c>
      <c r="N459" s="37">
        <f>IFERROR(VLOOKUP(B459,[1]BaseData!$B$4:$BM$734,40,0)*10^9,#REF!)</f>
        <v>15985554493</v>
      </c>
      <c r="O459" s="37">
        <f>IFERROR(VLOOKUP(B459,[1]BaseData!$B$4:$BM$734,42,0),#REF!)</f>
        <v>1705</v>
      </c>
      <c r="P459" s="37">
        <f>IFERROR(VLOOKUP(B459,[1]BaseData!$B$4:$BM$734,43,0),#REF!)</f>
        <v>14026</v>
      </c>
      <c r="Q459" s="35">
        <f>IFERROR(VLOOKUP(B459,[1]BaseData!$B$4:$BM$734,44,0),#REF!)</f>
        <v>6.63</v>
      </c>
      <c r="R459" s="35">
        <f>IFERROR(VLOOKUP(B459,[1]BaseData!$B$4:$BM$734,45,0),#REF!)</f>
        <v>0.81</v>
      </c>
      <c r="S459" s="35">
        <f>IFERROR(VLOOKUP(B459,[1]BaseData!$B$4:$BM$734,46,0),#REF!)</f>
        <v>6.67</v>
      </c>
      <c r="T459" s="35">
        <f>IFERROR(VLOOKUP(B459,[1]BaseData!$B$4:$BM$734,47,0),#REF!)</f>
        <v>11.68</v>
      </c>
    </row>
    <row r="460" spans="1:20" ht="35.25" customHeight="1">
      <c r="A460" s="31">
        <v>455</v>
      </c>
      <c r="B460" s="32" t="s">
        <v>955</v>
      </c>
      <c r="C460" s="33" t="str">
        <f>VLOOKUP(B460,[1]BaseData!$B$4:$BM$734,2,0)</f>
        <v>HOSE</v>
      </c>
      <c r="D460" s="33" t="str">
        <f>VLOOKUP(B460,[1]BaseData!$B$4:$BM$734,3,0)</f>
        <v>CTCP Thương mại Đầu tư Dầu khí Nam Sông Hậu</v>
      </c>
      <c r="E460" s="34">
        <f>VLOOKUP(B460,[1]BaseData!$B$4:$BM$734,25,0)</f>
        <v>1546828613106.7</v>
      </c>
      <c r="F460" s="34">
        <f>VLOOKUP(B460,[1]BaseData!$B$4:$BM$734,26,0)</f>
        <v>11849189024.3902</v>
      </c>
      <c r="G460" s="35">
        <f>VLOOKUP(B460,[1]BaseData!$B$4:$BM$734,27,0)</f>
        <v>3.8999999999999999E-5</v>
      </c>
      <c r="H460" s="36" t="str">
        <f>VLOOKUP(B460,[1]BaseData!$B$4:$BM$734,28,0)</f>
        <v>Mid Cap</v>
      </c>
      <c r="I460" s="36" t="s">
        <v>61</v>
      </c>
      <c r="J460" s="37">
        <f>IFERROR(VLOOKUP(B460,[1]BaseData!$B$4:$BM$734,36,0),#REF!)</f>
        <v>10083298563494</v>
      </c>
      <c r="K460" s="37">
        <f>IFERROR(VLOOKUP(B460,[1]BaseData!$B$4:$BM$734,37,0),#REF!)</f>
        <v>1544114033370</v>
      </c>
      <c r="L460" s="37">
        <f>IFERROR(VLOOKUP(B460,[1]BaseData!$B$4:$BM$734,38,0),#REF!)</f>
        <v>7355100789739</v>
      </c>
      <c r="M460" s="37">
        <f>IFERROR(VLOOKUP(B460,[1]BaseData!$B$4:$BM$734,39,0)*10^9,#REF!)</f>
        <v>-236199019978</v>
      </c>
      <c r="N460" s="37">
        <f>IFERROR(VLOOKUP(B460,[1]BaseData!$B$4:$BM$734,40,0)*10^9,#REF!)</f>
        <v>-199079861719</v>
      </c>
      <c r="O460" s="37">
        <f>IFERROR(VLOOKUP(B460,[1]BaseData!$B$4:$BM$734,42,0),#REF!)</f>
        <v>-1872</v>
      </c>
      <c r="P460" s="37">
        <f>IFERROR(VLOOKUP(B460,[1]BaseData!$B$4:$BM$734,43,0),#REF!)</f>
        <v>12238</v>
      </c>
      <c r="Q460" s="35">
        <f>IFERROR(VLOOKUP(B460,[1]BaseData!$B$4:$BM$734,44,0),#REF!)</f>
        <v>-2.63</v>
      </c>
      <c r="R460" s="35">
        <f>IFERROR(VLOOKUP(B460,[1]BaseData!$B$4:$BM$734,45,0),#REF!)</f>
        <v>0.4</v>
      </c>
      <c r="S460" s="35">
        <f>IFERROR(VLOOKUP(B460,[1]BaseData!$B$4:$BM$734,46,0),#REF!)</f>
        <v>-2.37</v>
      </c>
      <c r="T460" s="35">
        <f>IFERROR(VLOOKUP(B460,[1]BaseData!$B$4:$BM$734,47,0),#REF!)</f>
        <v>-13.84</v>
      </c>
    </row>
    <row r="461" spans="1:20" ht="35.25" customHeight="1">
      <c r="A461" s="31">
        <v>456</v>
      </c>
      <c r="B461" s="32" t="s">
        <v>957</v>
      </c>
      <c r="C461" s="33" t="str">
        <f>VLOOKUP(B461,[1]BaseData!$B$4:$BM$734,2,0)</f>
        <v>HNX</v>
      </c>
      <c r="D461" s="33" t="str">
        <f>VLOOKUP(B461,[1]BaseData!$B$4:$BM$734,3,0)</f>
        <v>CTCP Chứng khoán Dầu khí</v>
      </c>
      <c r="E461" s="34">
        <f>VLOOKUP(B461,[1]BaseData!$B$4:$BM$734,25,0)</f>
        <v>540469107073.16998</v>
      </c>
      <c r="F461" s="34">
        <f>VLOOKUP(B461,[1]BaseData!$B$4:$BM$734,26,0)</f>
        <v>1650517865.2439001</v>
      </c>
      <c r="G461" s="35">
        <f>VLOOKUP(B461,[1]BaseData!$B$4:$BM$734,27,0)</f>
        <v>15.10018</v>
      </c>
      <c r="H461" s="36" t="str">
        <f>VLOOKUP(B461,[1]BaseData!$B$4:$BM$734,28,0)</f>
        <v>Small&amp;Micro Cap</v>
      </c>
      <c r="I461" s="36" t="s">
        <v>107</v>
      </c>
      <c r="J461" s="37">
        <f>IFERROR(VLOOKUP(B461,[1]BaseData!$B$4:$BM$734,36,0),#REF!)</f>
        <v>2015326953572</v>
      </c>
      <c r="K461" s="37">
        <f>IFERROR(VLOOKUP(B461,[1]BaseData!$B$4:$BM$734,37,0),#REF!)</f>
        <v>659046306802</v>
      </c>
      <c r="L461" s="37">
        <f>IFERROR(VLOOKUP(B461,[1]BaseData!$B$4:$BM$734,38,0),#REF!)</f>
        <v>482160662133</v>
      </c>
      <c r="M461" s="37">
        <f>IFERROR(VLOOKUP(B461,[1]BaseData!$B$4:$BM$734,39,0)*10^9,#REF!)</f>
        <v>26577178259</v>
      </c>
      <c r="N461" s="37">
        <f>IFERROR(VLOOKUP(B461,[1]BaseData!$B$4:$BM$734,40,0)*10^9,#REF!)</f>
        <v>27089134028</v>
      </c>
      <c r="O461" s="37">
        <f>IFERROR(VLOOKUP(B461,[1]BaseData!$B$4:$BM$734,42,0),#REF!)</f>
        <v>444</v>
      </c>
      <c r="P461" s="37">
        <f>IFERROR(VLOOKUP(B461,[1]BaseData!$B$4:$BM$734,43,0),#REF!)</f>
        <v>11013</v>
      </c>
      <c r="Q461" s="35">
        <f>IFERROR(VLOOKUP(B461,[1]BaseData!$B$4:$BM$734,44,0),#REF!)</f>
        <v>12.38</v>
      </c>
      <c r="R461" s="35">
        <f>IFERROR(VLOOKUP(B461,[1]BaseData!$B$4:$BM$734,45,0),#REF!)</f>
        <v>0.5</v>
      </c>
      <c r="S461" s="35">
        <f>IFERROR(VLOOKUP(B461,[1]BaseData!$B$4:$BM$734,46,0),#REF!)</f>
        <v>1.26</v>
      </c>
      <c r="T461" s="35">
        <f>IFERROR(VLOOKUP(B461,[1]BaseData!$B$4:$BM$734,47,0),#REF!)</f>
        <v>4.05</v>
      </c>
    </row>
    <row r="462" spans="1:20" ht="35.25" customHeight="1">
      <c r="A462" s="31">
        <v>457</v>
      </c>
      <c r="B462" s="32" t="s">
        <v>959</v>
      </c>
      <c r="C462" s="33" t="str">
        <f>VLOOKUP(B462,[1]BaseData!$B$4:$BM$734,2,0)</f>
        <v>HNX</v>
      </c>
      <c r="D462" s="33" t="str">
        <f>VLOOKUP(B462,[1]BaseData!$B$4:$BM$734,3,0)</f>
        <v>CTCP Phân bón và Hóa chất Dầu khí Tây Nam Bộ</v>
      </c>
      <c r="E462" s="34">
        <f>VLOOKUP(B462,[1]BaseData!$B$4:$BM$734,25,0)</f>
        <v>216547865853.65799</v>
      </c>
      <c r="F462" s="34">
        <f>VLOOKUP(B462,[1]BaseData!$B$4:$BM$734,26,0)</f>
        <v>974218932.01219499</v>
      </c>
      <c r="G462" s="35">
        <f>VLOOKUP(B462,[1]BaseData!$B$4:$BM$734,27,0)</f>
        <v>1.704261</v>
      </c>
      <c r="H462" s="36" t="str">
        <f>VLOOKUP(B462,[1]BaseData!$B$4:$BM$734,28,0)</f>
        <v>Small&amp;Micro Cap</v>
      </c>
      <c r="I462" s="36" t="s">
        <v>64</v>
      </c>
      <c r="J462" s="37">
        <f>IFERROR(VLOOKUP(B462,[1]BaseData!$B$4:$BM$734,36,0),#REF!)</f>
        <v>285703653733</v>
      </c>
      <c r="K462" s="37">
        <f>IFERROR(VLOOKUP(B462,[1]BaseData!$B$4:$BM$734,37,0),#REF!)</f>
        <v>215610969212</v>
      </c>
      <c r="L462" s="37">
        <f>IFERROR(VLOOKUP(B462,[1]BaseData!$B$4:$BM$734,38,0),#REF!)</f>
        <v>3499196537108</v>
      </c>
      <c r="M462" s="37">
        <f>IFERROR(VLOOKUP(B462,[1]BaseData!$B$4:$BM$734,39,0)*10^9,#REF!)</f>
        <v>11197530619</v>
      </c>
      <c r="N462" s="37">
        <f>IFERROR(VLOOKUP(B462,[1]BaseData!$B$4:$BM$734,40,0)*10^9,#REF!)</f>
        <v>11197530619</v>
      </c>
      <c r="O462" s="37">
        <f>IFERROR(VLOOKUP(B462,[1]BaseData!$B$4:$BM$734,42,0),#REF!)</f>
        <v>659</v>
      </c>
      <c r="P462" s="37">
        <f>IFERROR(VLOOKUP(B462,[1]BaseData!$B$4:$BM$734,43,0),#REF!)</f>
        <v>12683</v>
      </c>
      <c r="Q462" s="35">
        <f>IFERROR(VLOOKUP(B462,[1]BaseData!$B$4:$BM$734,44,0),#REF!)</f>
        <v>12.15</v>
      </c>
      <c r="R462" s="35">
        <f>IFERROR(VLOOKUP(B462,[1]BaseData!$B$4:$BM$734,45,0),#REF!)</f>
        <v>0.63</v>
      </c>
      <c r="S462" s="35">
        <f>IFERROR(VLOOKUP(B462,[1]BaseData!$B$4:$BM$734,46,0),#REF!)</f>
        <v>3.48</v>
      </c>
      <c r="T462" s="35">
        <f>IFERROR(VLOOKUP(B462,[1]BaseData!$B$4:$BM$734,47,0),#REF!)</f>
        <v>4.96</v>
      </c>
    </row>
    <row r="463" spans="1:20" ht="35.25" customHeight="1">
      <c r="A463" s="31">
        <v>458</v>
      </c>
      <c r="B463" s="32" t="s">
        <v>961</v>
      </c>
      <c r="C463" s="33" t="str">
        <f>VLOOKUP(B463,[1]BaseData!$B$4:$BM$734,2,0)</f>
        <v>HOSE</v>
      </c>
      <c r="D463" s="33" t="str">
        <f>VLOOKUP(B463,[1]BaseData!$B$4:$BM$734,3,0)</f>
        <v>CTCP Phú Tài</v>
      </c>
      <c r="E463" s="34">
        <f>VLOOKUP(B463,[1]BaseData!$B$4:$BM$734,25,0)</f>
        <v>4004766510687.04</v>
      </c>
      <c r="F463" s="34">
        <f>VLOOKUP(B463,[1]BaseData!$B$4:$BM$734,26,0)</f>
        <v>15672222560.975599</v>
      </c>
      <c r="G463" s="35">
        <f>VLOOKUP(B463,[1]BaseData!$B$4:$BM$734,27,0)</f>
        <v>17.387955000000002</v>
      </c>
      <c r="H463" s="36" t="str">
        <f>VLOOKUP(B463,[1]BaseData!$B$4:$BM$734,28,0)</f>
        <v>Mid Cap</v>
      </c>
      <c r="I463" s="36" t="s">
        <v>77</v>
      </c>
      <c r="J463" s="37">
        <f>IFERROR(VLOOKUP(B463,[1]BaseData!$B$4:$BM$734,36,0),#REF!)</f>
        <v>5238297875783</v>
      </c>
      <c r="K463" s="37">
        <f>IFERROR(VLOOKUP(B463,[1]BaseData!$B$4:$BM$734,37,0),#REF!)</f>
        <v>2761260561125</v>
      </c>
      <c r="L463" s="37">
        <f>IFERROR(VLOOKUP(B463,[1]BaseData!$B$4:$BM$734,38,0),#REF!)</f>
        <v>6886522253734</v>
      </c>
      <c r="M463" s="37">
        <f>IFERROR(VLOOKUP(B463,[1]BaseData!$B$4:$BM$734,39,0)*10^9,#REF!)</f>
        <v>487291811368</v>
      </c>
      <c r="N463" s="37">
        <f>IFERROR(VLOOKUP(B463,[1]BaseData!$B$4:$BM$734,40,0)*10^9,#REF!)</f>
        <v>487057248373</v>
      </c>
      <c r="O463" s="37">
        <f>IFERROR(VLOOKUP(B463,[1]BaseData!$B$4:$BM$734,42,0),#REF!)</f>
        <v>8090</v>
      </c>
      <c r="P463" s="37">
        <f>IFERROR(VLOOKUP(B463,[1]BaseData!$B$4:$BM$734,43,0),#REF!)</f>
        <v>40584</v>
      </c>
      <c r="Q463" s="35">
        <f>IFERROR(VLOOKUP(B463,[1]BaseData!$B$4:$BM$734,44,0),#REF!)</f>
        <v>5.18</v>
      </c>
      <c r="R463" s="35">
        <f>IFERROR(VLOOKUP(B463,[1]BaseData!$B$4:$BM$734,45,0),#REF!)</f>
        <v>1.03</v>
      </c>
      <c r="S463" s="35">
        <f>IFERROR(VLOOKUP(B463,[1]BaseData!$B$4:$BM$734,46,0),#REF!)</f>
        <v>9.1300000000000008</v>
      </c>
      <c r="T463" s="35">
        <f>IFERROR(VLOOKUP(B463,[1]BaseData!$B$4:$BM$734,47,0),#REF!)</f>
        <v>18.920000000000002</v>
      </c>
    </row>
    <row r="464" spans="1:20" ht="35.25" customHeight="1">
      <c r="A464" s="31">
        <v>459</v>
      </c>
      <c r="B464" s="32" t="s">
        <v>963</v>
      </c>
      <c r="C464" s="33" t="str">
        <f>VLOOKUP(B464,[1]BaseData!$B$4:$BM$734,2,0)</f>
        <v>HOSE</v>
      </c>
      <c r="D464" s="33" t="str">
        <f>VLOOKUP(B464,[1]BaseData!$B$4:$BM$734,3,0)</f>
        <v>CTCP Đầu Tư Icapital</v>
      </c>
      <c r="E464" s="34">
        <f>VLOOKUP(B464,[1]BaseData!$B$4:$BM$734,25,0)</f>
        <v>422534653922.31702</v>
      </c>
      <c r="F464" s="34">
        <f>VLOOKUP(B464,[1]BaseData!$B$4:$BM$734,26,0)</f>
        <v>9972634146.3414593</v>
      </c>
      <c r="G464" s="35">
        <f>VLOOKUP(B464,[1]BaseData!$B$4:$BM$734,27,0)</f>
        <v>1.0787</v>
      </c>
      <c r="H464" s="36" t="str">
        <f>VLOOKUP(B464,[1]BaseData!$B$4:$BM$734,28,0)</f>
        <v>Small&amp;Micro Cap</v>
      </c>
      <c r="I464" s="36" t="s">
        <v>77</v>
      </c>
      <c r="J464" s="37">
        <f>IFERROR(VLOOKUP(B464,[1]BaseData!$B$4:$BM$734,36,0),#REF!)</f>
        <v>1211656018906</v>
      </c>
      <c r="K464" s="37">
        <f>IFERROR(VLOOKUP(B464,[1]BaseData!$B$4:$BM$734,37,0),#REF!)</f>
        <v>507876637867</v>
      </c>
      <c r="L464" s="37">
        <f>IFERROR(VLOOKUP(B464,[1]BaseData!$B$4:$BM$734,38,0),#REF!)</f>
        <v>69249089173</v>
      </c>
      <c r="M464" s="37">
        <f>IFERROR(VLOOKUP(B464,[1]BaseData!$B$4:$BM$734,39,0)*10^9,#REF!)</f>
        <v>-53721637305</v>
      </c>
      <c r="N464" s="37">
        <f>IFERROR(VLOOKUP(B464,[1]BaseData!$B$4:$BM$734,40,0)*10^9,#REF!)</f>
        <v>-39805105010</v>
      </c>
      <c r="O464" s="37">
        <f>IFERROR(VLOOKUP(B464,[1]BaseData!$B$4:$BM$734,42,0),#REF!)</f>
        <v>-1946</v>
      </c>
      <c r="P464" s="37">
        <f>IFERROR(VLOOKUP(B464,[1]BaseData!$B$4:$BM$734,43,0),#REF!)</f>
        <v>15777</v>
      </c>
      <c r="Q464" s="35">
        <f>IFERROR(VLOOKUP(B464,[1]BaseData!$B$4:$BM$734,44,0),#REF!)</f>
        <v>-2.71</v>
      </c>
      <c r="R464" s="35">
        <f>IFERROR(VLOOKUP(B464,[1]BaseData!$B$4:$BM$734,45,0),#REF!)</f>
        <v>0.33</v>
      </c>
      <c r="S464" s="35">
        <f>IFERROR(VLOOKUP(B464,[1]BaseData!$B$4:$BM$734,46,0),#REF!)</f>
        <v>-6.07</v>
      </c>
      <c r="T464" s="35">
        <f>IFERROR(VLOOKUP(B464,[1]BaseData!$B$4:$BM$734,47,0),#REF!)</f>
        <v>-14.16</v>
      </c>
    </row>
    <row r="465" spans="1:20" ht="35.25" customHeight="1">
      <c r="A465" s="31">
        <v>460</v>
      </c>
      <c r="B465" s="32" t="s">
        <v>965</v>
      </c>
      <c r="C465" s="33" t="str">
        <f>VLOOKUP(B465,[1]BaseData!$B$4:$BM$734,2,0)</f>
        <v>HNX</v>
      </c>
      <c r="D465" s="33" t="str">
        <f>VLOOKUP(B465,[1]BaseData!$B$4:$BM$734,3,0)</f>
        <v>CTCP Thiết kế Xây dựng Thương mại Phúc Thịnh</v>
      </c>
      <c r="E465" s="34">
        <f>VLOOKUP(B465,[1]BaseData!$B$4:$BM$734,25,0)</f>
        <v>51248780487.804802</v>
      </c>
      <c r="F465" s="34">
        <f>VLOOKUP(B465,[1]BaseData!$B$4:$BM$734,26,0)</f>
        <v>2251321.9512189999</v>
      </c>
      <c r="G465" s="35">
        <f>VLOOKUP(B465,[1]BaseData!$B$4:$BM$734,27,0)</f>
        <v>18.503710000000002</v>
      </c>
      <c r="H465" s="36" t="str">
        <f>VLOOKUP(B465,[1]BaseData!$B$4:$BM$734,28,0)</f>
        <v>Small&amp;Micro Cap</v>
      </c>
      <c r="I465" s="36" t="s">
        <v>24</v>
      </c>
      <c r="J465" s="37">
        <f>IFERROR(VLOOKUP(B465,[1]BaseData!$B$4:$BM$734,36,0),#REF!)</f>
        <v>277581010375</v>
      </c>
      <c r="K465" s="37">
        <f>IFERROR(VLOOKUP(B465,[1]BaseData!$B$4:$BM$734,37,0),#REF!)</f>
        <v>55827803445</v>
      </c>
      <c r="L465" s="37">
        <f>IFERROR(VLOOKUP(B465,[1]BaseData!$B$4:$BM$734,38,0),#REF!)</f>
        <v>366150340840</v>
      </c>
      <c r="M465" s="37">
        <f>IFERROR(VLOOKUP(B465,[1]BaseData!$B$4:$BM$734,39,0)*10^9,#REF!)</f>
        <v>366565953</v>
      </c>
      <c r="N465" s="37">
        <f>IFERROR(VLOOKUP(B465,[1]BaseData!$B$4:$BM$734,40,0)*10^9,#REF!)</f>
        <v>557798123</v>
      </c>
      <c r="O465" s="37">
        <f>IFERROR(VLOOKUP(B465,[1]BaseData!$B$4:$BM$734,42,0),#REF!)</f>
        <v>115</v>
      </c>
      <c r="P465" s="37">
        <f>IFERROR(VLOOKUP(B465,[1]BaseData!$B$4:$BM$734,43,0),#REF!)</f>
        <v>17446</v>
      </c>
      <c r="Q465" s="35">
        <f>IFERROR(VLOOKUP(B465,[1]BaseData!$B$4:$BM$734,44,0),#REF!)</f>
        <v>160.63</v>
      </c>
      <c r="R465" s="35">
        <f>IFERROR(VLOOKUP(B465,[1]BaseData!$B$4:$BM$734,45,0),#REF!)</f>
        <v>1.05</v>
      </c>
      <c r="S465" s="35">
        <f>IFERROR(VLOOKUP(B465,[1]BaseData!$B$4:$BM$734,46,0),#REF!)</f>
        <v>0.16</v>
      </c>
      <c r="T465" s="35">
        <f>IFERROR(VLOOKUP(B465,[1]BaseData!$B$4:$BM$734,47,0),#REF!)</f>
        <v>0.63</v>
      </c>
    </row>
    <row r="466" spans="1:20" ht="35.25" customHeight="1">
      <c r="A466" s="31">
        <v>461</v>
      </c>
      <c r="B466" s="32" t="s">
        <v>967</v>
      </c>
      <c r="C466" s="33" t="str">
        <f>VLOOKUP(B466,[1]BaseData!$B$4:$BM$734,2,0)</f>
        <v>HNX</v>
      </c>
      <c r="D466" s="33" t="str">
        <f>VLOOKUP(B466,[1]BaseData!$B$4:$BM$734,3,0)</f>
        <v>Tổng Công ty cổ phần Bảo hiểm Bưu điện</v>
      </c>
      <c r="E466" s="34">
        <f>VLOOKUP(B466,[1]BaseData!$B$4:$BM$734,25,0)</f>
        <v>4023952300771.3398</v>
      </c>
      <c r="F466" s="34">
        <f>VLOOKUP(B466,[1]BaseData!$B$4:$BM$734,26,0)</f>
        <v>388131028.04878002</v>
      </c>
      <c r="G466" s="35">
        <f>VLOOKUP(B466,[1]BaseData!$B$4:$BM$734,27,0)</f>
        <v>38.293712999999997</v>
      </c>
      <c r="H466" s="36" t="str">
        <f>VLOOKUP(B466,[1]BaseData!$B$4:$BM$734,28,0)</f>
        <v>Mid Cap</v>
      </c>
      <c r="I466" s="36" t="s">
        <v>313</v>
      </c>
      <c r="J466" s="37">
        <f>IFERROR(VLOOKUP(B466,[1]BaseData!$B$4:$BM$734,36,0),#REF!)</f>
        <v>8374884655033</v>
      </c>
      <c r="K466" s="37">
        <f>IFERROR(VLOOKUP(B466,[1]BaseData!$B$4:$BM$734,37,0),#REF!)</f>
        <v>1811542725212</v>
      </c>
      <c r="L466" s="37">
        <f>IFERROR(VLOOKUP(B466,[1]BaseData!$B$4:$BM$734,38,0),#REF!)</f>
        <v>5152967384633</v>
      </c>
      <c r="M466" s="37">
        <f>IFERROR(VLOOKUP(B466,[1]BaseData!$B$4:$BM$734,39,0)*10^9,#REF!)</f>
        <v>-347394511589</v>
      </c>
      <c r="N466" s="37">
        <f>IFERROR(VLOOKUP(B466,[1]BaseData!$B$4:$BM$734,40,0)*10^9,#REF!)</f>
        <v>-352286150813</v>
      </c>
      <c r="O466" s="37">
        <f>IFERROR(VLOOKUP(B466,[1]BaseData!$B$4:$BM$734,42,0),#REF!)</f>
        <v>-4321</v>
      </c>
      <c r="P466" s="37">
        <f>IFERROR(VLOOKUP(B466,[1]BaseData!$B$4:$BM$734,43,0),#REF!)</f>
        <v>22533</v>
      </c>
      <c r="Q466" s="35">
        <f>IFERROR(VLOOKUP(B466,[1]BaseData!$B$4:$BM$734,44,0),#REF!)</f>
        <v>-11.55</v>
      </c>
      <c r="R466" s="35">
        <f>IFERROR(VLOOKUP(B466,[1]BaseData!$B$4:$BM$734,45,0),#REF!)</f>
        <v>2.21</v>
      </c>
      <c r="S466" s="35">
        <f>IFERROR(VLOOKUP(B466,[1]BaseData!$B$4:$BM$734,46,0),#REF!)</f>
        <v>-4.0999999999999996</v>
      </c>
      <c r="T466" s="35">
        <f>IFERROR(VLOOKUP(B466,[1]BaseData!$B$4:$BM$734,47,0),#REF!)</f>
        <v>-17.399999999999999</v>
      </c>
    </row>
    <row r="467" spans="1:20" ht="35.25" customHeight="1">
      <c r="A467" s="31">
        <v>462</v>
      </c>
      <c r="B467" s="32" t="s">
        <v>969</v>
      </c>
      <c r="C467" s="33" t="str">
        <f>VLOOKUP(B467,[1]BaseData!$B$4:$BM$734,2,0)</f>
        <v>HOSE</v>
      </c>
      <c r="D467" s="33" t="str">
        <f>VLOOKUP(B467,[1]BaseData!$B$4:$BM$734,3,0)</f>
        <v>CTCP Victory Capital</v>
      </c>
      <c r="E467" s="34">
        <f>VLOOKUP(B467,[1]BaseData!$B$4:$BM$734,25,0)</f>
        <v>656277252085.36499</v>
      </c>
      <c r="F467" s="34">
        <f>VLOOKUP(B467,[1]BaseData!$B$4:$BM$734,26,0)</f>
        <v>3532466463.4146299</v>
      </c>
      <c r="G467" s="35">
        <f>VLOOKUP(B467,[1]BaseData!$B$4:$BM$734,27,0)</f>
        <v>0.29062500000000002</v>
      </c>
      <c r="H467" s="36" t="str">
        <f>VLOOKUP(B467,[1]BaseData!$B$4:$BM$734,28,0)</f>
        <v>Small&amp;Micro Cap</v>
      </c>
      <c r="I467" s="36" t="s">
        <v>50</v>
      </c>
      <c r="J467" s="37">
        <f>IFERROR(VLOOKUP(B467,[1]BaseData!$B$4:$BM$734,36,0),#REF!)</f>
        <v>638572005772</v>
      </c>
      <c r="K467" s="37">
        <f>IFERROR(VLOOKUP(B467,[1]BaseData!$B$4:$BM$734,37,0),#REF!)</f>
        <v>482844205205</v>
      </c>
      <c r="L467" s="37">
        <f>IFERROR(VLOOKUP(B467,[1]BaseData!$B$4:$BM$734,38,0),#REF!)</f>
        <v>61667876265</v>
      </c>
      <c r="M467" s="37">
        <f>IFERROR(VLOOKUP(B467,[1]BaseData!$B$4:$BM$734,39,0)*10^9,#REF!)</f>
        <v>-114123212284</v>
      </c>
      <c r="N467" s="37">
        <f>IFERROR(VLOOKUP(B467,[1]BaseData!$B$4:$BM$734,40,0)*10^9,#REF!)</f>
        <v>-112531802903</v>
      </c>
      <c r="O467" s="37">
        <f>IFERROR(VLOOKUP(B467,[1]BaseData!$B$4:$BM$734,42,0),#REF!)</f>
        <v>-1154</v>
      </c>
      <c r="P467" s="37">
        <f>IFERROR(VLOOKUP(B467,[1]BaseData!$B$4:$BM$734,43,0),#REF!)</f>
        <v>4884</v>
      </c>
      <c r="Q467" s="35">
        <f>IFERROR(VLOOKUP(B467,[1]BaseData!$B$4:$BM$734,44,0),#REF!)</f>
        <v>-2.82</v>
      </c>
      <c r="R467" s="35">
        <f>IFERROR(VLOOKUP(B467,[1]BaseData!$B$4:$BM$734,45,0),#REF!)</f>
        <v>0.67</v>
      </c>
      <c r="S467" s="35">
        <f>IFERROR(VLOOKUP(B467,[1]BaseData!$B$4:$BM$734,46,0),#REF!)</f>
        <v>-12.38</v>
      </c>
      <c r="T467" s="35">
        <f>IFERROR(VLOOKUP(B467,[1]BaseData!$B$4:$BM$734,47,0),#REF!)</f>
        <v>-18.350000000000001</v>
      </c>
    </row>
    <row r="468" spans="1:20" ht="35.25" customHeight="1">
      <c r="A468" s="31">
        <v>463</v>
      </c>
      <c r="B468" s="32" t="s">
        <v>971</v>
      </c>
      <c r="C468" s="33" t="str">
        <f>VLOOKUP(B468,[1]BaseData!$B$4:$BM$734,2,0)</f>
        <v>HNX</v>
      </c>
      <c r="D468" s="33" t="str">
        <f>VLOOKUP(B468,[1]BaseData!$B$4:$BM$734,3,0)</f>
        <v>CTCP Vận tải và Dịch vụ Petrolimex Hải Phòng</v>
      </c>
      <c r="E468" s="34">
        <f>VLOOKUP(B468,[1]BaseData!$B$4:$BM$734,25,0)</f>
        <v>64717814634.146301</v>
      </c>
      <c r="F468" s="34">
        <f>VLOOKUP(B468,[1]BaseData!$B$4:$BM$734,26,0)</f>
        <v>118607668.902439</v>
      </c>
      <c r="G468" s="35">
        <f>VLOOKUP(B468,[1]BaseData!$B$4:$BM$734,27,0)</f>
        <v>8.231719</v>
      </c>
      <c r="H468" s="36" t="str">
        <f>VLOOKUP(B468,[1]BaseData!$B$4:$BM$734,28,0)</f>
        <v>Small&amp;Micro Cap</v>
      </c>
      <c r="I468" s="36" t="s">
        <v>93</v>
      </c>
      <c r="J468" s="37">
        <f>IFERROR(VLOOKUP(B468,[1]BaseData!$B$4:$BM$734,36,0),#REF!)</f>
        <v>264953686325</v>
      </c>
      <c r="K468" s="37">
        <f>IFERROR(VLOOKUP(B468,[1]BaseData!$B$4:$BM$734,37,0),#REF!)</f>
        <v>100775441362</v>
      </c>
      <c r="L468" s="37">
        <f>IFERROR(VLOOKUP(B468,[1]BaseData!$B$4:$BM$734,38,0),#REF!)</f>
        <v>444764091393</v>
      </c>
      <c r="M468" s="37">
        <f>IFERROR(VLOOKUP(B468,[1]BaseData!$B$4:$BM$734,39,0)*10^9,#REF!)</f>
        <v>9205552244</v>
      </c>
      <c r="N468" s="37">
        <f>IFERROR(VLOOKUP(B468,[1]BaseData!$B$4:$BM$734,40,0)*10^9,#REF!)</f>
        <v>9266085972</v>
      </c>
      <c r="O468" s="37">
        <f>IFERROR(VLOOKUP(B468,[1]BaseData!$B$4:$BM$734,42,0),#REF!)</f>
        <v>1653</v>
      </c>
      <c r="P468" s="37">
        <f>IFERROR(VLOOKUP(B468,[1]BaseData!$B$4:$BM$734,43,0),#REF!)</f>
        <v>18099</v>
      </c>
      <c r="Q468" s="35">
        <f>IFERROR(VLOOKUP(B468,[1]BaseData!$B$4:$BM$734,44,0),#REF!)</f>
        <v>5.93</v>
      </c>
      <c r="R468" s="35">
        <f>IFERROR(VLOOKUP(B468,[1]BaseData!$B$4:$BM$734,45,0),#REF!)</f>
        <v>0.54</v>
      </c>
      <c r="S468" s="35">
        <f>IFERROR(VLOOKUP(B468,[1]BaseData!$B$4:$BM$734,46,0),#REF!)</f>
        <v>3.46</v>
      </c>
      <c r="T468" s="35">
        <f>IFERROR(VLOOKUP(B468,[1]BaseData!$B$4:$BM$734,47,0),#REF!)</f>
        <v>9.25</v>
      </c>
    </row>
    <row r="469" spans="1:20" ht="35.25" customHeight="1">
      <c r="A469" s="31">
        <v>464</v>
      </c>
      <c r="B469" s="32" t="s">
        <v>973</v>
      </c>
      <c r="C469" s="33" t="str">
        <f>VLOOKUP(B469,[1]BaseData!$B$4:$BM$734,2,0)</f>
        <v>HNX</v>
      </c>
      <c r="D469" s="33" t="str">
        <f>VLOOKUP(B469,[1]BaseData!$B$4:$BM$734,3,0)</f>
        <v>CTCP Đầu tư PV2</v>
      </c>
      <c r="E469" s="34">
        <f>VLOOKUP(B469,[1]BaseData!$B$4:$BM$734,25,0)</f>
        <v>144844925853.65799</v>
      </c>
      <c r="F469" s="34">
        <f>VLOOKUP(B469,[1]BaseData!$B$4:$BM$734,26,0)</f>
        <v>925507266.46341395</v>
      </c>
      <c r="G469" s="35">
        <f>VLOOKUP(B469,[1]BaseData!$B$4:$BM$734,27,0)</f>
        <v>0.169824</v>
      </c>
      <c r="H469" s="36" t="str">
        <f>VLOOKUP(B469,[1]BaseData!$B$4:$BM$734,28,0)</f>
        <v>Small&amp;Micro Cap</v>
      </c>
      <c r="I469" s="36" t="s">
        <v>45</v>
      </c>
      <c r="J469" s="37">
        <f>IFERROR(VLOOKUP(B469,[1]BaseData!$B$4:$BM$734,36,0),#REF!)</f>
        <v>391620897357</v>
      </c>
      <c r="K469" s="37">
        <f>IFERROR(VLOOKUP(B469,[1]BaseData!$B$4:$BM$734,37,0),#REF!)</f>
        <v>236223899022</v>
      </c>
      <c r="L469" s="37">
        <f>IFERROR(VLOOKUP(B469,[1]BaseData!$B$4:$BM$734,38,0),#REF!)</f>
        <v>0</v>
      </c>
      <c r="M469" s="37">
        <f>IFERROR(VLOOKUP(B469,[1]BaseData!$B$4:$BM$734,39,0)*10^9,#REF!)</f>
        <v>-4511300887</v>
      </c>
      <c r="N469" s="37">
        <f>IFERROR(VLOOKUP(B469,[1]BaseData!$B$4:$BM$734,40,0)*10^9,#REF!)</f>
        <v>584524651</v>
      </c>
      <c r="O469" s="37">
        <f>IFERROR(VLOOKUP(B469,[1]BaseData!$B$4:$BM$734,42,0),#REF!)</f>
        <v>-122</v>
      </c>
      <c r="P469" s="37">
        <f>IFERROR(VLOOKUP(B469,[1]BaseData!$B$4:$BM$734,43,0),#REF!)</f>
        <v>6407</v>
      </c>
      <c r="Q469" s="35">
        <f>IFERROR(VLOOKUP(B469,[1]BaseData!$B$4:$BM$734,44,0),#REF!)</f>
        <v>-17.16</v>
      </c>
      <c r="R469" s="35">
        <f>IFERROR(VLOOKUP(B469,[1]BaseData!$B$4:$BM$734,45,0),#REF!)</f>
        <v>0.33</v>
      </c>
      <c r="S469" s="35">
        <f>IFERROR(VLOOKUP(B469,[1]BaseData!$B$4:$BM$734,46,0),#REF!)</f>
        <v>-1.17</v>
      </c>
      <c r="T469" s="35">
        <f>IFERROR(VLOOKUP(B469,[1]BaseData!$B$4:$BM$734,47,0),#REF!)</f>
        <v>-1.89</v>
      </c>
    </row>
    <row r="470" spans="1:20" ht="35.25" customHeight="1">
      <c r="A470" s="31">
        <v>465</v>
      </c>
      <c r="B470" s="32" t="s">
        <v>975</v>
      </c>
      <c r="C470" s="33" t="str">
        <f>VLOOKUP(B470,[1]BaseData!$B$4:$BM$734,2,0)</f>
        <v>HNX</v>
      </c>
      <c r="D470" s="33" t="str">
        <f>VLOOKUP(B470,[1]BaseData!$B$4:$BM$734,3,0)</f>
        <v>CTCP Bọc ống Dầu khí Việt Nam</v>
      </c>
      <c r="E470" s="34">
        <f>VLOOKUP(B470,[1]BaseData!$B$4:$BM$734,25,0)</f>
        <v>344085333993.90198</v>
      </c>
      <c r="F470" s="34">
        <f>VLOOKUP(B470,[1]BaseData!$B$4:$BM$734,26,0)</f>
        <v>3718604886.5853601</v>
      </c>
      <c r="G470" s="35">
        <f>VLOOKUP(B470,[1]BaseData!$B$4:$BM$734,27,0)</f>
        <v>0.44566600000000001</v>
      </c>
      <c r="H470" s="36" t="str">
        <f>VLOOKUP(B470,[1]BaseData!$B$4:$BM$734,28,0)</f>
        <v>Small&amp;Micro Cap</v>
      </c>
      <c r="I470" s="36" t="s">
        <v>141</v>
      </c>
      <c r="J470" s="37">
        <f>IFERROR(VLOOKUP(B470,[1]BaseData!$B$4:$BM$734,36,0),#REF!)</f>
        <v>400033556514</v>
      </c>
      <c r="K470" s="37">
        <f>IFERROR(VLOOKUP(B470,[1]BaseData!$B$4:$BM$734,37,0),#REF!)</f>
        <v>366112820375</v>
      </c>
      <c r="L470" s="37">
        <f>IFERROR(VLOOKUP(B470,[1]BaseData!$B$4:$BM$734,38,0),#REF!)</f>
        <v>34362448029</v>
      </c>
      <c r="M470" s="37">
        <f>IFERROR(VLOOKUP(B470,[1]BaseData!$B$4:$BM$734,39,0)*10^9,#REF!)</f>
        <v>-12982597536</v>
      </c>
      <c r="N470" s="37">
        <f>IFERROR(VLOOKUP(B470,[1]BaseData!$B$4:$BM$734,40,0)*10^9,#REF!)</f>
        <v>-12002742512</v>
      </c>
      <c r="O470" s="37">
        <f>IFERROR(VLOOKUP(B470,[1]BaseData!$B$4:$BM$734,42,0),#REF!)</f>
        <v>-601</v>
      </c>
      <c r="P470" s="37">
        <f>IFERROR(VLOOKUP(B470,[1]BaseData!$B$4:$BM$734,43,0),#REF!)</f>
        <v>16950</v>
      </c>
      <c r="Q470" s="35">
        <f>IFERROR(VLOOKUP(B470,[1]BaseData!$B$4:$BM$734,44,0),#REF!)</f>
        <v>-18.8</v>
      </c>
      <c r="R470" s="35">
        <f>IFERROR(VLOOKUP(B470,[1]BaseData!$B$4:$BM$734,45,0),#REF!)</f>
        <v>0.67</v>
      </c>
      <c r="S470" s="35">
        <f>IFERROR(VLOOKUP(B470,[1]BaseData!$B$4:$BM$734,46,0),#REF!)</f>
        <v>-3.05</v>
      </c>
      <c r="T470" s="35">
        <f>IFERROR(VLOOKUP(B470,[1]BaseData!$B$4:$BM$734,47,0),#REF!)</f>
        <v>-3.48</v>
      </c>
    </row>
    <row r="471" spans="1:20" ht="35.25" customHeight="1">
      <c r="A471" s="31">
        <v>466</v>
      </c>
      <c r="B471" s="32" t="s">
        <v>977</v>
      </c>
      <c r="C471" s="33" t="str">
        <f>VLOOKUP(B471,[1]BaseData!$B$4:$BM$734,2,0)</f>
        <v>HNX</v>
      </c>
      <c r="D471" s="33" t="str">
        <f>VLOOKUP(B471,[1]BaseData!$B$4:$BM$734,3,0)</f>
        <v>Tổng Công ty Hóa chất và Dịch vụ Dầu khí - CTCP</v>
      </c>
      <c r="E471" s="34">
        <f>VLOOKUP(B471,[1]BaseData!$B$4:$BM$734,25,0)</f>
        <v>885892530487.80396</v>
      </c>
      <c r="F471" s="34">
        <f>VLOOKUP(B471,[1]BaseData!$B$4:$BM$734,26,0)</f>
        <v>35586649539.329201</v>
      </c>
      <c r="G471" s="35">
        <f>VLOOKUP(B471,[1]BaseData!$B$4:$BM$734,27,0)</f>
        <v>0.60924999999999996</v>
      </c>
      <c r="H471" s="36" t="str">
        <f>VLOOKUP(B471,[1]BaseData!$B$4:$BM$734,28,0)</f>
        <v>Small&amp;Micro Cap</v>
      </c>
      <c r="I471" s="36" t="s">
        <v>24</v>
      </c>
      <c r="J471" s="37">
        <f>IFERROR(VLOOKUP(B471,[1]BaseData!$B$4:$BM$734,36,0),#REF!)</f>
        <v>2245543207111</v>
      </c>
      <c r="K471" s="37">
        <f>IFERROR(VLOOKUP(B471,[1]BaseData!$B$4:$BM$734,37,0),#REF!)</f>
        <v>833454492011</v>
      </c>
      <c r="L471" s="37">
        <f>IFERROR(VLOOKUP(B471,[1]BaseData!$B$4:$BM$734,38,0),#REF!)</f>
        <v>2934351702268</v>
      </c>
      <c r="M471" s="37">
        <f>IFERROR(VLOOKUP(B471,[1]BaseData!$B$4:$BM$734,39,0)*10^9,#REF!)</f>
        <v>11502879561</v>
      </c>
      <c r="N471" s="37">
        <f>IFERROR(VLOOKUP(B471,[1]BaseData!$B$4:$BM$734,40,0)*10^9,#REF!)</f>
        <v>11052479561</v>
      </c>
      <c r="O471" s="37">
        <f>IFERROR(VLOOKUP(B471,[1]BaseData!$B$4:$BM$734,42,0),#REF!)</f>
        <v>231</v>
      </c>
      <c r="P471" s="37">
        <f>IFERROR(VLOOKUP(B471,[1]BaseData!$B$4:$BM$734,43,0),#REF!)</f>
        <v>16669</v>
      </c>
      <c r="Q471" s="35">
        <f>IFERROR(VLOOKUP(B471,[1]BaseData!$B$4:$BM$734,44,0),#REF!)</f>
        <v>51.87</v>
      </c>
      <c r="R471" s="35">
        <f>IFERROR(VLOOKUP(B471,[1]BaseData!$B$4:$BM$734,45,0),#REF!)</f>
        <v>0.72</v>
      </c>
      <c r="S471" s="35">
        <f>IFERROR(VLOOKUP(B471,[1]BaseData!$B$4:$BM$734,46,0),#REF!)</f>
        <v>0.56999999999999995</v>
      </c>
      <c r="T471" s="35">
        <f>IFERROR(VLOOKUP(B471,[1]BaseData!$B$4:$BM$734,47,0),#REF!)</f>
        <v>3.33</v>
      </c>
    </row>
    <row r="472" spans="1:20" ht="35.25" customHeight="1">
      <c r="A472" s="31">
        <v>467</v>
      </c>
      <c r="B472" s="32" t="s">
        <v>979</v>
      </c>
      <c r="C472" s="33" t="str">
        <f>VLOOKUP(B472,[1]BaseData!$B$4:$BM$734,2,0)</f>
        <v>HOSE</v>
      </c>
      <c r="D472" s="33" t="str">
        <f>VLOOKUP(B472,[1]BaseData!$B$4:$BM$734,3,0)</f>
        <v xml:space="preserve">Tổng Công ty cổ phần Khoan và Dịch vụ khoan Dầu khí </v>
      </c>
      <c r="E472" s="34">
        <f>VLOOKUP(B472,[1]BaseData!$B$4:$BM$734,25,0)</f>
        <v>11123587966939.4</v>
      </c>
      <c r="F472" s="34">
        <f>VLOOKUP(B472,[1]BaseData!$B$4:$BM$734,26,0)</f>
        <v>168596256097.56</v>
      </c>
      <c r="G472" s="35">
        <f>VLOOKUP(B472,[1]BaseData!$B$4:$BM$734,27,0)</f>
        <v>11.967642</v>
      </c>
      <c r="H472" s="36" t="str">
        <f>VLOOKUP(B472,[1]BaseData!$B$4:$BM$734,28,0)</f>
        <v>Large Cap</v>
      </c>
      <c r="I472" s="36" t="s">
        <v>61</v>
      </c>
      <c r="J472" s="37">
        <f>IFERROR(VLOOKUP(B472,[1]BaseData!$B$4:$BM$734,36,0),#REF!)</f>
        <v>20704046691470</v>
      </c>
      <c r="K472" s="37">
        <f>IFERROR(VLOOKUP(B472,[1]BaseData!$B$4:$BM$734,37,0),#REF!)</f>
        <v>14078509303130</v>
      </c>
      <c r="L472" s="37">
        <f>IFERROR(VLOOKUP(B472,[1]BaseData!$B$4:$BM$734,38,0),#REF!)</f>
        <v>5431604613820</v>
      </c>
      <c r="M472" s="37">
        <f>IFERROR(VLOOKUP(B472,[1]BaseData!$B$4:$BM$734,39,0)*10^9,#REF!)</f>
        <v>-102948793684</v>
      </c>
      <c r="N472" s="37">
        <f>IFERROR(VLOOKUP(B472,[1]BaseData!$B$4:$BM$734,40,0)*10^9,#REF!)</f>
        <v>-98549117612</v>
      </c>
      <c r="O472" s="37">
        <f>IFERROR(VLOOKUP(B472,[1]BaseData!$B$4:$BM$734,42,0),#REF!)</f>
        <v>-207</v>
      </c>
      <c r="P472" s="37">
        <f>IFERROR(VLOOKUP(B472,[1]BaseData!$B$4:$BM$734,43,0),#REF!)</f>
        <v>25327</v>
      </c>
      <c r="Q472" s="35">
        <f>IFERROR(VLOOKUP(B472,[1]BaseData!$B$4:$BM$734,44,0),#REF!)</f>
        <v>-86.15</v>
      </c>
      <c r="R472" s="35">
        <f>IFERROR(VLOOKUP(B472,[1]BaseData!$B$4:$BM$734,45,0),#REF!)</f>
        <v>0.7</v>
      </c>
      <c r="S472" s="35">
        <f>IFERROR(VLOOKUP(B472,[1]BaseData!$B$4:$BM$734,46,0),#REF!)</f>
        <v>-0.5</v>
      </c>
      <c r="T472" s="35">
        <f>IFERROR(VLOOKUP(B472,[1]BaseData!$B$4:$BM$734,47,0),#REF!)</f>
        <v>-1.1100000000000001</v>
      </c>
    </row>
    <row r="473" spans="1:20" ht="35.25" customHeight="1">
      <c r="A473" s="31">
        <v>468</v>
      </c>
      <c r="B473" s="32" t="s">
        <v>981</v>
      </c>
      <c r="C473" s="33" t="str">
        <f>VLOOKUP(B473,[1]BaseData!$B$4:$BM$734,2,0)</f>
        <v>HNX</v>
      </c>
      <c r="D473" s="33" t="str">
        <f>VLOOKUP(B473,[1]BaseData!$B$4:$BM$734,3,0)</f>
        <v>CTCP Kinh doanh LPG Việt Nam</v>
      </c>
      <c r="E473" s="34">
        <f>VLOOKUP(B473,[1]BaseData!$B$4:$BM$734,25,0)</f>
        <v>374458841463.414</v>
      </c>
      <c r="F473" s="34">
        <f>VLOOKUP(B473,[1]BaseData!$B$4:$BM$734,26,0)</f>
        <v>3707823233.8414602</v>
      </c>
      <c r="G473" s="35">
        <f>VLOOKUP(B473,[1]BaseData!$B$4:$BM$734,27,0)</f>
        <v>1.947662</v>
      </c>
      <c r="H473" s="36" t="str">
        <f>VLOOKUP(B473,[1]BaseData!$B$4:$BM$734,28,0)</f>
        <v>Small&amp;Micro Cap</v>
      </c>
      <c r="I473" s="36" t="s">
        <v>61</v>
      </c>
      <c r="J473" s="37">
        <f>IFERROR(VLOOKUP(B473,[1]BaseData!$B$4:$BM$734,36,0),#REF!)</f>
        <v>1456656227079</v>
      </c>
      <c r="K473" s="37">
        <f>IFERROR(VLOOKUP(B473,[1]BaseData!$B$4:$BM$734,37,0),#REF!)</f>
        <v>498517364922</v>
      </c>
      <c r="L473" s="37">
        <f>IFERROR(VLOOKUP(B473,[1]BaseData!$B$4:$BM$734,38,0),#REF!)</f>
        <v>4601402944488</v>
      </c>
      <c r="M473" s="37">
        <f>IFERROR(VLOOKUP(B473,[1]BaseData!$B$4:$BM$734,39,0)*10^9,#REF!)</f>
        <v>16300897679.999998</v>
      </c>
      <c r="N473" s="37">
        <f>IFERROR(VLOOKUP(B473,[1]BaseData!$B$4:$BM$734,40,0)*10^9,#REF!)</f>
        <v>16324480565.000002</v>
      </c>
      <c r="O473" s="37">
        <f>IFERROR(VLOOKUP(B473,[1]BaseData!$B$4:$BM$734,42,0),#REF!)</f>
        <v>447</v>
      </c>
      <c r="P473" s="37">
        <f>IFERROR(VLOOKUP(B473,[1]BaseData!$B$4:$BM$734,43,0),#REF!)</f>
        <v>13658</v>
      </c>
      <c r="Q473" s="35">
        <f>IFERROR(VLOOKUP(B473,[1]BaseData!$B$4:$BM$734,44,0),#REF!)</f>
        <v>15.23</v>
      </c>
      <c r="R473" s="35">
        <f>IFERROR(VLOOKUP(B473,[1]BaseData!$B$4:$BM$734,45,0),#REF!)</f>
        <v>0.5</v>
      </c>
      <c r="S473" s="35">
        <f>IFERROR(VLOOKUP(B473,[1]BaseData!$B$4:$BM$734,46,0),#REF!)</f>
        <v>0.99</v>
      </c>
      <c r="T473" s="35">
        <f>IFERROR(VLOOKUP(B473,[1]BaseData!$B$4:$BM$734,47,0),#REF!)</f>
        <v>3.28</v>
      </c>
    </row>
    <row r="474" spans="1:20" ht="35.25" customHeight="1">
      <c r="A474" s="31">
        <v>469</v>
      </c>
      <c r="B474" s="32" t="s">
        <v>983</v>
      </c>
      <c r="C474" s="33" t="str">
        <f>VLOOKUP(B474,[1]BaseData!$B$4:$BM$734,2,0)</f>
        <v>HNX</v>
      </c>
      <c r="D474" s="33" t="str">
        <f>VLOOKUP(B474,[1]BaseData!$B$4:$BM$734,3,0)</f>
        <v>CTCP PVI</v>
      </c>
      <c r="E474" s="34">
        <f>VLOOKUP(B474,[1]BaseData!$B$4:$BM$734,25,0)</f>
        <v>11082853993250.9</v>
      </c>
      <c r="F474" s="34">
        <f>VLOOKUP(B474,[1]BaseData!$B$4:$BM$734,26,0)</f>
        <v>3967043984.45121</v>
      </c>
      <c r="G474" s="35">
        <f>VLOOKUP(B474,[1]BaseData!$B$4:$BM$734,27,0)</f>
        <v>58.647869</v>
      </c>
      <c r="H474" s="36" t="str">
        <f>VLOOKUP(B474,[1]BaseData!$B$4:$BM$734,28,0)</f>
        <v>Large Cap</v>
      </c>
      <c r="I474" s="36" t="s">
        <v>228</v>
      </c>
      <c r="J474" s="37">
        <f>IFERROR(VLOOKUP(B474,[1]BaseData!$B$4:$BM$734,36,0),#REF!)</f>
        <v>26123593294919</v>
      </c>
      <c r="K474" s="37">
        <f>IFERROR(VLOOKUP(B474,[1]BaseData!$B$4:$BM$734,37,0),#REF!)</f>
        <v>7859028255514</v>
      </c>
      <c r="L474" s="37">
        <f>IFERROR(VLOOKUP(B474,[1]BaseData!$B$4:$BM$734,38,0),#REF!)</f>
        <v>6495080398037</v>
      </c>
      <c r="M474" s="37">
        <f>IFERROR(VLOOKUP(B474,[1]BaseData!$B$4:$BM$734,39,0)*10^9,#REF!)</f>
        <v>833910607033</v>
      </c>
      <c r="N474" s="37">
        <f>IFERROR(VLOOKUP(B474,[1]BaseData!$B$4:$BM$734,40,0)*10^9,#REF!)</f>
        <v>838174257575</v>
      </c>
      <c r="O474" s="37">
        <f>IFERROR(VLOOKUP(B474,[1]BaseData!$B$4:$BM$734,42,0),#REF!)</f>
        <v>3560</v>
      </c>
      <c r="P474" s="37">
        <f>IFERROR(VLOOKUP(B474,[1]BaseData!$B$4:$BM$734,43,0),#REF!)</f>
        <v>33551</v>
      </c>
      <c r="Q474" s="35">
        <f>IFERROR(VLOOKUP(B474,[1]BaseData!$B$4:$BM$734,44,0),#REF!)</f>
        <v>13.48</v>
      </c>
      <c r="R474" s="35">
        <f>IFERROR(VLOOKUP(B474,[1]BaseData!$B$4:$BM$734,45,0),#REF!)</f>
        <v>1.43</v>
      </c>
      <c r="S474" s="35">
        <f>IFERROR(VLOOKUP(B474,[1]BaseData!$B$4:$BM$734,46,0),#REF!)</f>
        <v>3.31</v>
      </c>
      <c r="T474" s="35">
        <f>IFERROR(VLOOKUP(B474,[1]BaseData!$B$4:$BM$734,47,0),#REF!)</f>
        <v>10.62</v>
      </c>
    </row>
    <row r="475" spans="1:20" ht="35.25" customHeight="1">
      <c r="A475" s="31">
        <v>470</v>
      </c>
      <c r="B475" s="32" t="s">
        <v>987</v>
      </c>
      <c r="C475" s="33" t="str">
        <f>VLOOKUP(B475,[1]BaseData!$B$4:$BM$734,2,0)</f>
        <v>HNX</v>
      </c>
      <c r="D475" s="33" t="str">
        <f>VLOOKUP(B475,[1]BaseData!$B$4:$BM$734,3,0)</f>
        <v>Tổng Công ty cổ phần Dịch vụ Kỹ thuật Dầu khí Việt Nam</v>
      </c>
      <c r="E475" s="34">
        <f>VLOOKUP(B475,[1]BaseData!$B$4:$BM$734,25,0)</f>
        <v>12527671326615.801</v>
      </c>
      <c r="F475" s="34">
        <f>VLOOKUP(B475,[1]BaseData!$B$4:$BM$734,26,0)</f>
        <v>226696733793.90201</v>
      </c>
      <c r="G475" s="35">
        <f>VLOOKUP(B475,[1]BaseData!$B$4:$BM$734,27,0)</f>
        <v>12.918713</v>
      </c>
      <c r="H475" s="36" t="str">
        <f>VLOOKUP(B475,[1]BaseData!$B$4:$BM$734,28,0)</f>
        <v>Large Cap</v>
      </c>
      <c r="I475" s="36" t="s">
        <v>77</v>
      </c>
      <c r="J475" s="37">
        <f>IFERROR(VLOOKUP(B475,[1]BaseData!$B$4:$BM$734,36,0),#REF!)</f>
        <v>25827771639918</v>
      </c>
      <c r="K475" s="37">
        <f>IFERROR(VLOOKUP(B475,[1]BaseData!$B$4:$BM$734,37,0),#REF!)</f>
        <v>12948594801257</v>
      </c>
      <c r="L475" s="37">
        <f>IFERROR(VLOOKUP(B475,[1]BaseData!$B$4:$BM$734,38,0),#REF!)</f>
        <v>16372512520831</v>
      </c>
      <c r="M475" s="37">
        <f>IFERROR(VLOOKUP(B475,[1]BaseData!$B$4:$BM$734,39,0)*10^9,#REF!)</f>
        <v>883636252979</v>
      </c>
      <c r="N475" s="37">
        <f>IFERROR(VLOOKUP(B475,[1]BaseData!$B$4:$BM$734,40,0)*10^9,#REF!)</f>
        <v>772672702358</v>
      </c>
      <c r="O475" s="37">
        <f>IFERROR(VLOOKUP(B475,[1]BaseData!$B$4:$BM$734,42,0),#REF!)</f>
        <v>1849</v>
      </c>
      <c r="P475" s="37">
        <f>IFERROR(VLOOKUP(B475,[1]BaseData!$B$4:$BM$734,43,0),#REF!)</f>
        <v>27091</v>
      </c>
      <c r="Q475" s="35">
        <f>IFERROR(VLOOKUP(B475,[1]BaseData!$B$4:$BM$734,44,0),#REF!)</f>
        <v>11.58</v>
      </c>
      <c r="R475" s="35">
        <f>IFERROR(VLOOKUP(B475,[1]BaseData!$B$4:$BM$734,45,0),#REF!)</f>
        <v>0.79</v>
      </c>
      <c r="S475" s="35">
        <f>IFERROR(VLOOKUP(B475,[1]BaseData!$B$4:$BM$734,46,0),#REF!)</f>
        <v>3.49</v>
      </c>
      <c r="T475" s="35">
        <f>IFERROR(VLOOKUP(B475,[1]BaseData!$B$4:$BM$734,47,0),#REF!)</f>
        <v>7.41</v>
      </c>
    </row>
    <row r="476" spans="1:20" ht="35.25" customHeight="1">
      <c r="A476" s="31">
        <v>471</v>
      </c>
      <c r="B476" s="32" t="s">
        <v>989</v>
      </c>
      <c r="C476" s="33" t="str">
        <f>VLOOKUP(B476,[1]BaseData!$B$4:$BM$734,2,0)</f>
        <v>HOSE</v>
      </c>
      <c r="D476" s="33" t="str">
        <f>VLOOKUP(B476,[1]BaseData!$B$4:$BM$734,3,0)</f>
        <v>Tổng Công ty cổ phần Vận tải Dầu khí</v>
      </c>
      <c r="E476" s="34">
        <f>VLOOKUP(B476,[1]BaseData!$B$4:$BM$734,25,0)</f>
        <v>6762238884032.3096</v>
      </c>
      <c r="F476" s="34">
        <f>VLOOKUP(B476,[1]BaseData!$B$4:$BM$734,26,0)</f>
        <v>62455420731.707298</v>
      </c>
      <c r="G476" s="35">
        <f>VLOOKUP(B476,[1]BaseData!$B$4:$BM$734,27,0)</f>
        <v>14.731427</v>
      </c>
      <c r="H476" s="36" t="str">
        <f>VLOOKUP(B476,[1]BaseData!$B$4:$BM$734,28,0)</f>
        <v>Mid Cap</v>
      </c>
      <c r="I476" s="36" t="s">
        <v>313</v>
      </c>
      <c r="J476" s="37">
        <f>IFERROR(VLOOKUP(B476,[1]BaseData!$B$4:$BM$734,36,0),#REF!)</f>
        <v>14251652954694</v>
      </c>
      <c r="K476" s="37">
        <f>IFERROR(VLOOKUP(B476,[1]BaseData!$B$4:$BM$734,37,0),#REF!)</f>
        <v>8014058773970</v>
      </c>
      <c r="L476" s="37">
        <f>IFERROR(VLOOKUP(B476,[1]BaseData!$B$4:$BM$734,38,0),#REF!)</f>
        <v>9047363208116</v>
      </c>
      <c r="M476" s="37">
        <f>IFERROR(VLOOKUP(B476,[1]BaseData!$B$4:$BM$734,39,0)*10^9,#REF!)</f>
        <v>857338779296</v>
      </c>
      <c r="N476" s="37">
        <f>IFERROR(VLOOKUP(B476,[1]BaseData!$B$4:$BM$734,40,0)*10^9,#REF!)</f>
        <v>861348563617</v>
      </c>
      <c r="O476" s="37">
        <f>IFERROR(VLOOKUP(B476,[1]BaseData!$B$4:$BM$734,42,0),#REF!)</f>
        <v>2649</v>
      </c>
      <c r="P476" s="37">
        <f>IFERROR(VLOOKUP(B476,[1]BaseData!$B$4:$BM$734,43,0),#REF!)</f>
        <v>24761</v>
      </c>
      <c r="Q476" s="35">
        <f>IFERROR(VLOOKUP(B476,[1]BaseData!$B$4:$BM$734,44,0),#REF!)</f>
        <v>8.31</v>
      </c>
      <c r="R476" s="35">
        <f>IFERROR(VLOOKUP(B476,[1]BaseData!$B$4:$BM$734,45,0),#REF!)</f>
        <v>0.89</v>
      </c>
      <c r="S476" s="35">
        <f>IFERROR(VLOOKUP(B476,[1]BaseData!$B$4:$BM$734,46,0),#REF!)</f>
        <v>6.41</v>
      </c>
      <c r="T476" s="35">
        <f>IFERROR(VLOOKUP(B476,[1]BaseData!$B$4:$BM$734,47,0),#REF!)</f>
        <v>15.43</v>
      </c>
    </row>
    <row r="477" spans="1:20" ht="35.25" customHeight="1">
      <c r="A477" s="31">
        <v>472</v>
      </c>
      <c r="B477" s="32" t="s">
        <v>995</v>
      </c>
      <c r="C477" s="33" t="str">
        <f>VLOOKUP(B477,[1]BaseData!$B$4:$BM$734,2,0)</f>
        <v>HOSE</v>
      </c>
      <c r="D477" s="33" t="str">
        <f>VLOOKUP(B477,[1]BaseData!$B$4:$BM$734,3,0)</f>
        <v>CTCP Xuất nhập khẩu Quảng Bình</v>
      </c>
      <c r="E477" s="34">
        <f>VLOOKUP(B477,[1]BaseData!$B$4:$BM$734,25,0)</f>
        <v>269659600442.92599</v>
      </c>
      <c r="F477" s="34">
        <f>VLOOKUP(B477,[1]BaseData!$B$4:$BM$734,26,0)</f>
        <v>5687588414.63414</v>
      </c>
      <c r="G477" s="35">
        <f>VLOOKUP(B477,[1]BaseData!$B$4:$BM$734,27,0)</f>
        <v>1.072E-3</v>
      </c>
      <c r="H477" s="36" t="str">
        <f>VLOOKUP(B477,[1]BaseData!$B$4:$BM$734,28,0)</f>
        <v>Small&amp;Micro Cap</v>
      </c>
      <c r="I477" s="36" t="s">
        <v>31</v>
      </c>
      <c r="J477" s="37">
        <f>IFERROR(VLOOKUP(B477,[1]BaseData!$B$4:$BM$734,36,0),#REF!)</f>
        <v>578455024813</v>
      </c>
      <c r="K477" s="37">
        <f>IFERROR(VLOOKUP(B477,[1]BaseData!$B$4:$BM$734,37,0),#REF!)</f>
        <v>485525626570</v>
      </c>
      <c r="L477" s="37">
        <f>IFERROR(VLOOKUP(B477,[1]BaseData!$B$4:$BM$734,38,0),#REF!)</f>
        <v>359357021692</v>
      </c>
      <c r="M477" s="37">
        <f>IFERROR(VLOOKUP(B477,[1]BaseData!$B$4:$BM$734,39,0)*10^9,#REF!)</f>
        <v>-138700489817</v>
      </c>
      <c r="N477" s="37">
        <f>IFERROR(VLOOKUP(B477,[1]BaseData!$B$4:$BM$734,40,0)*10^9,#REF!)</f>
        <v>-44184203172</v>
      </c>
      <c r="O477" s="37">
        <f>IFERROR(VLOOKUP(B477,[1]BaseData!$B$4:$BM$734,42,0),#REF!)</f>
        <v>-2001</v>
      </c>
      <c r="P477" s="37">
        <f>IFERROR(VLOOKUP(B477,[1]BaseData!$B$4:$BM$734,43,0),#REF!)</f>
        <v>7003</v>
      </c>
      <c r="Q477" s="35">
        <f>IFERROR(VLOOKUP(B477,[1]BaseData!$B$4:$BM$734,44,0),#REF!)</f>
        <v>-0.97</v>
      </c>
      <c r="R477" s="35">
        <f>IFERROR(VLOOKUP(B477,[1]BaseData!$B$4:$BM$734,45,0),#REF!)</f>
        <v>0.28000000000000003</v>
      </c>
      <c r="S477" s="35">
        <f>IFERROR(VLOOKUP(B477,[1]BaseData!$B$4:$BM$734,46,0),#REF!)</f>
        <v>-15.06</v>
      </c>
      <c r="T477" s="35">
        <f>IFERROR(VLOOKUP(B477,[1]BaseData!$B$4:$BM$734,47,0),#REF!)</f>
        <v>-25.14</v>
      </c>
    </row>
    <row r="478" spans="1:20" ht="35.25" customHeight="1">
      <c r="A478" s="31">
        <v>473</v>
      </c>
      <c r="B478" s="32" t="s">
        <v>997</v>
      </c>
      <c r="C478" s="33" t="str">
        <f>VLOOKUP(B478,[1]BaseData!$B$4:$BM$734,2,0)</f>
        <v>HOSE</v>
      </c>
      <c r="D478" s="33" t="str">
        <f>VLOOKUP(B478,[1]BaseData!$B$4:$BM$734,3,0)</f>
        <v>CTCP Quốc Cường Gia Lai</v>
      </c>
      <c r="E478" s="34">
        <f>VLOOKUP(B478,[1]BaseData!$B$4:$BM$734,25,0)</f>
        <v>2227614964824.0498</v>
      </c>
      <c r="F478" s="34">
        <f>VLOOKUP(B478,[1]BaseData!$B$4:$BM$734,26,0)</f>
        <v>5488631097.5609703</v>
      </c>
      <c r="G478" s="35">
        <f>VLOOKUP(B478,[1]BaseData!$B$4:$BM$734,27,0)</f>
        <v>0.62366299999999997</v>
      </c>
      <c r="H478" s="36" t="str">
        <f>VLOOKUP(B478,[1]BaseData!$B$4:$BM$734,28,0)</f>
        <v>Mid Cap</v>
      </c>
      <c r="I478" s="36" t="s">
        <v>77</v>
      </c>
      <c r="J478" s="37">
        <f>IFERROR(VLOOKUP(B478,[1]BaseData!$B$4:$BM$734,36,0),#REF!)</f>
        <v>9948686949531</v>
      </c>
      <c r="K478" s="37">
        <f>IFERROR(VLOOKUP(B478,[1]BaseData!$B$4:$BM$734,37,0),#REF!)</f>
        <v>4338619261649</v>
      </c>
      <c r="L478" s="37">
        <f>IFERROR(VLOOKUP(B478,[1]BaseData!$B$4:$BM$734,38,0),#REF!)</f>
        <v>1265783111229</v>
      </c>
      <c r="M478" s="37">
        <f>IFERROR(VLOOKUP(B478,[1]BaseData!$B$4:$BM$734,39,0)*10^9,#REF!)</f>
        <v>22685350942</v>
      </c>
      <c r="N478" s="37">
        <f>IFERROR(VLOOKUP(B478,[1]BaseData!$B$4:$BM$734,40,0)*10^9,#REF!)</f>
        <v>24853788386</v>
      </c>
      <c r="O478" s="37">
        <f>IFERROR(VLOOKUP(B478,[1]BaseData!$B$4:$BM$734,42,0),#REF!)</f>
        <v>82</v>
      </c>
      <c r="P478" s="37">
        <f>IFERROR(VLOOKUP(B478,[1]BaseData!$B$4:$BM$734,43,0),#REF!)</f>
        <v>15769</v>
      </c>
      <c r="Q478" s="35">
        <f>IFERROR(VLOOKUP(B478,[1]BaseData!$B$4:$BM$734,44,0),#REF!)</f>
        <v>48.27</v>
      </c>
      <c r="R478" s="35">
        <f>IFERROR(VLOOKUP(B478,[1]BaseData!$B$4:$BM$734,45,0),#REF!)</f>
        <v>0.25</v>
      </c>
      <c r="S478" s="35">
        <f>IFERROR(VLOOKUP(B478,[1]BaseData!$B$4:$BM$734,46,0),#REF!)</f>
        <v>0.23</v>
      </c>
      <c r="T478" s="35">
        <f>IFERROR(VLOOKUP(B478,[1]BaseData!$B$4:$BM$734,47,0),#REF!)</f>
        <v>0.74</v>
      </c>
    </row>
    <row r="479" spans="1:20" ht="35.25" customHeight="1">
      <c r="A479" s="31">
        <v>474</v>
      </c>
      <c r="B479" s="32" t="s">
        <v>999</v>
      </c>
      <c r="C479" s="33" t="str">
        <f>VLOOKUP(B479,[1]BaseData!$B$4:$BM$734,2,0)</f>
        <v>HNX</v>
      </c>
      <c r="D479" s="33" t="str">
        <f>VLOOKUP(B479,[1]BaseData!$B$4:$BM$734,3,0)</f>
        <v>CTCP Que hàn điện Việt Đức</v>
      </c>
      <c r="E479" s="34">
        <f>VLOOKUP(B479,[1]BaseData!$B$4:$BM$734,25,0)</f>
        <v>230658577364.634</v>
      </c>
      <c r="F479" s="34">
        <f>VLOOKUP(B479,[1]BaseData!$B$4:$BM$734,26,0)</f>
        <v>178054288.41463399</v>
      </c>
      <c r="G479" s="35">
        <f>VLOOKUP(B479,[1]BaseData!$B$4:$BM$734,27,0)</f>
        <v>0.32838299999999998</v>
      </c>
      <c r="H479" s="36" t="str">
        <f>VLOOKUP(B479,[1]BaseData!$B$4:$BM$734,28,0)</f>
        <v>Small&amp;Micro Cap</v>
      </c>
      <c r="I479" s="36" t="s">
        <v>77</v>
      </c>
      <c r="J479" s="37">
        <f>IFERROR(VLOOKUP(B479,[1]BaseData!$B$4:$BM$734,36,0),#REF!)</f>
        <v>160193734937</v>
      </c>
      <c r="K479" s="37">
        <f>IFERROR(VLOOKUP(B479,[1]BaseData!$B$4:$BM$734,37,0),#REF!)</f>
        <v>102234348894</v>
      </c>
      <c r="L479" s="37">
        <f>IFERROR(VLOOKUP(B479,[1]BaseData!$B$4:$BM$734,38,0),#REF!)</f>
        <v>300353301689</v>
      </c>
      <c r="M479" s="37">
        <f>IFERROR(VLOOKUP(B479,[1]BaseData!$B$4:$BM$734,39,0)*10^9,#REF!)</f>
        <v>18295500387</v>
      </c>
      <c r="N479" s="37">
        <f>IFERROR(VLOOKUP(B479,[1]BaseData!$B$4:$BM$734,40,0)*10^9,#REF!)</f>
        <v>18295500387</v>
      </c>
      <c r="O479" s="37">
        <f>IFERROR(VLOOKUP(B479,[1]BaseData!$B$4:$BM$734,42,0),#REF!)</f>
        <v>3312</v>
      </c>
      <c r="P479" s="37">
        <f>IFERROR(VLOOKUP(B479,[1]BaseData!$B$4:$BM$734,43,0),#REF!)</f>
        <v>18505</v>
      </c>
      <c r="Q479" s="35">
        <f>IFERROR(VLOOKUP(B479,[1]BaseData!$B$4:$BM$734,44,0),#REF!)</f>
        <v>11.6</v>
      </c>
      <c r="R479" s="35">
        <f>IFERROR(VLOOKUP(B479,[1]BaseData!$B$4:$BM$734,45,0),#REF!)</f>
        <v>2.08</v>
      </c>
      <c r="S479" s="35">
        <f>IFERROR(VLOOKUP(B479,[1]BaseData!$B$4:$BM$734,46,0),#REF!)</f>
        <v>12.28</v>
      </c>
      <c r="T479" s="35">
        <f>IFERROR(VLOOKUP(B479,[1]BaseData!$B$4:$BM$734,47,0),#REF!)</f>
        <v>18.52</v>
      </c>
    </row>
    <row r="480" spans="1:20" ht="35.25" customHeight="1">
      <c r="A480" s="31">
        <v>475</v>
      </c>
      <c r="B480" s="32" t="s">
        <v>1001</v>
      </c>
      <c r="C480" s="33" t="str">
        <f>VLOOKUP(B480,[1]BaseData!$B$4:$BM$734,2,0)</f>
        <v>HNX</v>
      </c>
      <c r="D480" s="33" t="str">
        <f>VLOOKUP(B480,[1]BaseData!$B$4:$BM$734,3,0)</f>
        <v>CTCP Sách và Thiết bị Trường học Quảng Ninh</v>
      </c>
      <c r="E480" s="34">
        <f>VLOOKUP(B480,[1]BaseData!$B$4:$BM$734,25,0)</f>
        <v>48933878048.780403</v>
      </c>
      <c r="F480" s="34">
        <f>VLOOKUP(B480,[1]BaseData!$B$4:$BM$734,26,0)</f>
        <v>84712.195120999997</v>
      </c>
      <c r="G480" s="35">
        <f>VLOOKUP(B480,[1]BaseData!$B$4:$BM$734,27,0)</f>
        <v>0</v>
      </c>
      <c r="H480" s="36" t="str">
        <f>VLOOKUP(B480,[1]BaseData!$B$4:$BM$734,28,0)</f>
        <v>Small&amp;Micro Cap</v>
      </c>
      <c r="I480" s="36" t="s">
        <v>74</v>
      </c>
      <c r="J480" s="37">
        <f>IFERROR(VLOOKUP(B480,[1]BaseData!$B$4:$BM$734,36,0),#REF!)</f>
        <v>85977981842</v>
      </c>
      <c r="K480" s="37">
        <f>IFERROR(VLOOKUP(B480,[1]BaseData!$B$4:$BM$734,37,0),#REF!)</f>
        <v>44213168074</v>
      </c>
      <c r="L480" s="37">
        <f>IFERROR(VLOOKUP(B480,[1]BaseData!$B$4:$BM$734,38,0),#REF!)</f>
        <v>161195798685</v>
      </c>
      <c r="M480" s="37">
        <f>IFERROR(VLOOKUP(B480,[1]BaseData!$B$4:$BM$734,39,0)*10^9,#REF!)</f>
        <v>8792257603</v>
      </c>
      <c r="N480" s="37">
        <f>IFERROR(VLOOKUP(B480,[1]BaseData!$B$4:$BM$734,40,0)*10^9,#REF!)</f>
        <v>8940967224</v>
      </c>
      <c r="O480" s="37">
        <f>IFERROR(VLOOKUP(B480,[1]BaseData!$B$4:$BM$734,42,0),#REF!)</f>
        <v>2714</v>
      </c>
      <c r="P480" s="37">
        <f>IFERROR(VLOOKUP(B480,[1]BaseData!$B$4:$BM$734,43,0),#REF!)</f>
        <v>13646</v>
      </c>
      <c r="Q480" s="35">
        <f>IFERROR(VLOOKUP(B480,[1]BaseData!$B$4:$BM$734,44,0),#REF!)</f>
        <v>5.9</v>
      </c>
      <c r="R480" s="35">
        <f>IFERROR(VLOOKUP(B480,[1]BaseData!$B$4:$BM$734,45,0),#REF!)</f>
        <v>1.17</v>
      </c>
      <c r="S480" s="35">
        <f>IFERROR(VLOOKUP(B480,[1]BaseData!$B$4:$BM$734,46,0),#REF!)</f>
        <v>10.71</v>
      </c>
      <c r="T480" s="35">
        <f>IFERROR(VLOOKUP(B480,[1]BaseData!$B$4:$BM$734,47,0),#REF!)</f>
        <v>20.78</v>
      </c>
    </row>
    <row r="481" spans="1:20" ht="35.25" customHeight="1">
      <c r="A481" s="31">
        <v>476</v>
      </c>
      <c r="B481" s="32" t="s">
        <v>1003</v>
      </c>
      <c r="C481" s="33" t="str">
        <f>VLOOKUP(B481,[1]BaseData!$B$4:$BM$734,2,0)</f>
        <v>HNX</v>
      </c>
      <c r="D481" s="33" t="str">
        <f>VLOOKUP(B481,[1]BaseData!$B$4:$BM$734,3,0)</f>
        <v>CTCP Công trình Giao thông Vận tải Quảng Nam</v>
      </c>
      <c r="E481" s="34">
        <f>VLOOKUP(B481,[1]BaseData!$B$4:$BM$734,25,0)</f>
        <v>42118353658.536499</v>
      </c>
      <c r="F481" s="34">
        <f>VLOOKUP(B481,[1]BaseData!$B$4:$BM$734,26,0)</f>
        <v>39859785.060975</v>
      </c>
      <c r="G481" s="35">
        <f>VLOOKUP(B481,[1]BaseData!$B$4:$BM$734,27,0)</f>
        <v>14.412155</v>
      </c>
      <c r="H481" s="36" t="str">
        <f>VLOOKUP(B481,[1]BaseData!$B$4:$BM$734,28,0)</f>
        <v>Small&amp;Micro Cap</v>
      </c>
      <c r="I481" s="36" t="s">
        <v>61</v>
      </c>
      <c r="J481" s="37">
        <f>IFERROR(VLOOKUP(B481,[1]BaseData!$B$4:$BM$734,36,0),#REF!)</f>
        <v>59850517588</v>
      </c>
      <c r="K481" s="37">
        <f>IFERROR(VLOOKUP(B481,[1]BaseData!$B$4:$BM$734,37,0),#REF!)</f>
        <v>40148457705</v>
      </c>
      <c r="L481" s="37">
        <f>IFERROR(VLOOKUP(B481,[1]BaseData!$B$4:$BM$734,38,0),#REF!)</f>
        <v>89984529955</v>
      </c>
      <c r="M481" s="37">
        <f>IFERROR(VLOOKUP(B481,[1]BaseData!$B$4:$BM$734,39,0)*10^9,#REF!)</f>
        <v>2207265217</v>
      </c>
      <c r="N481" s="37">
        <f>IFERROR(VLOOKUP(B481,[1]BaseData!$B$4:$BM$734,40,0)*10^9,#REF!)</f>
        <v>2213300375</v>
      </c>
      <c r="O481" s="37">
        <f>IFERROR(VLOOKUP(B481,[1]BaseData!$B$4:$BM$734,42,0),#REF!)</f>
        <v>818</v>
      </c>
      <c r="P481" s="37">
        <f>IFERROR(VLOOKUP(B481,[1]BaseData!$B$4:$BM$734,43,0),#REF!)</f>
        <v>14870</v>
      </c>
      <c r="Q481" s="35">
        <f>IFERROR(VLOOKUP(B481,[1]BaseData!$B$4:$BM$734,44,0),#REF!)</f>
        <v>17.13</v>
      </c>
      <c r="R481" s="35">
        <f>IFERROR(VLOOKUP(B481,[1]BaseData!$B$4:$BM$734,45,0),#REF!)</f>
        <v>0.94</v>
      </c>
      <c r="S481" s="35">
        <f>IFERROR(VLOOKUP(B481,[1]BaseData!$B$4:$BM$734,46,0),#REF!)</f>
        <v>3.38</v>
      </c>
      <c r="T481" s="35">
        <f>IFERROR(VLOOKUP(B481,[1]BaseData!$B$4:$BM$734,47,0),#REF!)</f>
        <v>5.36</v>
      </c>
    </row>
    <row r="482" spans="1:20" ht="35.25" customHeight="1">
      <c r="A482" s="31">
        <v>477</v>
      </c>
      <c r="B482" s="32" t="s">
        <v>1005</v>
      </c>
      <c r="C482" s="33" t="str">
        <f>VLOOKUP(B482,[1]BaseData!$B$4:$BM$734,2,0)</f>
        <v>HOSE</v>
      </c>
      <c r="D482" s="33" t="str">
        <f>VLOOKUP(B482,[1]BaseData!$B$4:$BM$734,3,0)</f>
        <v>CTCP Bóng đèn Phích nước Rạng Đông</v>
      </c>
      <c r="E482" s="34">
        <f>VLOOKUP(B482,[1]BaseData!$B$4:$BM$734,25,0)</f>
        <v>1979208409536.5801</v>
      </c>
      <c r="F482" s="34">
        <f>VLOOKUP(B482,[1]BaseData!$B$4:$BM$734,26,0)</f>
        <v>2641506097.5609698</v>
      </c>
      <c r="G482" s="35">
        <f>VLOOKUP(B482,[1]BaseData!$B$4:$BM$734,27,0)</f>
        <v>3.2919100000000001</v>
      </c>
      <c r="H482" s="36" t="str">
        <f>VLOOKUP(B482,[1]BaseData!$B$4:$BM$734,28,0)</f>
        <v>Mid Cap</v>
      </c>
      <c r="I482" s="36" t="s">
        <v>77</v>
      </c>
      <c r="J482" s="37">
        <f>IFERROR(VLOOKUP(B482,[1]BaseData!$B$4:$BM$734,36,0),#REF!)</f>
        <v>6716483094288</v>
      </c>
      <c r="K482" s="37">
        <f>IFERROR(VLOOKUP(B482,[1]BaseData!$B$4:$BM$734,37,0),#REF!)</f>
        <v>2621694793680</v>
      </c>
      <c r="L482" s="37">
        <f>IFERROR(VLOOKUP(B482,[1]BaseData!$B$4:$BM$734,38,0),#REF!)</f>
        <v>6909236263291</v>
      </c>
      <c r="M482" s="37">
        <f>IFERROR(VLOOKUP(B482,[1]BaseData!$B$4:$BM$734,39,0)*10^9,#REF!)</f>
        <v>485827389583</v>
      </c>
      <c r="N482" s="37">
        <f>IFERROR(VLOOKUP(B482,[1]BaseData!$B$4:$BM$734,40,0)*10^9,#REF!)</f>
        <v>486386877584</v>
      </c>
      <c r="O482" s="37">
        <f>IFERROR(VLOOKUP(B482,[1]BaseData!$B$4:$BM$734,42,0),#REF!)</f>
        <v>25256</v>
      </c>
      <c r="P482" s="37">
        <f>IFERROR(VLOOKUP(B482,[1]BaseData!$B$4:$BM$734,43,0),#REF!)</f>
        <v>114248</v>
      </c>
      <c r="Q482" s="35">
        <f>IFERROR(VLOOKUP(B482,[1]BaseData!$B$4:$BM$734,44,0),#REF!)</f>
        <v>3.05</v>
      </c>
      <c r="R482" s="35">
        <f>IFERROR(VLOOKUP(B482,[1]BaseData!$B$4:$BM$734,45,0),#REF!)</f>
        <v>0.67</v>
      </c>
      <c r="S482" s="35">
        <f>IFERROR(VLOOKUP(B482,[1]BaseData!$B$4:$BM$734,46,0),#REF!)</f>
        <v>8.02</v>
      </c>
      <c r="T482" s="35">
        <f>IFERROR(VLOOKUP(B482,[1]BaseData!$B$4:$BM$734,47,0),#REF!)</f>
        <v>24.35</v>
      </c>
    </row>
    <row r="483" spans="1:20" ht="35.25" customHeight="1">
      <c r="A483" s="31">
        <v>478</v>
      </c>
      <c r="B483" s="32" t="s">
        <v>1007</v>
      </c>
      <c r="C483" s="33" t="str">
        <f>VLOOKUP(B483,[1]BaseData!$B$4:$BM$734,2,0)</f>
        <v>HNX</v>
      </c>
      <c r="D483" s="33" t="str">
        <f>VLOOKUP(B483,[1]BaseData!$B$4:$BM$734,3,0)</f>
        <v>CTCP Địa ốc Chợ Lớn</v>
      </c>
      <c r="E483" s="34">
        <f>VLOOKUP(B483,[1]BaseData!$B$4:$BM$734,25,0)</f>
        <v>220423080296.95099</v>
      </c>
      <c r="F483" s="34">
        <f>VLOOKUP(B483,[1]BaseData!$B$4:$BM$734,26,0)</f>
        <v>107233698.475609</v>
      </c>
      <c r="G483" s="35">
        <f>VLOOKUP(B483,[1]BaseData!$B$4:$BM$734,27,0)</f>
        <v>1.0333030000000001</v>
      </c>
      <c r="H483" s="36" t="str">
        <f>VLOOKUP(B483,[1]BaseData!$B$4:$BM$734,28,0)</f>
        <v>Small&amp;Micro Cap</v>
      </c>
      <c r="I483" s="36" t="s">
        <v>61</v>
      </c>
      <c r="J483" s="37">
        <f>IFERROR(VLOOKUP(B483,[1]BaseData!$B$4:$BM$734,36,0),#REF!)</f>
        <v>476838982800</v>
      </c>
      <c r="K483" s="37">
        <f>IFERROR(VLOOKUP(B483,[1]BaseData!$B$4:$BM$734,37,0),#REF!)</f>
        <v>292045612677</v>
      </c>
      <c r="L483" s="37">
        <f>IFERROR(VLOOKUP(B483,[1]BaseData!$B$4:$BM$734,38,0),#REF!)</f>
        <v>81396422249</v>
      </c>
      <c r="M483" s="37">
        <f>IFERROR(VLOOKUP(B483,[1]BaseData!$B$4:$BM$734,39,0)*10^9,#REF!)</f>
        <v>7913320412</v>
      </c>
      <c r="N483" s="37">
        <f>IFERROR(VLOOKUP(B483,[1]BaseData!$B$4:$BM$734,40,0)*10^9,#REF!)</f>
        <v>7913320412</v>
      </c>
      <c r="O483" s="37">
        <f>IFERROR(VLOOKUP(B483,[1]BaseData!$B$4:$BM$734,42,0),#REF!)</f>
        <v>598</v>
      </c>
      <c r="P483" s="37">
        <f>IFERROR(VLOOKUP(B483,[1]BaseData!$B$4:$BM$734,43,0),#REF!)</f>
        <v>21073</v>
      </c>
      <c r="Q483" s="35">
        <f>IFERROR(VLOOKUP(B483,[1]BaseData!$B$4:$BM$734,44,0),#REF!)</f>
        <v>22.25</v>
      </c>
      <c r="R483" s="35">
        <f>IFERROR(VLOOKUP(B483,[1]BaseData!$B$4:$BM$734,45,0),#REF!)</f>
        <v>0.63</v>
      </c>
      <c r="S483" s="35">
        <f>IFERROR(VLOOKUP(B483,[1]BaseData!$B$4:$BM$734,46,0),#REF!)</f>
        <v>1.57</v>
      </c>
      <c r="T483" s="35">
        <f>IFERROR(VLOOKUP(B483,[1]BaseData!$B$4:$BM$734,47,0),#REF!)</f>
        <v>2.73</v>
      </c>
    </row>
    <row r="484" spans="1:20" ht="35.25" customHeight="1">
      <c r="A484" s="31">
        <v>479</v>
      </c>
      <c r="B484" s="32" t="s">
        <v>1009</v>
      </c>
      <c r="C484" s="33" t="str">
        <f>VLOOKUP(B484,[1]BaseData!$B$4:$BM$734,2,0)</f>
        <v>HOSE</v>
      </c>
      <c r="D484" s="33" t="str">
        <f>VLOOKUP(B484,[1]BaseData!$B$4:$BM$734,3,0)</f>
        <v>CTCP Rạng Đông Holding</v>
      </c>
      <c r="E484" s="34">
        <f>VLOOKUP(B484,[1]BaseData!$B$4:$BM$734,25,0)</f>
        <v>438206370044.48102</v>
      </c>
      <c r="F484" s="34">
        <f>VLOOKUP(B484,[1]BaseData!$B$4:$BM$734,26,0)</f>
        <v>748954268.29268205</v>
      </c>
      <c r="G484" s="35">
        <f>VLOOKUP(B484,[1]BaseData!$B$4:$BM$734,27,0)</f>
        <v>0.30605199999999999</v>
      </c>
      <c r="H484" s="36" t="str">
        <f>VLOOKUP(B484,[1]BaseData!$B$4:$BM$734,28,0)</f>
        <v>Small&amp;Micro Cap</v>
      </c>
      <c r="I484" s="36" t="s">
        <v>107</v>
      </c>
      <c r="J484" s="37">
        <f>IFERROR(VLOOKUP(B484,[1]BaseData!$B$4:$BM$734,36,0),#REF!)</f>
        <v>2461293854219</v>
      </c>
      <c r="K484" s="37">
        <f>IFERROR(VLOOKUP(B484,[1]BaseData!$B$4:$BM$734,37,0),#REF!)</f>
        <v>680465107567</v>
      </c>
      <c r="L484" s="37">
        <f>IFERROR(VLOOKUP(B484,[1]BaseData!$B$4:$BM$734,38,0),#REF!)</f>
        <v>2840535677462</v>
      </c>
      <c r="M484" s="37">
        <f>IFERROR(VLOOKUP(B484,[1]BaseData!$B$4:$BM$734,39,0)*10^9,#REF!)</f>
        <v>7962033707</v>
      </c>
      <c r="N484" s="37">
        <f>IFERROR(VLOOKUP(B484,[1]BaseData!$B$4:$BM$734,40,0)*10^9,#REF!)</f>
        <v>12420670343</v>
      </c>
      <c r="O484" s="37">
        <f>IFERROR(VLOOKUP(B484,[1]BaseData!$B$4:$BM$734,42,0),#REF!)</f>
        <v>163</v>
      </c>
      <c r="P484" s="37">
        <f>IFERROR(VLOOKUP(B484,[1]BaseData!$B$4:$BM$734,43,0),#REF!)</f>
        <v>13867</v>
      </c>
      <c r="Q484" s="35">
        <f>IFERROR(VLOOKUP(B484,[1]BaseData!$B$4:$BM$734,44,0),#REF!)</f>
        <v>42.95</v>
      </c>
      <c r="R484" s="35">
        <f>IFERROR(VLOOKUP(B484,[1]BaseData!$B$4:$BM$734,45,0),#REF!)</f>
        <v>0.5</v>
      </c>
      <c r="S484" s="35">
        <f>IFERROR(VLOOKUP(B484,[1]BaseData!$B$4:$BM$734,46,0),#REF!)</f>
        <v>0.34</v>
      </c>
      <c r="T484" s="35">
        <f>IFERROR(VLOOKUP(B484,[1]BaseData!$B$4:$BM$734,47,0),#REF!)</f>
        <v>2.11</v>
      </c>
    </row>
    <row r="485" spans="1:20" ht="35.25" customHeight="1">
      <c r="A485" s="31">
        <v>480</v>
      </c>
      <c r="B485" s="32" t="s">
        <v>1011</v>
      </c>
      <c r="C485" s="33" t="str">
        <f>VLOOKUP(B485,[1]BaseData!$B$4:$BM$734,2,0)</f>
        <v>HOSE</v>
      </c>
      <c r="D485" s="33" t="str">
        <f>VLOOKUP(B485,[1]BaseData!$B$4:$BM$734,3,0)</f>
        <v>CTCP Cơ Điện Lạnh</v>
      </c>
      <c r="E485" s="34">
        <f>VLOOKUP(B485,[1]BaseData!$B$4:$BM$734,25,0)</f>
        <v>25981025352098.398</v>
      </c>
      <c r="F485" s="34">
        <f>VLOOKUP(B485,[1]BaseData!$B$4:$BM$734,26,0)</f>
        <v>56704929878.048698</v>
      </c>
      <c r="G485" s="35">
        <f>VLOOKUP(B485,[1]BaseData!$B$4:$BM$734,27,0)</f>
        <v>48.996797999999998</v>
      </c>
      <c r="H485" s="36" t="str">
        <f>VLOOKUP(B485,[1]BaseData!$B$4:$BM$734,28,0)</f>
        <v>Large Cap</v>
      </c>
      <c r="I485" s="36" t="s">
        <v>28</v>
      </c>
      <c r="J485" s="37">
        <f>IFERROR(VLOOKUP(B485,[1]BaseData!$B$4:$BM$734,36,0),#REF!)</f>
        <v>33914556733508</v>
      </c>
      <c r="K485" s="37">
        <f>IFERROR(VLOOKUP(B485,[1]BaseData!$B$4:$BM$734,37,0),#REF!)</f>
        <v>19203692612738</v>
      </c>
      <c r="L485" s="37">
        <f>IFERROR(VLOOKUP(B485,[1]BaseData!$B$4:$BM$734,38,0),#REF!)</f>
        <v>9371927777326</v>
      </c>
      <c r="M485" s="37">
        <f>IFERROR(VLOOKUP(B485,[1]BaseData!$B$4:$BM$734,39,0)*10^9,#REF!)</f>
        <v>2692516590418</v>
      </c>
      <c r="N485" s="37">
        <f>IFERROR(VLOOKUP(B485,[1]BaseData!$B$4:$BM$734,40,0)*10^9,#REF!)</f>
        <v>2690200039326</v>
      </c>
      <c r="O485" s="37">
        <f>IFERROR(VLOOKUP(B485,[1]BaseData!$B$4:$BM$734,42,0),#REF!)</f>
        <v>7973</v>
      </c>
      <c r="P485" s="37">
        <f>IFERROR(VLOOKUP(B485,[1]BaseData!$B$4:$BM$734,43,0),#REF!)</f>
        <v>54034</v>
      </c>
      <c r="Q485" s="35">
        <f>IFERROR(VLOOKUP(B485,[1]BaseData!$B$4:$BM$734,44,0),#REF!)</f>
        <v>8.9700000000000006</v>
      </c>
      <c r="R485" s="35">
        <f>IFERROR(VLOOKUP(B485,[1]BaseData!$B$4:$BM$734,45,0),#REF!)</f>
        <v>1.32</v>
      </c>
      <c r="S485" s="35">
        <f>IFERROR(VLOOKUP(B485,[1]BaseData!$B$4:$BM$734,46,0),#REF!)</f>
        <v>8.19</v>
      </c>
      <c r="T485" s="35">
        <f>IFERROR(VLOOKUP(B485,[1]BaseData!$B$4:$BM$734,47,0),#REF!)</f>
        <v>19.77</v>
      </c>
    </row>
    <row r="486" spans="1:20" ht="35.25" customHeight="1">
      <c r="A486" s="31">
        <v>481</v>
      </c>
      <c r="B486" s="32" t="s">
        <v>1017</v>
      </c>
      <c r="C486" s="33" t="str">
        <f>VLOOKUP(B486,[1]BaseData!$B$4:$BM$734,2,0)</f>
        <v>HOSE</v>
      </c>
      <c r="D486" s="33" t="str">
        <f>VLOOKUP(B486,[1]BaseData!$B$4:$BM$734,3,0)</f>
        <v>CTCP Thủy điện Sê San 4A</v>
      </c>
      <c r="E486" s="34">
        <f>VLOOKUP(B486,[1]BaseData!$B$4:$BM$734,25,0)</f>
        <v>1461721798780.48</v>
      </c>
      <c r="F486" s="34">
        <f>VLOOKUP(B486,[1]BaseData!$B$4:$BM$734,26,0)</f>
        <v>91856707.317073002</v>
      </c>
      <c r="G486" s="35">
        <f>VLOOKUP(B486,[1]BaseData!$B$4:$BM$734,27,0)</f>
        <v>7.8793000000000002E-2</v>
      </c>
      <c r="H486" s="36" t="str">
        <f>VLOOKUP(B486,[1]BaseData!$B$4:$BM$734,28,0)</f>
        <v>Mid Cap</v>
      </c>
      <c r="I486" s="36" t="s">
        <v>61</v>
      </c>
      <c r="J486" s="37">
        <f>IFERROR(VLOOKUP(B486,[1]BaseData!$B$4:$BM$734,36,0),#REF!)</f>
        <v>1010948843936</v>
      </c>
      <c r="K486" s="37">
        <f>IFERROR(VLOOKUP(B486,[1]BaseData!$B$4:$BM$734,37,0),#REF!)</f>
        <v>638720144860</v>
      </c>
      <c r="L486" s="37">
        <f>IFERROR(VLOOKUP(B486,[1]BaseData!$B$4:$BM$734,38,0),#REF!)</f>
        <v>308144781114</v>
      </c>
      <c r="M486" s="37">
        <f>IFERROR(VLOOKUP(B486,[1]BaseData!$B$4:$BM$734,39,0)*10^9,#REF!)</f>
        <v>173373776921</v>
      </c>
      <c r="N486" s="37">
        <f>IFERROR(VLOOKUP(B486,[1]BaseData!$B$4:$BM$734,40,0)*10^9,#REF!)</f>
        <v>173524604661</v>
      </c>
      <c r="O486" s="37">
        <f>IFERROR(VLOOKUP(B486,[1]BaseData!$B$4:$BM$734,42,0),#REF!)</f>
        <v>4108</v>
      </c>
      <c r="P486" s="37">
        <f>IFERROR(VLOOKUP(B486,[1]BaseData!$B$4:$BM$734,43,0),#REF!)</f>
        <v>15136</v>
      </c>
      <c r="Q486" s="35">
        <f>IFERROR(VLOOKUP(B486,[1]BaseData!$B$4:$BM$734,44,0),#REF!)</f>
        <v>8.4</v>
      </c>
      <c r="R486" s="35">
        <f>IFERROR(VLOOKUP(B486,[1]BaseData!$B$4:$BM$734,45,0),#REF!)</f>
        <v>2.2799999999999998</v>
      </c>
      <c r="S486" s="35">
        <f>IFERROR(VLOOKUP(B486,[1]BaseData!$B$4:$BM$734,46,0),#REF!)</f>
        <v>17.309999999999999</v>
      </c>
      <c r="T486" s="35">
        <f>IFERROR(VLOOKUP(B486,[1]BaseData!$B$4:$BM$734,47,0),#REF!)</f>
        <v>28.44</v>
      </c>
    </row>
    <row r="487" spans="1:20" ht="35.25" customHeight="1">
      <c r="A487" s="31">
        <v>482</v>
      </c>
      <c r="B487" s="32" t="s">
        <v>1019</v>
      </c>
      <c r="C487" s="33" t="str">
        <f>VLOOKUP(B487,[1]BaseData!$B$4:$BM$734,2,0)</f>
        <v>HNX</v>
      </c>
      <c r="D487" s="33" t="str">
        <f>VLOOKUP(B487,[1]BaseData!$B$4:$BM$734,3,0)</f>
        <v>CTCP Sông Đà 505</v>
      </c>
      <c r="E487" s="34">
        <f>VLOOKUP(B487,[1]BaseData!$B$4:$BM$734,25,0)</f>
        <v>555350609756.09705</v>
      </c>
      <c r="F487" s="34">
        <f>VLOOKUP(B487,[1]BaseData!$B$4:$BM$734,26,0)</f>
        <v>577764136.58536506</v>
      </c>
      <c r="G487" s="35">
        <f>VLOOKUP(B487,[1]BaseData!$B$4:$BM$734,27,0)</f>
        <v>0.46728599999999998</v>
      </c>
      <c r="H487" s="36" t="str">
        <f>VLOOKUP(B487,[1]BaseData!$B$4:$BM$734,28,0)</f>
        <v>Small&amp;Micro Cap</v>
      </c>
      <c r="I487" s="36" t="s">
        <v>77</v>
      </c>
      <c r="J487" s="37">
        <f>IFERROR(VLOOKUP(B487,[1]BaseData!$B$4:$BM$734,36,0),#REF!)</f>
        <v>1920874700245</v>
      </c>
      <c r="K487" s="37">
        <f>IFERROR(VLOOKUP(B487,[1]BaseData!$B$4:$BM$734,37,0),#REF!)</f>
        <v>806777870071</v>
      </c>
      <c r="L487" s="37">
        <f>IFERROR(VLOOKUP(B487,[1]BaseData!$B$4:$BM$734,38,0),#REF!)</f>
        <v>949298479785</v>
      </c>
      <c r="M487" s="37">
        <f>IFERROR(VLOOKUP(B487,[1]BaseData!$B$4:$BM$734,39,0)*10^9,#REF!)</f>
        <v>93617677873</v>
      </c>
      <c r="N487" s="37">
        <f>IFERROR(VLOOKUP(B487,[1]BaseData!$B$4:$BM$734,40,0)*10^9,#REF!)</f>
        <v>98711294055</v>
      </c>
      <c r="O487" s="37">
        <f>IFERROR(VLOOKUP(B487,[1]BaseData!$B$4:$BM$734,42,0),#REF!)</f>
        <v>9362</v>
      </c>
      <c r="P487" s="37">
        <f>IFERROR(VLOOKUP(B487,[1]BaseData!$B$4:$BM$734,43,0),#REF!)</f>
        <v>80678</v>
      </c>
      <c r="Q487" s="35">
        <f>IFERROR(VLOOKUP(B487,[1]BaseData!$B$4:$BM$734,44,0),#REF!)</f>
        <v>5.87</v>
      </c>
      <c r="R487" s="35">
        <f>IFERROR(VLOOKUP(B487,[1]BaseData!$B$4:$BM$734,45,0),#REF!)</f>
        <v>0.68</v>
      </c>
      <c r="S487" s="35">
        <f>IFERROR(VLOOKUP(B487,[1]BaseData!$B$4:$BM$734,46,0),#REF!)</f>
        <v>5.03</v>
      </c>
      <c r="T487" s="35">
        <f>IFERROR(VLOOKUP(B487,[1]BaseData!$B$4:$BM$734,47,0),#REF!)</f>
        <v>16.45</v>
      </c>
    </row>
    <row r="488" spans="1:20" ht="35.25" customHeight="1">
      <c r="A488" s="31">
        <v>483</v>
      </c>
      <c r="B488" s="32" t="s">
        <v>1021</v>
      </c>
      <c r="C488" s="33" t="str">
        <f>VLOOKUP(B488,[1]BaseData!$B$4:$BM$734,2,0)</f>
        <v>HNX</v>
      </c>
      <c r="D488" s="33" t="str">
        <f>VLOOKUP(B488,[1]BaseData!$B$4:$BM$734,3,0)</f>
        <v>CTCP SCI</v>
      </c>
      <c r="E488" s="34">
        <f>VLOOKUP(B488,[1]BaseData!$B$4:$BM$734,25,0)</f>
        <v>668424335226.82898</v>
      </c>
      <c r="F488" s="34">
        <f>VLOOKUP(B488,[1]BaseData!$B$4:$BM$734,26,0)</f>
        <v>4596818364.0243902</v>
      </c>
      <c r="G488" s="35">
        <f>VLOOKUP(B488,[1]BaseData!$B$4:$BM$734,27,0)</f>
        <v>8.1462999999999994E-2</v>
      </c>
      <c r="H488" s="36" t="str">
        <f>VLOOKUP(B488,[1]BaseData!$B$4:$BM$734,28,0)</f>
        <v>Small&amp;Micro Cap</v>
      </c>
      <c r="I488" s="36" t="s">
        <v>50</v>
      </c>
      <c r="J488" s="37">
        <f>IFERROR(VLOOKUP(B488,[1]BaseData!$B$4:$BM$734,36,0),#REF!)</f>
        <v>3711093128338</v>
      </c>
      <c r="K488" s="37">
        <f>IFERROR(VLOOKUP(B488,[1]BaseData!$B$4:$BM$734,37,0),#REF!)</f>
        <v>1437465601222</v>
      </c>
      <c r="L488" s="37">
        <f>IFERROR(VLOOKUP(B488,[1]BaseData!$B$4:$BM$734,38,0),#REF!)</f>
        <v>1787237414707</v>
      </c>
      <c r="M488" s="37">
        <f>IFERROR(VLOOKUP(B488,[1]BaseData!$B$4:$BM$734,39,0)*10^9,#REF!)</f>
        <v>48772362448</v>
      </c>
      <c r="N488" s="37">
        <f>IFERROR(VLOOKUP(B488,[1]BaseData!$B$4:$BM$734,40,0)*10^9,#REF!)</f>
        <v>52783280300</v>
      </c>
      <c r="O488" s="37">
        <f>IFERROR(VLOOKUP(B488,[1]BaseData!$B$4:$BM$734,42,0),#REF!)</f>
        <v>926</v>
      </c>
      <c r="P488" s="37">
        <f>IFERROR(VLOOKUP(B488,[1]BaseData!$B$4:$BM$734,43,0),#REF!)</f>
        <v>16822</v>
      </c>
      <c r="Q488" s="35">
        <f>IFERROR(VLOOKUP(B488,[1]BaseData!$B$4:$BM$734,44,0),#REF!)</f>
        <v>7.67</v>
      </c>
      <c r="R488" s="35">
        <f>IFERROR(VLOOKUP(B488,[1]BaseData!$B$4:$BM$734,45,0),#REF!)</f>
        <v>0.42</v>
      </c>
      <c r="S488" s="35">
        <f>IFERROR(VLOOKUP(B488,[1]BaseData!$B$4:$BM$734,46,0),#REF!)</f>
        <v>1.36</v>
      </c>
      <c r="T488" s="35">
        <f>IFERROR(VLOOKUP(B488,[1]BaseData!$B$4:$BM$734,47,0),#REF!)</f>
        <v>3.95</v>
      </c>
    </row>
    <row r="489" spans="1:20" ht="35.25" customHeight="1">
      <c r="A489" s="31">
        <v>484</v>
      </c>
      <c r="B489" s="32" t="s">
        <v>1023</v>
      </c>
      <c r="C489" s="33" t="str">
        <f>VLOOKUP(B489,[1]BaseData!$B$4:$BM$734,2,0)</f>
        <v>HOSE</v>
      </c>
      <c r="D489" s="33" t="str">
        <f>VLOOKUP(B489,[1]BaseData!$B$4:$BM$734,3,0)</f>
        <v>Tổng Công ty cổ phần Bia - Rượu - Nước giải khát Sài Gòn</v>
      </c>
      <c r="E489" s="34">
        <f>VLOOKUP(B489,[1]BaseData!$B$4:$BM$734,25,0)</f>
        <v>110966084247588</v>
      </c>
      <c r="F489" s="34">
        <f>VLOOKUP(B489,[1]BaseData!$B$4:$BM$734,26,0)</f>
        <v>27265448170.731701</v>
      </c>
      <c r="G489" s="35">
        <f>VLOOKUP(B489,[1]BaseData!$B$4:$BM$734,27,0)</f>
        <v>62.670381999999996</v>
      </c>
      <c r="H489" s="36" t="str">
        <f>VLOOKUP(B489,[1]BaseData!$B$4:$BM$734,28,0)</f>
        <v>Large Cap</v>
      </c>
      <c r="I489" s="36" t="s">
        <v>61</v>
      </c>
      <c r="J489" s="37">
        <f>IFERROR(VLOOKUP(B489,[1]BaseData!$B$4:$BM$734,36,0),#REF!)</f>
        <v>34465075615756</v>
      </c>
      <c r="K489" s="37">
        <f>IFERROR(VLOOKUP(B489,[1]BaseData!$B$4:$BM$734,37,0),#REF!)</f>
        <v>24590845919393</v>
      </c>
      <c r="L489" s="37">
        <f>IFERROR(VLOOKUP(B489,[1]BaseData!$B$4:$BM$734,38,0),#REF!)</f>
        <v>34979083993835</v>
      </c>
      <c r="M489" s="37">
        <f>IFERROR(VLOOKUP(B489,[1]BaseData!$B$4:$BM$734,39,0)*10^9,#REF!)</f>
        <v>5223851427095</v>
      </c>
      <c r="N489" s="37">
        <f>IFERROR(VLOOKUP(B489,[1]BaseData!$B$4:$BM$734,40,0)*10^9,#REF!)</f>
        <v>5223851427095</v>
      </c>
      <c r="O489" s="37">
        <f>IFERROR(VLOOKUP(B489,[1]BaseData!$B$4:$BM$734,42,0),#REF!)</f>
        <v>8146</v>
      </c>
      <c r="P489" s="37">
        <f>IFERROR(VLOOKUP(B489,[1]BaseData!$B$4:$BM$734,43,0),#REF!)</f>
        <v>38346</v>
      </c>
      <c r="Q489" s="35">
        <f>IFERROR(VLOOKUP(B489,[1]BaseData!$B$4:$BM$734,44,0),#REF!)</f>
        <v>20.49</v>
      </c>
      <c r="R489" s="35">
        <f>IFERROR(VLOOKUP(B489,[1]BaseData!$B$4:$BM$734,45,0),#REF!)</f>
        <v>4.3499999999999996</v>
      </c>
      <c r="S489" s="35">
        <f>IFERROR(VLOOKUP(B489,[1]BaseData!$B$4:$BM$734,46,0),#REF!)</f>
        <v>16.09</v>
      </c>
      <c r="T489" s="35">
        <f>IFERROR(VLOOKUP(B489,[1]BaseData!$B$4:$BM$734,47,0),#REF!)</f>
        <v>22.14</v>
      </c>
    </row>
    <row r="490" spans="1:20" ht="35.25" customHeight="1">
      <c r="A490" s="31">
        <v>485</v>
      </c>
      <c r="B490" s="32" t="s">
        <v>1025</v>
      </c>
      <c r="C490" s="33" t="str">
        <f>VLOOKUP(B490,[1]BaseData!$B$4:$BM$734,2,0)</f>
        <v>HNX</v>
      </c>
      <c r="D490" s="33" t="str">
        <f>VLOOKUP(B490,[1]BaseData!$B$4:$BM$734,3,0)</f>
        <v>CTCP Lương thực Thực phẩm Safoco</v>
      </c>
      <c r="E490" s="34">
        <f>VLOOKUP(B490,[1]BaseData!$B$4:$BM$734,25,0)</f>
        <v>633159817744.81702</v>
      </c>
      <c r="F490" s="34">
        <f>VLOOKUP(B490,[1]BaseData!$B$4:$BM$734,26,0)</f>
        <v>23575637.804878</v>
      </c>
      <c r="G490" s="35">
        <f>VLOOKUP(B490,[1]BaseData!$B$4:$BM$734,27,0)</f>
        <v>3.5316990000000001</v>
      </c>
      <c r="H490" s="36" t="str">
        <f>VLOOKUP(B490,[1]BaseData!$B$4:$BM$734,28,0)</f>
        <v>Small&amp;Micro Cap</v>
      </c>
      <c r="I490" s="36" t="s">
        <v>31</v>
      </c>
      <c r="J490" s="37">
        <f>IFERROR(VLOOKUP(B490,[1]BaseData!$B$4:$BM$734,36,0),#REF!)</f>
        <v>274953960836</v>
      </c>
      <c r="K490" s="37">
        <f>IFERROR(VLOOKUP(B490,[1]BaseData!$B$4:$BM$734,37,0),#REF!)</f>
        <v>176112657632</v>
      </c>
      <c r="L490" s="37">
        <f>IFERROR(VLOOKUP(B490,[1]BaseData!$B$4:$BM$734,38,0),#REF!)</f>
        <v>792693501481</v>
      </c>
      <c r="M490" s="37">
        <f>IFERROR(VLOOKUP(B490,[1]BaseData!$B$4:$BM$734,39,0)*10^9,#REF!)</f>
        <v>51702818819</v>
      </c>
      <c r="N490" s="37">
        <f>IFERROR(VLOOKUP(B490,[1]BaseData!$B$4:$BM$734,40,0)*10^9,#REF!)</f>
        <v>51702818819</v>
      </c>
      <c r="O490" s="37">
        <f>IFERROR(VLOOKUP(B490,[1]BaseData!$B$4:$BM$734,42,0),#REF!)</f>
        <v>4934</v>
      </c>
      <c r="P490" s="37">
        <f>IFERROR(VLOOKUP(B490,[1]BaseData!$B$4:$BM$734,43,0),#REF!)</f>
        <v>14619</v>
      </c>
      <c r="Q490" s="35">
        <f>IFERROR(VLOOKUP(B490,[1]BaseData!$B$4:$BM$734,44,0),#REF!)</f>
        <v>12.47</v>
      </c>
      <c r="R490" s="35">
        <f>IFERROR(VLOOKUP(B490,[1]BaseData!$B$4:$BM$734,45,0),#REF!)</f>
        <v>4.21</v>
      </c>
      <c r="S490" s="35">
        <f>IFERROR(VLOOKUP(B490,[1]BaseData!$B$4:$BM$734,46,0),#REF!)</f>
        <v>19.43</v>
      </c>
      <c r="T490" s="35">
        <f>IFERROR(VLOOKUP(B490,[1]BaseData!$B$4:$BM$734,47,0),#REF!)</f>
        <v>30.44</v>
      </c>
    </row>
    <row r="491" spans="1:20" ht="35.25" customHeight="1">
      <c r="A491" s="31">
        <v>486</v>
      </c>
      <c r="B491" s="32" t="s">
        <v>1027</v>
      </c>
      <c r="C491" s="33" t="str">
        <f>VLOOKUP(B491,[1]BaseData!$B$4:$BM$734,2,0)</f>
        <v>HOSE</v>
      </c>
      <c r="D491" s="33" t="str">
        <f>VLOOKUP(B491,[1]BaseData!$B$4:$BM$734,3,0)</f>
        <v>CTCP SAM HOLDINGS</v>
      </c>
      <c r="E491" s="34">
        <f>VLOOKUP(B491,[1]BaseData!$B$4:$BM$734,25,0)</f>
        <v>4178523188783.96</v>
      </c>
      <c r="F491" s="34">
        <f>VLOOKUP(B491,[1]BaseData!$B$4:$BM$734,26,0)</f>
        <v>18192414634.146301</v>
      </c>
      <c r="G491" s="35">
        <f>VLOOKUP(B491,[1]BaseData!$B$4:$BM$734,27,0)</f>
        <v>0.78492200000000001</v>
      </c>
      <c r="H491" s="36" t="str">
        <f>VLOOKUP(B491,[1]BaseData!$B$4:$BM$734,28,0)</f>
        <v>Mid Cap</v>
      </c>
      <c r="I491" s="36" t="s">
        <v>24</v>
      </c>
      <c r="J491" s="37">
        <f>IFERROR(VLOOKUP(B491,[1]BaseData!$B$4:$BM$734,36,0),#REF!)</f>
        <v>7237333687088</v>
      </c>
      <c r="K491" s="37">
        <f>IFERROR(VLOOKUP(B491,[1]BaseData!$B$4:$BM$734,37,0),#REF!)</f>
        <v>4603369052800</v>
      </c>
      <c r="L491" s="37">
        <f>IFERROR(VLOOKUP(B491,[1]BaseData!$B$4:$BM$734,38,0),#REF!)</f>
        <v>2109064586562</v>
      </c>
      <c r="M491" s="37">
        <f>IFERROR(VLOOKUP(B491,[1]BaseData!$B$4:$BM$734,39,0)*10^9,#REF!)</f>
        <v>2763158917</v>
      </c>
      <c r="N491" s="37">
        <f>IFERROR(VLOOKUP(B491,[1]BaseData!$B$4:$BM$734,40,0)*10^9,#REF!)</f>
        <v>2948038559</v>
      </c>
      <c r="O491" s="37">
        <f>IFERROR(VLOOKUP(B491,[1]BaseData!$B$4:$BM$734,42,0),#REF!)</f>
        <v>8</v>
      </c>
      <c r="P491" s="37">
        <f>IFERROR(VLOOKUP(B491,[1]BaseData!$B$4:$BM$734,43,0),#REF!)</f>
        <v>12115</v>
      </c>
      <c r="Q491" s="35">
        <f>IFERROR(VLOOKUP(B491,[1]BaseData!$B$4:$BM$734,44,0),#REF!)</f>
        <v>796.94</v>
      </c>
      <c r="R491" s="35">
        <f>IFERROR(VLOOKUP(B491,[1]BaseData!$B$4:$BM$734,45,0),#REF!)</f>
        <v>0.5</v>
      </c>
      <c r="S491" s="35">
        <f>IFERROR(VLOOKUP(B491,[1]BaseData!$B$4:$BM$734,46,0),#REF!)</f>
        <v>0.04</v>
      </c>
      <c r="T491" s="35">
        <f>IFERROR(VLOOKUP(B491,[1]BaseData!$B$4:$BM$734,47,0),#REF!)</f>
        <v>0.16</v>
      </c>
    </row>
    <row r="492" spans="1:20" ht="35.25" customHeight="1">
      <c r="A492" s="31">
        <v>487</v>
      </c>
      <c r="B492" s="32" t="s">
        <v>1029</v>
      </c>
      <c r="C492" s="33" t="str">
        <f>VLOOKUP(B492,[1]BaseData!$B$4:$BM$734,2,0)</f>
        <v>HOSE</v>
      </c>
      <c r="D492" s="33" t="str">
        <f>VLOOKUP(B492,[1]BaseData!$B$4:$BM$734,3,0)</f>
        <v>CTCP Hợp tác Kinh tế và Xuất nhập khẩu Savimex</v>
      </c>
      <c r="E492" s="34">
        <f>VLOOKUP(B492,[1]BaseData!$B$4:$BM$734,25,0)</f>
        <v>327275869998.16998</v>
      </c>
      <c r="F492" s="34">
        <f>VLOOKUP(B492,[1]BaseData!$B$4:$BM$734,26,0)</f>
        <v>370771341.46341401</v>
      </c>
      <c r="G492" s="35">
        <f>VLOOKUP(B492,[1]BaseData!$B$4:$BM$734,27,0)</f>
        <v>43.627907</v>
      </c>
      <c r="H492" s="36" t="str">
        <f>VLOOKUP(B492,[1]BaseData!$B$4:$BM$734,28,0)</f>
        <v>Small&amp;Micro Cap</v>
      </c>
      <c r="I492" s="36" t="s">
        <v>28</v>
      </c>
      <c r="J492" s="37">
        <f>IFERROR(VLOOKUP(B492,[1]BaseData!$B$4:$BM$734,36,0),#REF!)</f>
        <v>557877862204</v>
      </c>
      <c r="K492" s="37">
        <f>IFERROR(VLOOKUP(B492,[1]BaseData!$B$4:$BM$734,37,0),#REF!)</f>
        <v>369311228365</v>
      </c>
      <c r="L492" s="37">
        <f>IFERROR(VLOOKUP(B492,[1]BaseData!$B$4:$BM$734,38,0),#REF!)</f>
        <v>991635723344</v>
      </c>
      <c r="M492" s="37">
        <f>IFERROR(VLOOKUP(B492,[1]BaseData!$B$4:$BM$734,39,0)*10^9,#REF!)</f>
        <v>54654212308</v>
      </c>
      <c r="N492" s="37">
        <f>IFERROR(VLOOKUP(B492,[1]BaseData!$B$4:$BM$734,40,0)*10^9,#REF!)</f>
        <v>54593105857</v>
      </c>
      <c r="O492" s="37">
        <f>IFERROR(VLOOKUP(B492,[1]BaseData!$B$4:$BM$734,42,0),#REF!)</f>
        <v>3215</v>
      </c>
      <c r="P492" s="37">
        <f>IFERROR(VLOOKUP(B492,[1]BaseData!$B$4:$BM$734,43,0),#REF!)</f>
        <v>20555</v>
      </c>
      <c r="Q492" s="35">
        <f>IFERROR(VLOOKUP(B492,[1]BaseData!$B$4:$BM$734,44,0),#REF!)</f>
        <v>4.5599999999999996</v>
      </c>
      <c r="R492" s="35">
        <f>IFERROR(VLOOKUP(B492,[1]BaseData!$B$4:$BM$734,45,0),#REF!)</f>
        <v>0.71</v>
      </c>
      <c r="S492" s="35">
        <f>IFERROR(VLOOKUP(B492,[1]BaseData!$B$4:$BM$734,46,0),#REF!)</f>
        <v>9.48</v>
      </c>
      <c r="T492" s="35">
        <f>IFERROR(VLOOKUP(B492,[1]BaseData!$B$4:$BM$734,47,0),#REF!)</f>
        <v>15.61</v>
      </c>
    </row>
    <row r="493" spans="1:20" ht="35.25" customHeight="1">
      <c r="A493" s="31">
        <v>488</v>
      </c>
      <c r="B493" s="32" t="s">
        <v>1031</v>
      </c>
      <c r="C493" s="33" t="str">
        <f>VLOOKUP(B493,[1]BaseData!$B$4:$BM$734,2,0)</f>
        <v>HOSE</v>
      </c>
      <c r="D493" s="33" t="str">
        <f>VLOOKUP(B493,[1]BaseData!$B$4:$BM$734,3,0)</f>
        <v>CTCP Sông Ba</v>
      </c>
      <c r="E493" s="34">
        <f>VLOOKUP(B493,[1]BaseData!$B$4:$BM$734,25,0)</f>
        <v>1364265625418.29</v>
      </c>
      <c r="F493" s="34">
        <f>VLOOKUP(B493,[1]BaseData!$B$4:$BM$734,26,0)</f>
        <v>505167682.92682898</v>
      </c>
      <c r="G493" s="35">
        <f>VLOOKUP(B493,[1]BaseData!$B$4:$BM$734,27,0)</f>
        <v>0.33734999999999998</v>
      </c>
      <c r="H493" s="36" t="str">
        <f>VLOOKUP(B493,[1]BaseData!$B$4:$BM$734,28,0)</f>
        <v>Mid Cap</v>
      </c>
      <c r="I493" s="36" t="s">
        <v>61</v>
      </c>
      <c r="J493" s="37">
        <f>IFERROR(VLOOKUP(B493,[1]BaseData!$B$4:$BM$734,36,0),#REF!)</f>
        <v>1326229191857</v>
      </c>
      <c r="K493" s="37">
        <f>IFERROR(VLOOKUP(B493,[1]BaseData!$B$4:$BM$734,37,0),#REF!)</f>
        <v>949789442437</v>
      </c>
      <c r="L493" s="37">
        <f>IFERROR(VLOOKUP(B493,[1]BaseData!$B$4:$BM$734,38,0),#REF!)</f>
        <v>495630568017</v>
      </c>
      <c r="M493" s="37">
        <f>IFERROR(VLOOKUP(B493,[1]BaseData!$B$4:$BM$734,39,0)*10^9,#REF!)</f>
        <v>244548056764</v>
      </c>
      <c r="N493" s="37">
        <f>IFERROR(VLOOKUP(B493,[1]BaseData!$B$4:$BM$734,40,0)*10^9,#REF!)</f>
        <v>244548056764</v>
      </c>
      <c r="O493" s="37">
        <f>IFERROR(VLOOKUP(B493,[1]BaseData!$B$4:$BM$734,42,0),#REF!)</f>
        <v>4056</v>
      </c>
      <c r="P493" s="37">
        <f>IFERROR(VLOOKUP(B493,[1]BaseData!$B$4:$BM$734,43,0),#REF!)</f>
        <v>15702</v>
      </c>
      <c r="Q493" s="35">
        <f>IFERROR(VLOOKUP(B493,[1]BaseData!$B$4:$BM$734,44,0),#REF!)</f>
        <v>5.61</v>
      </c>
      <c r="R493" s="35">
        <f>IFERROR(VLOOKUP(B493,[1]BaseData!$B$4:$BM$734,45,0),#REF!)</f>
        <v>1.45</v>
      </c>
      <c r="S493" s="35">
        <f>IFERROR(VLOOKUP(B493,[1]BaseData!$B$4:$BM$734,46,0),#REF!)</f>
        <v>18.649999999999999</v>
      </c>
      <c r="T493" s="35">
        <f>IFERROR(VLOOKUP(B493,[1]BaseData!$B$4:$BM$734,47,0),#REF!)</f>
        <v>27.09</v>
      </c>
    </row>
    <row r="494" spans="1:20" ht="35.25" customHeight="1">
      <c r="A494" s="31">
        <v>489</v>
      </c>
      <c r="B494" s="32" t="s">
        <v>1033</v>
      </c>
      <c r="C494" s="33" t="str">
        <f>VLOOKUP(B494,[1]BaseData!$B$4:$BM$734,2,0)</f>
        <v>HOSE</v>
      </c>
      <c r="D494" s="33" t="str">
        <f>VLOOKUP(B494,[1]BaseData!$B$4:$BM$734,3,0)</f>
        <v>CTCP Thành Thành Công - Biên Hòa</v>
      </c>
      <c r="E494" s="34">
        <f>VLOOKUP(B494,[1]BaseData!$B$4:$BM$734,25,0)</f>
        <v>11059990725307</v>
      </c>
      <c r="F494" s="34">
        <f>VLOOKUP(B494,[1]BaseData!$B$4:$BM$734,26,0)</f>
        <v>52898554878.048698</v>
      </c>
      <c r="G494" s="35">
        <f>VLOOKUP(B494,[1]BaseData!$B$4:$BM$734,27,0)</f>
        <v>12.135735</v>
      </c>
      <c r="H494" s="36" t="str">
        <f>VLOOKUP(B494,[1]BaseData!$B$4:$BM$734,28,0)</f>
        <v>Large Cap</v>
      </c>
      <c r="I494" s="36" t="s">
        <v>107</v>
      </c>
      <c r="J494" s="37" t="str">
        <f>IFERROR(VLOOKUP(B494,[1]BaseData!$B$4:$BM$734,36,0),#REF!)</f>
        <v> </v>
      </c>
      <c r="K494" s="37" t="str">
        <f>IFERROR(VLOOKUP(B494,[1]BaseData!$B$4:$BM$734,37,0),#REF!)</f>
        <v> </v>
      </c>
      <c r="L494" s="37" t="str">
        <f>IFERROR(VLOOKUP(B494,[1]BaseData!$B$4:$BM$734,38,0),#REF!)</f>
        <v> </v>
      </c>
      <c r="M494" s="37">
        <f>IFERROR(VLOOKUP(B494,[1]BaseData!$B$4:$BM$734,39,0)*10^9,#REF!)</f>
        <v>0</v>
      </c>
      <c r="N494" s="37">
        <f>IFERROR(VLOOKUP(B494,[1]BaseData!$B$4:$BM$734,40,0)*10^9,#REF!)</f>
        <v>0</v>
      </c>
      <c r="O494" s="37">
        <f>IFERROR(VLOOKUP(B494,[1]BaseData!$B$4:$BM$734,42,0),#REF!)</f>
        <v>0</v>
      </c>
      <c r="P494" s="37">
        <f>IFERROR(VLOOKUP(B494,[1]BaseData!$B$4:$BM$734,43,0),#REF!)</f>
        <v>0</v>
      </c>
      <c r="Q494" s="35">
        <f>IFERROR(VLOOKUP(B494,[1]BaseData!$B$4:$BM$734,44,0),#REF!)</f>
        <v>0</v>
      </c>
      <c r="R494" s="35">
        <f>IFERROR(VLOOKUP(B494,[1]BaseData!$B$4:$BM$734,45,0),#REF!)</f>
        <v>0</v>
      </c>
      <c r="S494" s="35">
        <f>IFERROR(VLOOKUP(B494,[1]BaseData!$B$4:$BM$734,46,0),#REF!)</f>
        <v>0</v>
      </c>
      <c r="T494" s="35">
        <f>IFERROR(VLOOKUP(B494,[1]BaseData!$B$4:$BM$734,47,0),#REF!)</f>
        <v>0</v>
      </c>
    </row>
    <row r="495" spans="1:20" ht="35.25" customHeight="1">
      <c r="A495" s="31">
        <v>490</v>
      </c>
      <c r="B495" s="32" t="s">
        <v>1035</v>
      </c>
      <c r="C495" s="33" t="str">
        <f>VLOOKUP(B495,[1]BaseData!$B$4:$BM$734,2,0)</f>
        <v>HOSE</v>
      </c>
      <c r="D495" s="33" t="str">
        <f>VLOOKUP(B495,[1]BaseData!$B$4:$BM$734,3,0)</f>
        <v>CTCP Siam Brothers Việt Nam</v>
      </c>
      <c r="E495" s="34">
        <f>VLOOKUP(B495,[1]BaseData!$B$4:$BM$734,25,0)</f>
        <v>368278046645.12097</v>
      </c>
      <c r="F495" s="34">
        <f>VLOOKUP(B495,[1]BaseData!$B$4:$BM$734,26,0)</f>
        <v>578289634.14634097</v>
      </c>
      <c r="G495" s="35">
        <f>VLOOKUP(B495,[1]BaseData!$B$4:$BM$734,27,0)</f>
        <v>7.349189</v>
      </c>
      <c r="H495" s="36" t="str">
        <f>VLOOKUP(B495,[1]BaseData!$B$4:$BM$734,28,0)</f>
        <v>Small&amp;Micro Cap</v>
      </c>
      <c r="I495" s="36" t="s">
        <v>42</v>
      </c>
      <c r="J495" s="37">
        <f>IFERROR(VLOOKUP(B495,[1]BaseData!$B$4:$BM$734,36,0),#REF!)</f>
        <v>864518291127</v>
      </c>
      <c r="K495" s="37">
        <f>IFERROR(VLOOKUP(B495,[1]BaseData!$B$4:$BM$734,37,0),#REF!)</f>
        <v>513726205738</v>
      </c>
      <c r="L495" s="37">
        <f>IFERROR(VLOOKUP(B495,[1]BaseData!$B$4:$BM$734,38,0),#REF!)</f>
        <v>459202361757</v>
      </c>
      <c r="M495" s="37">
        <f>IFERROR(VLOOKUP(B495,[1]BaseData!$B$4:$BM$734,39,0)*10^9,#REF!)</f>
        <v>13052396355</v>
      </c>
      <c r="N495" s="37">
        <f>IFERROR(VLOOKUP(B495,[1]BaseData!$B$4:$BM$734,40,0)*10^9,#REF!)</f>
        <v>13056059054</v>
      </c>
      <c r="O495" s="37">
        <f>IFERROR(VLOOKUP(B495,[1]BaseData!$B$4:$BM$734,42,0),#REF!)</f>
        <v>478</v>
      </c>
      <c r="P495" s="37">
        <f>IFERROR(VLOOKUP(B495,[1]BaseData!$B$4:$BM$734,43,0),#REF!)</f>
        <v>18801</v>
      </c>
      <c r="Q495" s="35">
        <f>IFERROR(VLOOKUP(B495,[1]BaseData!$B$4:$BM$734,44,0),#REF!)</f>
        <v>23.24</v>
      </c>
      <c r="R495" s="35">
        <f>IFERROR(VLOOKUP(B495,[1]BaseData!$B$4:$BM$734,45,0),#REF!)</f>
        <v>0.59</v>
      </c>
      <c r="S495" s="35">
        <f>IFERROR(VLOOKUP(B495,[1]BaseData!$B$4:$BM$734,46,0),#REF!)</f>
        <v>1.47</v>
      </c>
      <c r="T495" s="35">
        <f>IFERROR(VLOOKUP(B495,[1]BaseData!$B$4:$BM$734,47,0),#REF!)</f>
        <v>2.4900000000000002</v>
      </c>
    </row>
    <row r="496" spans="1:20" ht="35.25" customHeight="1">
      <c r="A496" s="31">
        <v>491</v>
      </c>
      <c r="B496" s="32" t="s">
        <v>1037</v>
      </c>
      <c r="C496" s="33" t="str">
        <f>VLOOKUP(B496,[1]BaseData!$B$4:$BM$734,2,0)</f>
        <v>HOSE</v>
      </c>
      <c r="D496" s="33" t="str">
        <f>VLOOKUP(B496,[1]BaseData!$B$4:$BM$734,3,0)</f>
        <v>CTCP Xây dựng Số 5</v>
      </c>
      <c r="E496" s="34">
        <f>VLOOKUP(B496,[1]BaseData!$B$4:$BM$734,25,0)</f>
        <v>309208256192.68201</v>
      </c>
      <c r="F496" s="34">
        <f>VLOOKUP(B496,[1]BaseData!$B$4:$BM$734,26,0)</f>
        <v>27838414.634146001</v>
      </c>
      <c r="G496" s="35">
        <f>VLOOKUP(B496,[1]BaseData!$B$4:$BM$734,27,0)</f>
        <v>4.1803229999999996</v>
      </c>
      <c r="H496" s="36" t="str">
        <f>VLOOKUP(B496,[1]BaseData!$B$4:$BM$734,28,0)</f>
        <v>Small&amp;Micro Cap</v>
      </c>
      <c r="I496" s="36" t="s">
        <v>45</v>
      </c>
      <c r="J496" s="37">
        <f>IFERROR(VLOOKUP(B496,[1]BaseData!$B$4:$BM$734,36,0),#REF!)</f>
        <v>2412158586556</v>
      </c>
      <c r="K496" s="37">
        <f>IFERROR(VLOOKUP(B496,[1]BaseData!$B$4:$BM$734,37,0),#REF!)</f>
        <v>337138957782</v>
      </c>
      <c r="L496" s="37">
        <f>IFERROR(VLOOKUP(B496,[1]BaseData!$B$4:$BM$734,38,0),#REF!)</f>
        <v>2609217028112</v>
      </c>
      <c r="M496" s="37">
        <f>IFERROR(VLOOKUP(B496,[1]BaseData!$B$4:$BM$734,39,0)*10^9,#REF!)</f>
        <v>22537994295</v>
      </c>
      <c r="N496" s="37">
        <f>IFERROR(VLOOKUP(B496,[1]BaseData!$B$4:$BM$734,40,0)*10^9,#REF!)</f>
        <v>22599456407</v>
      </c>
      <c r="O496" s="37">
        <f>IFERROR(VLOOKUP(B496,[1]BaseData!$B$4:$BM$734,42,0),#REF!)</f>
        <v>1504</v>
      </c>
      <c r="P496" s="37">
        <f>IFERROR(VLOOKUP(B496,[1]BaseData!$B$4:$BM$734,43,0),#REF!)</f>
        <v>22501</v>
      </c>
      <c r="Q496" s="35">
        <f>IFERROR(VLOOKUP(B496,[1]BaseData!$B$4:$BM$734,44,0),#REF!)</f>
        <v>11.3</v>
      </c>
      <c r="R496" s="35">
        <f>IFERROR(VLOOKUP(B496,[1]BaseData!$B$4:$BM$734,45,0),#REF!)</f>
        <v>0.76</v>
      </c>
      <c r="S496" s="35">
        <f>IFERROR(VLOOKUP(B496,[1]BaseData!$B$4:$BM$734,46,0),#REF!)</f>
        <v>0.94</v>
      </c>
      <c r="T496" s="35">
        <f>IFERROR(VLOOKUP(B496,[1]BaseData!$B$4:$BM$734,47,0),#REF!)</f>
        <v>6.57</v>
      </c>
    </row>
    <row r="497" spans="1:20" ht="35.25" customHeight="1">
      <c r="A497" s="31">
        <v>492</v>
      </c>
      <c r="B497" s="32" t="s">
        <v>1039</v>
      </c>
      <c r="C497" s="33" t="str">
        <f>VLOOKUP(B497,[1]BaseData!$B$4:$BM$734,2,0)</f>
        <v>HOSE</v>
      </c>
      <c r="D497" s="33" t="str">
        <f>VLOOKUP(B497,[1]BaseData!$B$4:$BM$734,3,0)</f>
        <v>CTCP Nước giải khát Chương Dương</v>
      </c>
      <c r="E497" s="34">
        <f>VLOOKUP(B497,[1]BaseData!$B$4:$BM$734,25,0)</f>
        <v>156946187469.51199</v>
      </c>
      <c r="F497" s="34">
        <f>VLOOKUP(B497,[1]BaseData!$B$4:$BM$734,26,0)</f>
        <v>61344512.195120998</v>
      </c>
      <c r="G497" s="35">
        <f>VLOOKUP(B497,[1]BaseData!$B$4:$BM$734,27,0)</f>
        <v>6.8680950000000003</v>
      </c>
      <c r="H497" s="36" t="str">
        <f>VLOOKUP(B497,[1]BaseData!$B$4:$BM$734,28,0)</f>
        <v>Small&amp;Micro Cap</v>
      </c>
      <c r="I497" s="36" t="s">
        <v>203</v>
      </c>
      <c r="J497" s="37">
        <f>IFERROR(VLOOKUP(B497,[1]BaseData!$B$4:$BM$734,36,0),#REF!)</f>
        <v>597338736126</v>
      </c>
      <c r="K497" s="37">
        <f>IFERROR(VLOOKUP(B497,[1]BaseData!$B$4:$BM$734,37,0),#REF!)</f>
        <v>107518820234</v>
      </c>
      <c r="L497" s="37">
        <f>IFERROR(VLOOKUP(B497,[1]BaseData!$B$4:$BM$734,38,0),#REF!)</f>
        <v>169067079446</v>
      </c>
      <c r="M497" s="37">
        <f>IFERROR(VLOOKUP(B497,[1]BaseData!$B$4:$BM$734,39,0)*10^9,#REF!)</f>
        <v>-48684959712</v>
      </c>
      <c r="N497" s="37">
        <f>IFERROR(VLOOKUP(B497,[1]BaseData!$B$4:$BM$734,40,0)*10^9,#REF!)</f>
        <v>-48684959712</v>
      </c>
      <c r="O497" s="37">
        <f>IFERROR(VLOOKUP(B497,[1]BaseData!$B$4:$BM$734,42,0),#REF!)</f>
        <v>-5743</v>
      </c>
      <c r="P497" s="37">
        <f>IFERROR(VLOOKUP(B497,[1]BaseData!$B$4:$BM$734,43,0),#REF!)</f>
        <v>12683</v>
      </c>
      <c r="Q497" s="35">
        <f>IFERROR(VLOOKUP(B497,[1]BaseData!$B$4:$BM$734,44,0),#REF!)</f>
        <v>-3.59</v>
      </c>
      <c r="R497" s="35">
        <f>IFERROR(VLOOKUP(B497,[1]BaseData!$B$4:$BM$734,45,0),#REF!)</f>
        <v>1.62</v>
      </c>
      <c r="S497" s="35">
        <f>IFERROR(VLOOKUP(B497,[1]BaseData!$B$4:$BM$734,46,0),#REF!)</f>
        <v>-10.050000000000001</v>
      </c>
      <c r="T497" s="35">
        <f>IFERROR(VLOOKUP(B497,[1]BaseData!$B$4:$BM$734,47,0),#REF!)</f>
        <v>-36.92</v>
      </c>
    </row>
    <row r="498" spans="1:20" ht="35.25" customHeight="1">
      <c r="A498" s="31">
        <v>493</v>
      </c>
      <c r="B498" s="32" t="s">
        <v>1564</v>
      </c>
      <c r="C498" s="33" t="str">
        <f>VLOOKUP(B498,[1]BaseData!$B$4:$BM$734,2,0)</f>
        <v>HNX</v>
      </c>
      <c r="D498" s="33" t="str">
        <f>VLOOKUP(B498,[1]BaseData!$B$4:$BM$734,3,0)</f>
        <v>CTCP Tập Đoàn Xây Dựng SCG</v>
      </c>
      <c r="E498" s="34">
        <f>VLOOKUP(B498,[1]BaseData!$B$4:$BM$734,25,0)</f>
        <v>6206891768292.6797</v>
      </c>
      <c r="F498" s="34">
        <f>VLOOKUP(B498,[1]BaseData!$B$4:$BM$734,26,0)</f>
        <v>26751557684.451199</v>
      </c>
      <c r="G498" s="35">
        <f>VLOOKUP(B498,[1]BaseData!$B$4:$BM$734,27,0)</f>
        <v>4.7080000000000004E-3</v>
      </c>
      <c r="H498" s="36" t="str">
        <f>VLOOKUP(B498,[1]BaseData!$B$4:$BM$734,28,0)</f>
        <v>Mid Cap</v>
      </c>
      <c r="I498" s="36" t="s">
        <v>600</v>
      </c>
      <c r="J498" s="37">
        <f>IFERROR(VLOOKUP(B498,[1]BaseData!$B$4:$BM$734,36,0),#REF!)</f>
        <v>7505300596561</v>
      </c>
      <c r="K498" s="37">
        <f>IFERROR(VLOOKUP(B498,[1]BaseData!$B$4:$BM$734,37,0),#REF!)</f>
        <v>1140105332977</v>
      </c>
      <c r="L498" s="37">
        <f>IFERROR(VLOOKUP(B498,[1]BaseData!$B$4:$BM$734,38,0),#REF!)</f>
        <v>1742069035322</v>
      </c>
      <c r="M498" s="37">
        <f>IFERROR(VLOOKUP(B498,[1]BaseData!$B$4:$BM$734,39,0)*10^9,#REF!)</f>
        <v>33280873524.999996</v>
      </c>
      <c r="N498" s="37">
        <f>IFERROR(VLOOKUP(B498,[1]BaseData!$B$4:$BM$734,40,0)*10^9,#REF!)</f>
        <v>23063828598</v>
      </c>
      <c r="O498" s="37">
        <f>IFERROR(VLOOKUP(B498,[1]BaseData!$B$4:$BM$734,42,0),#REF!)</f>
        <v>392</v>
      </c>
      <c r="P498" s="37">
        <f>IFERROR(VLOOKUP(B498,[1]BaseData!$B$4:$BM$734,43,0),#REF!)</f>
        <v>13413</v>
      </c>
      <c r="Q498" s="35">
        <f>IFERROR(VLOOKUP(B498,[1]BaseData!$B$4:$BM$734,44,0),#REF!)</f>
        <v>172.4</v>
      </c>
      <c r="R498" s="35">
        <f>IFERROR(VLOOKUP(B498,[1]BaseData!$B$4:$BM$734,45,0),#REF!)</f>
        <v>5.03</v>
      </c>
      <c r="S498" s="35">
        <f>IFERROR(VLOOKUP(B498,[1]BaseData!$B$4:$BM$734,46,0),#REF!)</f>
        <v>0.54</v>
      </c>
      <c r="T498" s="35">
        <f>IFERROR(VLOOKUP(B498,[1]BaseData!$B$4:$BM$734,47,0),#REF!)</f>
        <v>3.17</v>
      </c>
    </row>
    <row r="499" spans="1:20" ht="35.25" customHeight="1">
      <c r="A499" s="31">
        <v>494</v>
      </c>
      <c r="B499" s="32" t="s">
        <v>1041</v>
      </c>
      <c r="C499" s="33" t="str">
        <f>VLOOKUP(B499,[1]BaseData!$B$4:$BM$734,2,0)</f>
        <v>HNX</v>
      </c>
      <c r="D499" s="33" t="str">
        <f>VLOOKUP(B499,[1]BaseData!$B$4:$BM$734,3,0)</f>
        <v>CTCP SCI E&amp;C</v>
      </c>
      <c r="E499" s="34">
        <f>VLOOKUP(B499,[1]BaseData!$B$4:$BM$734,25,0)</f>
        <v>377398203186.58502</v>
      </c>
      <c r="F499" s="34">
        <f>VLOOKUP(B499,[1]BaseData!$B$4:$BM$734,26,0)</f>
        <v>1858315649.39024</v>
      </c>
      <c r="G499" s="35">
        <f>VLOOKUP(B499,[1]BaseData!$B$4:$BM$734,27,0)</f>
        <v>3.301326</v>
      </c>
      <c r="H499" s="36" t="str">
        <f>VLOOKUP(B499,[1]BaseData!$B$4:$BM$734,28,0)</f>
        <v>Small&amp;Micro Cap</v>
      </c>
      <c r="I499" s="36" t="s">
        <v>53</v>
      </c>
      <c r="J499" s="37">
        <f>IFERROR(VLOOKUP(B499,[1]BaseData!$B$4:$BM$734,36,0),#REF!)</f>
        <v>1527274574213</v>
      </c>
      <c r="K499" s="37">
        <f>IFERROR(VLOOKUP(B499,[1]BaseData!$B$4:$BM$734,37,0),#REF!)</f>
        <v>477355802820</v>
      </c>
      <c r="L499" s="37">
        <f>IFERROR(VLOOKUP(B499,[1]BaseData!$B$4:$BM$734,38,0),#REF!)</f>
        <v>2258042479645</v>
      </c>
      <c r="M499" s="37">
        <f>IFERROR(VLOOKUP(B499,[1]BaseData!$B$4:$BM$734,39,0)*10^9,#REF!)</f>
        <v>30074651702</v>
      </c>
      <c r="N499" s="37">
        <f>IFERROR(VLOOKUP(B499,[1]BaseData!$B$4:$BM$734,40,0)*10^9,#REF!)</f>
        <v>29854131236</v>
      </c>
      <c r="O499" s="37">
        <f>IFERROR(VLOOKUP(B499,[1]BaseData!$B$4:$BM$734,42,0),#REF!)</f>
        <v>1184</v>
      </c>
      <c r="P499" s="37">
        <f>IFERROR(VLOOKUP(B499,[1]BaseData!$B$4:$BM$734,43,0),#REF!)</f>
        <v>18786</v>
      </c>
      <c r="Q499" s="35">
        <f>IFERROR(VLOOKUP(B499,[1]BaseData!$B$4:$BM$734,44,0),#REF!)</f>
        <v>7.1</v>
      </c>
      <c r="R499" s="35">
        <f>IFERROR(VLOOKUP(B499,[1]BaseData!$B$4:$BM$734,45,0),#REF!)</f>
        <v>0.45</v>
      </c>
      <c r="S499" s="35">
        <f>IFERROR(VLOOKUP(B499,[1]BaseData!$B$4:$BM$734,46,0),#REF!)</f>
        <v>1.64</v>
      </c>
      <c r="T499" s="35">
        <f>IFERROR(VLOOKUP(B499,[1]BaseData!$B$4:$BM$734,47,0),#REF!)</f>
        <v>6.47</v>
      </c>
    </row>
    <row r="500" spans="1:20" ht="35.25" customHeight="1">
      <c r="A500" s="31">
        <v>495</v>
      </c>
      <c r="B500" s="32" t="s">
        <v>1043</v>
      </c>
      <c r="C500" s="33" t="str">
        <f>VLOOKUP(B500,[1]BaseData!$B$4:$BM$734,2,0)</f>
        <v>HOSE</v>
      </c>
      <c r="D500" s="33" t="str">
        <f>VLOOKUP(B500,[1]BaseData!$B$4:$BM$734,3,0)</f>
        <v>CTCP Địa ốc Sài Gòn Thương Tín</v>
      </c>
      <c r="E500" s="34">
        <f>VLOOKUP(B500,[1]BaseData!$B$4:$BM$734,25,0)</f>
        <v>4222191443821.21</v>
      </c>
      <c r="F500" s="34">
        <f>VLOOKUP(B500,[1]BaseData!$B$4:$BM$734,26,0)</f>
        <v>76591460365.853607</v>
      </c>
      <c r="G500" s="35">
        <f>VLOOKUP(B500,[1]BaseData!$B$4:$BM$734,27,0)</f>
        <v>0.58968399999999999</v>
      </c>
      <c r="H500" s="36" t="str">
        <f>VLOOKUP(B500,[1]BaseData!$B$4:$BM$734,28,0)</f>
        <v>Mid Cap</v>
      </c>
      <c r="I500" s="36" t="s">
        <v>107</v>
      </c>
      <c r="J500" s="37">
        <f>IFERROR(VLOOKUP(B500,[1]BaseData!$B$4:$BM$734,36,0),#REF!)</f>
        <v>9691275952113</v>
      </c>
      <c r="K500" s="37">
        <f>IFERROR(VLOOKUP(B500,[1]BaseData!$B$4:$BM$734,37,0),#REF!)</f>
        <v>5068026303128</v>
      </c>
      <c r="L500" s="37">
        <f>IFERROR(VLOOKUP(B500,[1]BaseData!$B$4:$BM$734,38,0),#REF!)</f>
        <v>893255170950</v>
      </c>
      <c r="M500" s="37">
        <f>IFERROR(VLOOKUP(B500,[1]BaseData!$B$4:$BM$734,39,0)*10^9,#REF!)</f>
        <v>50165262336</v>
      </c>
      <c r="N500" s="37">
        <f>IFERROR(VLOOKUP(B500,[1]BaseData!$B$4:$BM$734,40,0)*10^9,#REF!)</f>
        <v>50165262336</v>
      </c>
      <c r="O500" s="37">
        <f>IFERROR(VLOOKUP(B500,[1]BaseData!$B$4:$BM$734,42,0),#REF!)</f>
        <v>135</v>
      </c>
      <c r="P500" s="37">
        <f>IFERROR(VLOOKUP(B500,[1]BaseData!$B$4:$BM$734,43,0),#REF!)</f>
        <v>12809</v>
      </c>
      <c r="Q500" s="35">
        <f>IFERROR(VLOOKUP(B500,[1]BaseData!$B$4:$BM$734,44,0),#REF!)</f>
        <v>40.700000000000003</v>
      </c>
      <c r="R500" s="35">
        <f>IFERROR(VLOOKUP(B500,[1]BaseData!$B$4:$BM$734,45,0),#REF!)</f>
        <v>0.43</v>
      </c>
      <c r="S500" s="35">
        <f>IFERROR(VLOOKUP(B500,[1]BaseData!$B$4:$BM$734,46,0),#REF!)</f>
        <v>0.51</v>
      </c>
      <c r="T500" s="35">
        <f>IFERROR(VLOOKUP(B500,[1]BaseData!$B$4:$BM$734,47,0),#REF!)</f>
        <v>0.99</v>
      </c>
    </row>
    <row r="501" spans="1:20" ht="35.25" customHeight="1">
      <c r="A501" s="31">
        <v>496</v>
      </c>
      <c r="B501" s="32" t="s">
        <v>1045</v>
      </c>
      <c r="C501" s="33" t="str">
        <f>VLOOKUP(B501,[1]BaseData!$B$4:$BM$734,2,0)</f>
        <v>HOSE</v>
      </c>
      <c r="D501" s="33" t="str">
        <f>VLOOKUP(B501,[1]BaseData!$B$4:$BM$734,3,0)</f>
        <v>CTCP Dịch vụ Hàng hóa Sài Gòn</v>
      </c>
      <c r="E501" s="34">
        <f>VLOOKUP(B501,[1]BaseData!$B$4:$BM$734,25,0)</f>
        <v>7408709463351.21</v>
      </c>
      <c r="F501" s="34">
        <f>VLOOKUP(B501,[1]BaseData!$B$4:$BM$734,26,0)</f>
        <v>2444060975.6097498</v>
      </c>
      <c r="G501" s="35">
        <f>VLOOKUP(B501,[1]BaseData!$B$4:$BM$734,27,0)</f>
        <v>28.038143999999999</v>
      </c>
      <c r="H501" s="36" t="str">
        <f>VLOOKUP(B501,[1]BaseData!$B$4:$BM$734,28,0)</f>
        <v>Mid Cap</v>
      </c>
      <c r="I501" s="36" t="s">
        <v>93</v>
      </c>
      <c r="J501" s="37">
        <f>IFERROR(VLOOKUP(B501,[1]BaseData!$B$4:$BM$734,36,0),#REF!)</f>
        <v>1555571266692</v>
      </c>
      <c r="K501" s="37">
        <f>IFERROR(VLOOKUP(B501,[1]BaseData!$B$4:$BM$734,37,0),#REF!)</f>
        <v>1433656103622</v>
      </c>
      <c r="L501" s="37">
        <f>IFERROR(VLOOKUP(B501,[1]BaseData!$B$4:$BM$734,38,0),#REF!)</f>
        <v>851017793356</v>
      </c>
      <c r="M501" s="37">
        <f>IFERROR(VLOOKUP(B501,[1]BaseData!$B$4:$BM$734,39,0)*10^9,#REF!)</f>
        <v>646146569882</v>
      </c>
      <c r="N501" s="37">
        <f>IFERROR(VLOOKUP(B501,[1]BaseData!$B$4:$BM$734,40,0)*10^9,#REF!)</f>
        <v>646148819930</v>
      </c>
      <c r="O501" s="37">
        <f>IFERROR(VLOOKUP(B501,[1]BaseData!$B$4:$BM$734,42,0),#REF!)</f>
        <v>6393</v>
      </c>
      <c r="P501" s="37">
        <f>IFERROR(VLOOKUP(B501,[1]BaseData!$B$4:$BM$734,43,0),#REF!)</f>
        <v>14505</v>
      </c>
      <c r="Q501" s="35">
        <f>IFERROR(VLOOKUP(B501,[1]BaseData!$B$4:$BM$734,44,0),#REF!)</f>
        <v>7.82</v>
      </c>
      <c r="R501" s="35">
        <f>IFERROR(VLOOKUP(B501,[1]BaseData!$B$4:$BM$734,45,0),#REF!)</f>
        <v>4.91</v>
      </c>
      <c r="S501" s="35">
        <f>IFERROR(VLOOKUP(B501,[1]BaseData!$B$4:$BM$734,46,0),#REF!)</f>
        <v>43.5</v>
      </c>
      <c r="T501" s="35">
        <f>IFERROR(VLOOKUP(B501,[1]BaseData!$B$4:$BM$734,47,0),#REF!)</f>
        <v>48.17</v>
      </c>
    </row>
    <row r="502" spans="1:20" ht="35.25" customHeight="1">
      <c r="A502" s="31">
        <v>497</v>
      </c>
      <c r="B502" s="32" t="s">
        <v>1049</v>
      </c>
      <c r="C502" s="33" t="str">
        <f>VLOOKUP(B502,[1]BaseData!$B$4:$BM$734,2,0)</f>
        <v>HNX</v>
      </c>
      <c r="D502" s="33" t="str">
        <f>VLOOKUP(B502,[1]BaseData!$B$4:$BM$734,3,0)</f>
        <v>CTCP Sông Đà 4</v>
      </c>
      <c r="E502" s="34">
        <f>VLOOKUP(B502,[1]BaseData!$B$4:$BM$734,25,0)</f>
        <v>50664695121.951202</v>
      </c>
      <c r="F502" s="34">
        <f>VLOOKUP(B502,[1]BaseData!$B$4:$BM$734,26,0)</f>
        <v>123123429.878048</v>
      </c>
      <c r="G502" s="35">
        <f>VLOOKUP(B502,[1]BaseData!$B$4:$BM$734,27,0)</f>
        <v>1.941144</v>
      </c>
      <c r="H502" s="36" t="str">
        <f>VLOOKUP(B502,[1]BaseData!$B$4:$BM$734,28,0)</f>
        <v>Small&amp;Micro Cap</v>
      </c>
      <c r="I502" s="36" t="s">
        <v>102</v>
      </c>
      <c r="J502" s="37">
        <f>IFERROR(VLOOKUP(B502,[1]BaseData!$B$4:$BM$734,36,0),#REF!)</f>
        <v>1080571208543</v>
      </c>
      <c r="K502" s="37">
        <f>IFERROR(VLOOKUP(B502,[1]BaseData!$B$4:$BM$734,37,0),#REF!)</f>
        <v>170539395960</v>
      </c>
      <c r="L502" s="37">
        <f>IFERROR(VLOOKUP(B502,[1]BaseData!$B$4:$BM$734,38,0),#REF!)</f>
        <v>409588144733</v>
      </c>
      <c r="M502" s="37">
        <f>IFERROR(VLOOKUP(B502,[1]BaseData!$B$4:$BM$734,39,0)*10^9,#REF!)</f>
        <v>-10201864883</v>
      </c>
      <c r="N502" s="37">
        <f>IFERROR(VLOOKUP(B502,[1]BaseData!$B$4:$BM$734,40,0)*10^9,#REF!)</f>
        <v>-12302351398</v>
      </c>
      <c r="O502" s="37">
        <f>IFERROR(VLOOKUP(B502,[1]BaseData!$B$4:$BM$734,42,0),#REF!)</f>
        <v>-990</v>
      </c>
      <c r="P502" s="37">
        <f>IFERROR(VLOOKUP(B502,[1]BaseData!$B$4:$BM$734,43,0),#REF!)</f>
        <v>16557</v>
      </c>
      <c r="Q502" s="35">
        <f>IFERROR(VLOOKUP(B502,[1]BaseData!$B$4:$BM$734,44,0),#REF!)</f>
        <v>-2.83</v>
      </c>
      <c r="R502" s="35">
        <f>IFERROR(VLOOKUP(B502,[1]BaseData!$B$4:$BM$734,45,0),#REF!)</f>
        <v>0.17</v>
      </c>
      <c r="S502" s="35">
        <f>IFERROR(VLOOKUP(B502,[1]BaseData!$B$4:$BM$734,46,0),#REF!)</f>
        <v>-0.84</v>
      </c>
      <c r="T502" s="35">
        <f>IFERROR(VLOOKUP(B502,[1]BaseData!$B$4:$BM$734,47,0),#REF!)</f>
        <v>-5.81</v>
      </c>
    </row>
    <row r="503" spans="1:20" ht="35.25" customHeight="1">
      <c r="A503" s="31">
        <v>498</v>
      </c>
      <c r="B503" s="32" t="s">
        <v>1051</v>
      </c>
      <c r="C503" s="33" t="str">
        <f>VLOOKUP(B503,[1]BaseData!$B$4:$BM$734,2,0)</f>
        <v>HNX</v>
      </c>
      <c r="D503" s="33" t="str">
        <f>VLOOKUP(B503,[1]BaseData!$B$4:$BM$734,3,0)</f>
        <v>CTCP Sông Đà 5</v>
      </c>
      <c r="E503" s="34">
        <f>VLOOKUP(B503,[1]BaseData!$B$4:$BM$734,25,0)</f>
        <v>240157742334.146</v>
      </c>
      <c r="F503" s="34">
        <f>VLOOKUP(B503,[1]BaseData!$B$4:$BM$734,26,0)</f>
        <v>754008813.41463399</v>
      </c>
      <c r="G503" s="35">
        <f>VLOOKUP(B503,[1]BaseData!$B$4:$BM$734,27,0)</f>
        <v>5.1383809999999999</v>
      </c>
      <c r="H503" s="36" t="str">
        <f>VLOOKUP(B503,[1]BaseData!$B$4:$BM$734,28,0)</f>
        <v>Small&amp;Micro Cap</v>
      </c>
      <c r="I503" s="36" t="s">
        <v>31</v>
      </c>
      <c r="J503" s="37">
        <f>IFERROR(VLOOKUP(B503,[1]BaseData!$B$4:$BM$734,36,0),#REF!)</f>
        <v>1762535727420</v>
      </c>
      <c r="K503" s="37">
        <f>IFERROR(VLOOKUP(B503,[1]BaseData!$B$4:$BM$734,37,0),#REF!)</f>
        <v>474225235012</v>
      </c>
      <c r="L503" s="37">
        <f>IFERROR(VLOOKUP(B503,[1]BaseData!$B$4:$BM$734,38,0),#REF!)</f>
        <v>1800778654600</v>
      </c>
      <c r="M503" s="37">
        <f>IFERROR(VLOOKUP(B503,[1]BaseData!$B$4:$BM$734,39,0)*10^9,#REF!)</f>
        <v>17438720986</v>
      </c>
      <c r="N503" s="37">
        <f>IFERROR(VLOOKUP(B503,[1]BaseData!$B$4:$BM$734,40,0)*10^9,#REF!)</f>
        <v>17438720986</v>
      </c>
      <c r="O503" s="37">
        <f>IFERROR(VLOOKUP(B503,[1]BaseData!$B$4:$BM$734,42,0),#REF!)</f>
        <v>671</v>
      </c>
      <c r="P503" s="37">
        <f>IFERROR(VLOOKUP(B503,[1]BaseData!$B$4:$BM$734,43,0),#REF!)</f>
        <v>18240</v>
      </c>
      <c r="Q503" s="35">
        <f>IFERROR(VLOOKUP(B503,[1]BaseData!$B$4:$BM$734,44,0),#REF!)</f>
        <v>10.88</v>
      </c>
      <c r="R503" s="35">
        <f>IFERROR(VLOOKUP(B503,[1]BaseData!$B$4:$BM$734,45,0),#REF!)</f>
        <v>0.4</v>
      </c>
      <c r="S503" s="35">
        <f>IFERROR(VLOOKUP(B503,[1]BaseData!$B$4:$BM$734,46,0),#REF!)</f>
        <v>1.08</v>
      </c>
      <c r="T503" s="35">
        <f>IFERROR(VLOOKUP(B503,[1]BaseData!$B$4:$BM$734,47,0),#REF!)</f>
        <v>3.66</v>
      </c>
    </row>
    <row r="504" spans="1:20" ht="35.25" customHeight="1">
      <c r="A504" s="31">
        <v>499</v>
      </c>
      <c r="B504" s="32" t="s">
        <v>1053</v>
      </c>
      <c r="C504" s="33" t="str">
        <f>VLOOKUP(B504,[1]BaseData!$B$4:$BM$734,2,0)</f>
        <v>HNX</v>
      </c>
      <c r="D504" s="33" t="str">
        <f>VLOOKUP(B504,[1]BaseData!$B$4:$BM$734,3,0)</f>
        <v>CTCP Sông Đà 6</v>
      </c>
      <c r="E504" s="34">
        <f>VLOOKUP(B504,[1]BaseData!$B$4:$BM$734,25,0)</f>
        <v>163999031149.39001</v>
      </c>
      <c r="F504" s="34">
        <f>VLOOKUP(B504,[1]BaseData!$B$4:$BM$734,26,0)</f>
        <v>685602309.14634097</v>
      </c>
      <c r="G504" s="35">
        <f>VLOOKUP(B504,[1]BaseData!$B$4:$BM$734,27,0)</f>
        <v>1.7213639999999999</v>
      </c>
      <c r="H504" s="36" t="str">
        <f>VLOOKUP(B504,[1]BaseData!$B$4:$BM$734,28,0)</f>
        <v>Small&amp;Micro Cap</v>
      </c>
      <c r="I504" s="36" t="s">
        <v>61</v>
      </c>
      <c r="J504" s="37">
        <f>IFERROR(VLOOKUP(B504,[1]BaseData!$B$4:$BM$734,36,0),#REF!)</f>
        <v>1285495489358</v>
      </c>
      <c r="K504" s="37">
        <f>IFERROR(VLOOKUP(B504,[1]BaseData!$B$4:$BM$734,37,0),#REF!)</f>
        <v>432876301554</v>
      </c>
      <c r="L504" s="37">
        <f>IFERROR(VLOOKUP(B504,[1]BaseData!$B$4:$BM$734,38,0),#REF!)</f>
        <v>194059733982</v>
      </c>
      <c r="M504" s="37">
        <f>IFERROR(VLOOKUP(B504,[1]BaseData!$B$4:$BM$734,39,0)*10^9,#REF!)</f>
        <v>77698027</v>
      </c>
      <c r="N504" s="37">
        <f>IFERROR(VLOOKUP(B504,[1]BaseData!$B$4:$BM$734,40,0)*10^9,#REF!)</f>
        <v>49963169</v>
      </c>
      <c r="O504" s="37">
        <f>IFERROR(VLOOKUP(B504,[1]BaseData!$B$4:$BM$734,42,0),#REF!)</f>
        <v>2</v>
      </c>
      <c r="P504" s="37">
        <f>IFERROR(VLOOKUP(B504,[1]BaseData!$B$4:$BM$734,43,0),#REF!)</f>
        <v>12449</v>
      </c>
      <c r="Q504" s="35">
        <f>IFERROR(VLOOKUP(B504,[1]BaseData!$B$4:$BM$734,44,0),#REF!)</f>
        <v>1387.32</v>
      </c>
      <c r="R504" s="35">
        <f>IFERROR(VLOOKUP(B504,[1]BaseData!$B$4:$BM$734,45,0),#REF!)</f>
        <v>0.25</v>
      </c>
      <c r="S504" s="35">
        <f>IFERROR(VLOOKUP(B504,[1]BaseData!$B$4:$BM$734,46,0),#REF!)</f>
        <v>0.01</v>
      </c>
      <c r="T504" s="35">
        <f>IFERROR(VLOOKUP(B504,[1]BaseData!$B$4:$BM$734,47,0),#REF!)</f>
        <v>0.02</v>
      </c>
    </row>
    <row r="505" spans="1:20" ht="35.25" customHeight="1">
      <c r="A505" s="31">
        <v>500</v>
      </c>
      <c r="B505" s="32" t="s">
        <v>1055</v>
      </c>
      <c r="C505" s="33" t="str">
        <f>VLOOKUP(B505,[1]BaseData!$B$4:$BM$734,2,0)</f>
        <v>HNX</v>
      </c>
      <c r="D505" s="33" t="str">
        <f>VLOOKUP(B505,[1]BaseData!$B$4:$BM$734,3,0)</f>
        <v>CTCP Sông Đà 9</v>
      </c>
      <c r="E505" s="34">
        <f>VLOOKUP(B505,[1]BaseData!$B$4:$BM$734,25,0)</f>
        <v>300058922560.97498</v>
      </c>
      <c r="F505" s="34">
        <f>VLOOKUP(B505,[1]BaseData!$B$4:$BM$734,26,0)</f>
        <v>1217181601.52439</v>
      </c>
      <c r="G505" s="35">
        <f>VLOOKUP(B505,[1]BaseData!$B$4:$BM$734,27,0)</f>
        <v>1.8972020000000001</v>
      </c>
      <c r="H505" s="36" t="str">
        <f>VLOOKUP(B505,[1]BaseData!$B$4:$BM$734,28,0)</f>
        <v>Small&amp;Micro Cap</v>
      </c>
      <c r="I505" s="36" t="s">
        <v>164</v>
      </c>
      <c r="J505" s="37">
        <f>IFERROR(VLOOKUP(B505,[1]BaseData!$B$4:$BM$734,36,0),#REF!)</f>
        <v>2108758299578</v>
      </c>
      <c r="K505" s="37">
        <f>IFERROR(VLOOKUP(B505,[1]BaseData!$B$4:$BM$734,37,0),#REF!)</f>
        <v>836086507248</v>
      </c>
      <c r="L505" s="37">
        <f>IFERROR(VLOOKUP(B505,[1]BaseData!$B$4:$BM$734,38,0),#REF!)</f>
        <v>574157400541</v>
      </c>
      <c r="M505" s="37">
        <f>IFERROR(VLOOKUP(B505,[1]BaseData!$B$4:$BM$734,39,0)*10^9,#REF!)</f>
        <v>15828669423</v>
      </c>
      <c r="N505" s="37">
        <f>IFERROR(VLOOKUP(B505,[1]BaseData!$B$4:$BM$734,40,0)*10^9,#REF!)</f>
        <v>15784862383</v>
      </c>
      <c r="O505" s="37">
        <f>IFERROR(VLOOKUP(B505,[1]BaseData!$B$4:$BM$734,42,0),#REF!)</f>
        <v>462</v>
      </c>
      <c r="P505" s="37">
        <f>IFERROR(VLOOKUP(B505,[1]BaseData!$B$4:$BM$734,43,0),#REF!)</f>
        <v>24423</v>
      </c>
      <c r="Q505" s="35">
        <f>IFERROR(VLOOKUP(B505,[1]BaseData!$B$4:$BM$734,44,0),#REF!)</f>
        <v>14.06</v>
      </c>
      <c r="R505" s="35">
        <f>IFERROR(VLOOKUP(B505,[1]BaseData!$B$4:$BM$734,45,0),#REF!)</f>
        <v>0.27</v>
      </c>
      <c r="S505" s="35">
        <f>IFERROR(VLOOKUP(B505,[1]BaseData!$B$4:$BM$734,46,0),#REF!)</f>
        <v>0.71</v>
      </c>
      <c r="T505" s="35">
        <f>IFERROR(VLOOKUP(B505,[1]BaseData!$B$4:$BM$734,47,0),#REF!)</f>
        <v>5.29</v>
      </c>
    </row>
    <row r="506" spans="1:20" ht="35.25" customHeight="1">
      <c r="A506" s="31">
        <v>501</v>
      </c>
      <c r="B506" s="32" t="s">
        <v>1057</v>
      </c>
      <c r="C506" s="33" t="str">
        <f>VLOOKUP(B506,[1]BaseData!$B$4:$BM$734,2,0)</f>
        <v>HNX</v>
      </c>
      <c r="D506" s="33" t="str">
        <f>VLOOKUP(B506,[1]BaseData!$B$4:$BM$734,3,0)</f>
        <v>CTCP Simco Sông Đà</v>
      </c>
      <c r="E506" s="34">
        <f>VLOOKUP(B506,[1]BaseData!$B$4:$BM$734,25,0)</f>
        <v>385515679719.51202</v>
      </c>
      <c r="F506" s="34">
        <f>VLOOKUP(B506,[1]BaseData!$B$4:$BM$734,26,0)</f>
        <v>3190361962.5</v>
      </c>
      <c r="G506" s="35">
        <f>VLOOKUP(B506,[1]BaseData!$B$4:$BM$734,27,0)</f>
        <v>1.0975E-2</v>
      </c>
      <c r="H506" s="36" t="str">
        <f>VLOOKUP(B506,[1]BaseData!$B$4:$BM$734,28,0)</f>
        <v>Small&amp;Micro Cap</v>
      </c>
      <c r="I506" s="36" t="s">
        <v>74</v>
      </c>
      <c r="J506" s="37">
        <f>IFERROR(VLOOKUP(B506,[1]BaseData!$B$4:$BM$734,36,0),#REF!)</f>
        <v>306205229385</v>
      </c>
      <c r="K506" s="37">
        <f>IFERROR(VLOOKUP(B506,[1]BaseData!$B$4:$BM$734,37,0),#REF!)</f>
        <v>215780531732</v>
      </c>
      <c r="L506" s="37">
        <f>IFERROR(VLOOKUP(B506,[1]BaseData!$B$4:$BM$734,38,0),#REF!)</f>
        <v>62014457523</v>
      </c>
      <c r="M506" s="37">
        <f>IFERROR(VLOOKUP(B506,[1]BaseData!$B$4:$BM$734,39,0)*10^9,#REF!)</f>
        <v>810011739</v>
      </c>
      <c r="N506" s="37">
        <f>IFERROR(VLOOKUP(B506,[1]BaseData!$B$4:$BM$734,40,0)*10^9,#REF!)</f>
        <v>2329295414</v>
      </c>
      <c r="O506" s="37">
        <f>IFERROR(VLOOKUP(B506,[1]BaseData!$B$4:$BM$734,42,0),#REF!)</f>
        <v>31</v>
      </c>
      <c r="P506" s="37">
        <f>IFERROR(VLOOKUP(B506,[1]BaseData!$B$4:$BM$734,43,0),#REF!)</f>
        <v>8234</v>
      </c>
      <c r="Q506" s="35">
        <f>IFERROR(VLOOKUP(B506,[1]BaseData!$B$4:$BM$734,44,0),#REF!)</f>
        <v>203.82</v>
      </c>
      <c r="R506" s="35">
        <f>IFERROR(VLOOKUP(B506,[1]BaseData!$B$4:$BM$734,45,0),#REF!)</f>
        <v>0.77</v>
      </c>
      <c r="S506" s="35">
        <f>IFERROR(VLOOKUP(B506,[1]BaseData!$B$4:$BM$734,46,0),#REF!)</f>
        <v>0.25</v>
      </c>
      <c r="T506" s="35">
        <f>IFERROR(VLOOKUP(B506,[1]BaseData!$B$4:$BM$734,47,0),#REF!)</f>
        <v>0.34</v>
      </c>
    </row>
    <row r="507" spans="1:20" ht="35.25" customHeight="1">
      <c r="A507" s="31">
        <v>502</v>
      </c>
      <c r="B507" s="32" t="s">
        <v>1059</v>
      </c>
      <c r="C507" s="33" t="str">
        <f>VLOOKUP(B507,[1]BaseData!$B$4:$BM$734,2,0)</f>
        <v>HNX</v>
      </c>
      <c r="D507" s="33" t="str">
        <f>VLOOKUP(B507,[1]BaseData!$B$4:$BM$734,3,0)</f>
        <v>CTCP Tư vấn Sông Đà</v>
      </c>
      <c r="E507" s="34">
        <f>VLOOKUP(B507,[1]BaseData!$B$4:$BM$734,25,0)</f>
        <v>23526613219.5121</v>
      </c>
      <c r="F507" s="34">
        <f>VLOOKUP(B507,[1]BaseData!$B$4:$BM$734,26,0)</f>
        <v>1007379.878048</v>
      </c>
      <c r="G507" s="35">
        <f>VLOOKUP(B507,[1]BaseData!$B$4:$BM$734,27,0)</f>
        <v>3.3221430000000001</v>
      </c>
      <c r="H507" s="36" t="str">
        <f>VLOOKUP(B507,[1]BaseData!$B$4:$BM$734,28,0)</f>
        <v>Small&amp;Micro Cap</v>
      </c>
      <c r="I507" s="36" t="s">
        <v>61</v>
      </c>
      <c r="J507" s="37">
        <f>IFERROR(VLOOKUP(B507,[1]BaseData!$B$4:$BM$734,36,0),#REF!)</f>
        <v>89310273353</v>
      </c>
      <c r="K507" s="37">
        <f>IFERROR(VLOOKUP(B507,[1]BaseData!$B$4:$BM$734,37,0),#REF!)</f>
        <v>52965853800</v>
      </c>
      <c r="L507" s="37">
        <f>IFERROR(VLOOKUP(B507,[1]BaseData!$B$4:$BM$734,38,0),#REF!)</f>
        <v>47072191162</v>
      </c>
      <c r="M507" s="37">
        <f>IFERROR(VLOOKUP(B507,[1]BaseData!$B$4:$BM$734,39,0)*10^9,#REF!)</f>
        <v>1707641416</v>
      </c>
      <c r="N507" s="37">
        <f>IFERROR(VLOOKUP(B507,[1]BaseData!$B$4:$BM$734,40,0)*10^9,#REF!)</f>
        <v>1705049160</v>
      </c>
      <c r="O507" s="37">
        <f>IFERROR(VLOOKUP(B507,[1]BaseData!$B$4:$BM$734,42,0),#REF!)</f>
        <v>654</v>
      </c>
      <c r="P507" s="37">
        <f>IFERROR(VLOOKUP(B507,[1]BaseData!$B$4:$BM$734,43,0),#REF!)</f>
        <v>20296</v>
      </c>
      <c r="Q507" s="35">
        <f>IFERROR(VLOOKUP(B507,[1]BaseData!$B$4:$BM$734,44,0),#REF!)</f>
        <v>12.68</v>
      </c>
      <c r="R507" s="35">
        <f>IFERROR(VLOOKUP(B507,[1]BaseData!$B$4:$BM$734,45,0),#REF!)</f>
        <v>0.41</v>
      </c>
      <c r="S507" s="35">
        <f>IFERROR(VLOOKUP(B507,[1]BaseData!$B$4:$BM$734,46,0),#REF!)</f>
        <v>1.93</v>
      </c>
      <c r="T507" s="35">
        <f>IFERROR(VLOOKUP(B507,[1]BaseData!$B$4:$BM$734,47,0),#REF!)</f>
        <v>3.21</v>
      </c>
    </row>
    <row r="508" spans="1:20" ht="35.25" customHeight="1">
      <c r="A508" s="31">
        <v>503</v>
      </c>
      <c r="B508" s="32" t="s">
        <v>1061</v>
      </c>
      <c r="C508" s="33" t="str">
        <f>VLOOKUP(B508,[1]BaseData!$B$4:$BM$734,2,0)</f>
        <v>HNX</v>
      </c>
      <c r="D508" s="33" t="str">
        <f>VLOOKUP(B508,[1]BaseData!$B$4:$BM$734,3,0)</f>
        <v>CTCP Sadico Cần Thơ</v>
      </c>
      <c r="E508" s="34">
        <f>VLOOKUP(B508,[1]BaseData!$B$4:$BM$734,25,0)</f>
        <v>239835660750</v>
      </c>
      <c r="F508" s="34">
        <f>VLOOKUP(B508,[1]BaseData!$B$4:$BM$734,26,0)</f>
        <v>121860294.20731699</v>
      </c>
      <c r="G508" s="35">
        <f>VLOOKUP(B508,[1]BaseData!$B$4:$BM$734,27,0)</f>
        <v>0.29437000000000002</v>
      </c>
      <c r="H508" s="36" t="str">
        <f>VLOOKUP(B508,[1]BaseData!$B$4:$BM$734,28,0)</f>
        <v>Small&amp;Micro Cap</v>
      </c>
      <c r="I508" s="36" t="s">
        <v>53</v>
      </c>
      <c r="J508" s="37">
        <f>IFERROR(VLOOKUP(B508,[1]BaseData!$B$4:$BM$734,36,0),#REF!)</f>
        <v>982155150005</v>
      </c>
      <c r="K508" s="37">
        <f>IFERROR(VLOOKUP(B508,[1]BaseData!$B$4:$BM$734,37,0),#REF!)</f>
        <v>490166733208</v>
      </c>
      <c r="L508" s="37">
        <f>IFERROR(VLOOKUP(B508,[1]BaseData!$B$4:$BM$734,38,0),#REF!)</f>
        <v>1554480215334</v>
      </c>
      <c r="M508" s="37">
        <f>IFERROR(VLOOKUP(B508,[1]BaseData!$B$4:$BM$734,39,0)*10^9,#REF!)</f>
        <v>33981563201.999996</v>
      </c>
      <c r="N508" s="37">
        <f>IFERROR(VLOOKUP(B508,[1]BaseData!$B$4:$BM$734,40,0)*10^9,#REF!)</f>
        <v>34720912415</v>
      </c>
      <c r="O508" s="37">
        <f>IFERROR(VLOOKUP(B508,[1]BaseData!$B$4:$BM$734,42,0),#REF!)</f>
        <v>3351</v>
      </c>
      <c r="P508" s="37">
        <f>IFERROR(VLOOKUP(B508,[1]BaseData!$B$4:$BM$734,43,0),#REF!)</f>
        <v>48340</v>
      </c>
      <c r="Q508" s="35">
        <f>IFERROR(VLOOKUP(B508,[1]BaseData!$B$4:$BM$734,44,0),#REF!)</f>
        <v>6.36</v>
      </c>
      <c r="R508" s="35">
        <f>IFERROR(VLOOKUP(B508,[1]BaseData!$B$4:$BM$734,45,0),#REF!)</f>
        <v>0.44</v>
      </c>
      <c r="S508" s="35">
        <f>IFERROR(VLOOKUP(B508,[1]BaseData!$B$4:$BM$734,46,0),#REF!)</f>
        <v>3.6</v>
      </c>
      <c r="T508" s="35">
        <f>IFERROR(VLOOKUP(B508,[1]BaseData!$B$4:$BM$734,47,0),#REF!)</f>
        <v>10.199999999999999</v>
      </c>
    </row>
    <row r="509" spans="1:20" ht="35.25" customHeight="1">
      <c r="A509" s="31">
        <v>504</v>
      </c>
      <c r="B509" s="32" t="s">
        <v>1063</v>
      </c>
      <c r="C509" s="33" t="str">
        <f>VLOOKUP(B509,[1]BaseData!$B$4:$BM$734,2,0)</f>
        <v>HNX</v>
      </c>
      <c r="D509" s="33" t="str">
        <f>VLOOKUP(B509,[1]BaseData!$B$4:$BM$734,3,0)</f>
        <v>CTCP Sơn Đồng Nai</v>
      </c>
      <c r="E509" s="34">
        <f>VLOOKUP(B509,[1]BaseData!$B$4:$BM$734,25,0)</f>
        <v>68417938724.390198</v>
      </c>
      <c r="F509" s="34">
        <f>VLOOKUP(B509,[1]BaseData!$B$4:$BM$734,26,0)</f>
        <v>16127085.060975</v>
      </c>
      <c r="G509" s="35">
        <f>VLOOKUP(B509,[1]BaseData!$B$4:$BM$734,27,0)</f>
        <v>23.186582999999999</v>
      </c>
      <c r="H509" s="36" t="str">
        <f>VLOOKUP(B509,[1]BaseData!$B$4:$BM$734,28,0)</f>
        <v>Small&amp;Micro Cap</v>
      </c>
      <c r="I509" s="36" t="s">
        <v>102</v>
      </c>
      <c r="J509" s="37">
        <f>IFERROR(VLOOKUP(B509,[1]BaseData!$B$4:$BM$734,36,0),#REF!)</f>
        <v>105855405600</v>
      </c>
      <c r="K509" s="37">
        <f>IFERROR(VLOOKUP(B509,[1]BaseData!$B$4:$BM$734,37,0),#REF!)</f>
        <v>56435736324</v>
      </c>
      <c r="L509" s="37">
        <f>IFERROR(VLOOKUP(B509,[1]BaseData!$B$4:$BM$734,38,0),#REF!)</f>
        <v>128756628106</v>
      </c>
      <c r="M509" s="37">
        <f>IFERROR(VLOOKUP(B509,[1]BaseData!$B$4:$BM$734,39,0)*10^9,#REF!)</f>
        <v>15725636132</v>
      </c>
      <c r="N509" s="37">
        <f>IFERROR(VLOOKUP(B509,[1]BaseData!$B$4:$BM$734,40,0)*10^9,#REF!)</f>
        <v>15667468647</v>
      </c>
      <c r="O509" s="37">
        <f>IFERROR(VLOOKUP(B509,[1]BaseData!$B$4:$BM$734,42,0),#REF!)</f>
        <v>10358</v>
      </c>
      <c r="P509" s="37">
        <f>IFERROR(VLOOKUP(B509,[1]BaseData!$B$4:$BM$734,43,0),#REF!)</f>
        <v>37172</v>
      </c>
      <c r="Q509" s="35">
        <f>IFERROR(VLOOKUP(B509,[1]BaseData!$B$4:$BM$734,44,0),#REF!)</f>
        <v>4.04</v>
      </c>
      <c r="R509" s="35">
        <f>IFERROR(VLOOKUP(B509,[1]BaseData!$B$4:$BM$734,45,0),#REF!)</f>
        <v>1.1200000000000001</v>
      </c>
      <c r="S509" s="35">
        <f>IFERROR(VLOOKUP(B509,[1]BaseData!$B$4:$BM$734,46,0),#REF!)</f>
        <v>17.649999999999999</v>
      </c>
      <c r="T509" s="35">
        <f>IFERROR(VLOOKUP(B509,[1]BaseData!$B$4:$BM$734,47,0),#REF!)</f>
        <v>30</v>
      </c>
    </row>
    <row r="510" spans="1:20" ht="35.25" customHeight="1">
      <c r="A510" s="31">
        <v>505</v>
      </c>
      <c r="B510" s="32" t="s">
        <v>1065</v>
      </c>
      <c r="C510" s="33" t="str">
        <f>VLOOKUP(B510,[1]BaseData!$B$4:$BM$734,2,0)</f>
        <v>HNX</v>
      </c>
      <c r="D510" s="33" t="str">
        <f>VLOOKUP(B510,[1]BaseData!$B$4:$BM$734,3,0)</f>
        <v>CTCP Sông Đà 10</v>
      </c>
      <c r="E510" s="34">
        <f>VLOOKUP(B510,[1]BaseData!$B$4:$BM$734,25,0)</f>
        <v>212267543635.06</v>
      </c>
      <c r="F510" s="34">
        <f>VLOOKUP(B510,[1]BaseData!$B$4:$BM$734,26,0)</f>
        <v>458881222.56097502</v>
      </c>
      <c r="G510" s="35">
        <f>VLOOKUP(B510,[1]BaseData!$B$4:$BM$734,27,0)</f>
        <v>1.3245130000000001</v>
      </c>
      <c r="H510" s="36" t="str">
        <f>VLOOKUP(B510,[1]BaseData!$B$4:$BM$734,28,0)</f>
        <v>Small&amp;Micro Cap</v>
      </c>
      <c r="I510" s="36" t="s">
        <v>93</v>
      </c>
      <c r="J510" s="37">
        <f>IFERROR(VLOOKUP(B510,[1]BaseData!$B$4:$BM$734,36,0),#REF!)</f>
        <v>2212632927280</v>
      </c>
      <c r="K510" s="37">
        <f>IFERROR(VLOOKUP(B510,[1]BaseData!$B$4:$BM$734,37,0),#REF!)</f>
        <v>808039351757</v>
      </c>
      <c r="L510" s="37">
        <f>IFERROR(VLOOKUP(B510,[1]BaseData!$B$4:$BM$734,38,0),#REF!)</f>
        <v>444822829998</v>
      </c>
      <c r="M510" s="37">
        <f>IFERROR(VLOOKUP(B510,[1]BaseData!$B$4:$BM$734,39,0)*10^9,#REF!)</f>
        <v>-15767911836</v>
      </c>
      <c r="N510" s="37">
        <f>IFERROR(VLOOKUP(B510,[1]BaseData!$B$4:$BM$734,40,0)*10^9,#REF!)</f>
        <v>-12586504605</v>
      </c>
      <c r="O510" s="37">
        <f>IFERROR(VLOOKUP(B510,[1]BaseData!$B$4:$BM$734,42,0),#REF!)</f>
        <v>-369</v>
      </c>
      <c r="P510" s="37">
        <f>IFERROR(VLOOKUP(B510,[1]BaseData!$B$4:$BM$734,43,0),#REF!)</f>
        <v>18909</v>
      </c>
      <c r="Q510" s="35">
        <f>IFERROR(VLOOKUP(B510,[1]BaseData!$B$4:$BM$734,44,0),#REF!)</f>
        <v>-9.49</v>
      </c>
      <c r="R510" s="35">
        <f>IFERROR(VLOOKUP(B510,[1]BaseData!$B$4:$BM$734,45,0),#REF!)</f>
        <v>0.19</v>
      </c>
      <c r="S510" s="35">
        <f>IFERROR(VLOOKUP(B510,[1]BaseData!$B$4:$BM$734,46,0),#REF!)</f>
        <v>-0.63</v>
      </c>
      <c r="T510" s="35">
        <f>IFERROR(VLOOKUP(B510,[1]BaseData!$B$4:$BM$734,47,0),#REF!)</f>
        <v>-1.91</v>
      </c>
    </row>
    <row r="511" spans="1:20" ht="35.25" customHeight="1">
      <c r="A511" s="31">
        <v>506</v>
      </c>
      <c r="B511" s="32" t="s">
        <v>1067</v>
      </c>
      <c r="C511" s="33" t="str">
        <f>VLOOKUP(B511,[1]BaseData!$B$4:$BM$734,2,0)</f>
        <v>HNX</v>
      </c>
      <c r="D511" s="33" t="str">
        <f>VLOOKUP(B511,[1]BaseData!$B$4:$BM$734,3,0)</f>
        <v>CTCP Đầu tư Xây dựng và Phát triển Đô thị Sông Đà</v>
      </c>
      <c r="E511" s="34">
        <f>VLOOKUP(B511,[1]BaseData!$B$4:$BM$734,25,0)</f>
        <v>502371951219.51202</v>
      </c>
      <c r="F511" s="34">
        <f>VLOOKUP(B511,[1]BaseData!$B$4:$BM$734,26,0)</f>
        <v>13699912.5</v>
      </c>
      <c r="G511" s="35">
        <f>VLOOKUP(B511,[1]BaseData!$B$4:$BM$734,27,0)</f>
        <v>0.11156000000000001</v>
      </c>
      <c r="H511" s="36" t="str">
        <f>VLOOKUP(B511,[1]BaseData!$B$4:$BM$734,28,0)</f>
        <v>Small&amp;Micro Cap</v>
      </c>
      <c r="I511" s="36" t="s">
        <v>50</v>
      </c>
      <c r="J511" s="37">
        <f>IFERROR(VLOOKUP(B511,[1]BaseData!$B$4:$BM$734,36,0),#REF!)</f>
        <v>1192773853495</v>
      </c>
      <c r="K511" s="37">
        <f>IFERROR(VLOOKUP(B511,[1]BaseData!$B$4:$BM$734,37,0),#REF!)</f>
        <v>351567851544</v>
      </c>
      <c r="L511" s="37">
        <f>IFERROR(VLOOKUP(B511,[1]BaseData!$B$4:$BM$734,38,0),#REF!)</f>
        <v>86169137765</v>
      </c>
      <c r="M511" s="37">
        <f>IFERROR(VLOOKUP(B511,[1]BaseData!$B$4:$BM$734,39,0)*10^9,#REF!)</f>
        <v>1178262376</v>
      </c>
      <c r="N511" s="37">
        <f>IFERROR(VLOOKUP(B511,[1]BaseData!$B$4:$BM$734,40,0)*10^9,#REF!)</f>
        <v>1709973384</v>
      </c>
      <c r="O511" s="37">
        <f>IFERROR(VLOOKUP(B511,[1]BaseData!$B$4:$BM$734,42,0),#REF!)</f>
        <v>59</v>
      </c>
      <c r="P511" s="37">
        <f>IFERROR(VLOOKUP(B511,[1]BaseData!$B$4:$BM$734,43,0),#REF!)</f>
        <v>17578</v>
      </c>
      <c r="Q511" s="35">
        <f>IFERROR(VLOOKUP(B511,[1]BaseData!$B$4:$BM$734,44,0),#REF!)</f>
        <v>437.93</v>
      </c>
      <c r="R511" s="35">
        <f>IFERROR(VLOOKUP(B511,[1]BaseData!$B$4:$BM$734,45,0),#REF!)</f>
        <v>1.47</v>
      </c>
      <c r="S511" s="35">
        <f>IFERROR(VLOOKUP(B511,[1]BaseData!$B$4:$BM$734,46,0),#REF!)</f>
        <v>0.1</v>
      </c>
      <c r="T511" s="35">
        <f>IFERROR(VLOOKUP(B511,[1]BaseData!$B$4:$BM$734,47,0),#REF!)</f>
        <v>0.34</v>
      </c>
    </row>
    <row r="512" spans="1:20" ht="35.25" customHeight="1">
      <c r="A512" s="31">
        <v>507</v>
      </c>
      <c r="B512" s="32" t="s">
        <v>1069</v>
      </c>
      <c r="C512" s="33" t="str">
        <f>VLOOKUP(B512,[1]BaseData!$B$4:$BM$734,2,0)</f>
        <v>HNX</v>
      </c>
      <c r="D512" s="33" t="str">
        <f>VLOOKUP(B512,[1]BaseData!$B$4:$BM$734,3,0)</f>
        <v>CTCP Đầu tư và Phát triển Điện Miền Trung</v>
      </c>
      <c r="E512" s="34">
        <f>VLOOKUP(B512,[1]BaseData!$B$4:$BM$734,25,0)</f>
        <v>1558369222035.6699</v>
      </c>
      <c r="F512" s="34">
        <f>VLOOKUP(B512,[1]BaseData!$B$4:$BM$734,26,0)</f>
        <v>25095663.719512001</v>
      </c>
      <c r="G512" s="35">
        <f>VLOOKUP(B512,[1]BaseData!$B$4:$BM$734,27,0)</f>
        <v>7.1224999999999997E-2</v>
      </c>
      <c r="H512" s="36" t="str">
        <f>VLOOKUP(B512,[1]BaseData!$B$4:$BM$734,28,0)</f>
        <v>Mid Cap</v>
      </c>
      <c r="I512" s="36" t="s">
        <v>313</v>
      </c>
      <c r="J512" s="37">
        <f>IFERROR(VLOOKUP(B512,[1]BaseData!$B$4:$BM$734,36,0),#REF!)</f>
        <v>736723229124</v>
      </c>
      <c r="K512" s="37">
        <f>IFERROR(VLOOKUP(B512,[1]BaseData!$B$4:$BM$734,37,0),#REF!)</f>
        <v>649484488446</v>
      </c>
      <c r="L512" s="37">
        <f>IFERROR(VLOOKUP(B512,[1]BaseData!$B$4:$BM$734,38,0),#REF!)</f>
        <v>376924360111</v>
      </c>
      <c r="M512" s="37">
        <f>IFERROR(VLOOKUP(B512,[1]BaseData!$B$4:$BM$734,39,0)*10^9,#REF!)</f>
        <v>187791444255</v>
      </c>
      <c r="N512" s="37">
        <f>IFERROR(VLOOKUP(B512,[1]BaseData!$B$4:$BM$734,40,0)*10^9,#REF!)</f>
        <v>187791444255</v>
      </c>
      <c r="O512" s="37">
        <f>IFERROR(VLOOKUP(B512,[1]BaseData!$B$4:$BM$734,42,0),#REF!)</f>
        <v>5868</v>
      </c>
      <c r="P512" s="37">
        <f>IFERROR(VLOOKUP(B512,[1]BaseData!$B$4:$BM$734,43,0),#REF!)</f>
        <v>20296</v>
      </c>
      <c r="Q512" s="35">
        <f>IFERROR(VLOOKUP(B512,[1]BaseData!$B$4:$BM$734,44,0),#REF!)</f>
        <v>9.36</v>
      </c>
      <c r="R512" s="35">
        <f>IFERROR(VLOOKUP(B512,[1]BaseData!$B$4:$BM$734,45,0),#REF!)</f>
        <v>2.7</v>
      </c>
      <c r="S512" s="35">
        <f>IFERROR(VLOOKUP(B512,[1]BaseData!$B$4:$BM$734,46,0),#REF!)</f>
        <v>25.26</v>
      </c>
      <c r="T512" s="35">
        <f>IFERROR(VLOOKUP(B512,[1]BaseData!$B$4:$BM$734,47,0),#REF!)</f>
        <v>31.19</v>
      </c>
    </row>
    <row r="513" spans="1:20" ht="35.25" customHeight="1">
      <c r="A513" s="31">
        <v>508</v>
      </c>
      <c r="B513" s="32" t="s">
        <v>1071</v>
      </c>
      <c r="C513" s="33" t="str">
        <f>VLOOKUP(B513,[1]BaseData!$B$4:$BM$734,2,0)</f>
        <v>HNX</v>
      </c>
      <c r="D513" s="33" t="str">
        <f>VLOOKUP(B513,[1]BaseData!$B$4:$BM$734,3,0)</f>
        <v>CTCP Đầu tư và Phát triển Giáo dục Phương Nam</v>
      </c>
      <c r="E513" s="34">
        <f>VLOOKUP(B513,[1]BaseData!$B$4:$BM$734,25,0)</f>
        <v>188144044024.39001</v>
      </c>
      <c r="F513" s="34">
        <f>VLOOKUP(B513,[1]BaseData!$B$4:$BM$734,26,0)</f>
        <v>135575104.878048</v>
      </c>
      <c r="G513" s="35">
        <f>VLOOKUP(B513,[1]BaseData!$B$4:$BM$734,27,0)</f>
        <v>11.84564</v>
      </c>
      <c r="H513" s="36" t="str">
        <f>VLOOKUP(B513,[1]BaseData!$B$4:$BM$734,28,0)</f>
        <v>Small&amp;Micro Cap</v>
      </c>
      <c r="I513" s="36" t="s">
        <v>64</v>
      </c>
      <c r="J513" s="37">
        <f>IFERROR(VLOOKUP(B513,[1]BaseData!$B$4:$BM$734,36,0),#REF!)</f>
        <v>491384038831</v>
      </c>
      <c r="K513" s="37">
        <f>IFERROR(VLOOKUP(B513,[1]BaseData!$B$4:$BM$734,37,0),#REF!)</f>
        <v>276872292601</v>
      </c>
      <c r="L513" s="37">
        <f>IFERROR(VLOOKUP(B513,[1]BaseData!$B$4:$BM$734,38,0),#REF!)</f>
        <v>907369480781</v>
      </c>
      <c r="M513" s="37">
        <f>IFERROR(VLOOKUP(B513,[1]BaseData!$B$4:$BM$734,39,0)*10^9,#REF!)</f>
        <v>37912298104</v>
      </c>
      <c r="N513" s="37">
        <f>IFERROR(VLOOKUP(B513,[1]BaseData!$B$4:$BM$734,40,0)*10^9,#REF!)</f>
        <v>37912298104</v>
      </c>
      <c r="O513" s="37">
        <f>IFERROR(VLOOKUP(B513,[1]BaseData!$B$4:$BM$734,42,0),#REF!)</f>
        <v>4089</v>
      </c>
      <c r="P513" s="37">
        <f>IFERROR(VLOOKUP(B513,[1]BaseData!$B$4:$BM$734,43,0),#REF!)</f>
        <v>29862</v>
      </c>
      <c r="Q513" s="35">
        <f>IFERROR(VLOOKUP(B513,[1]BaseData!$B$4:$BM$734,44,0),#REF!)</f>
        <v>4.38</v>
      </c>
      <c r="R513" s="35">
        <f>IFERROR(VLOOKUP(B513,[1]BaseData!$B$4:$BM$734,45,0),#REF!)</f>
        <v>0.6</v>
      </c>
      <c r="S513" s="35">
        <f>IFERROR(VLOOKUP(B513,[1]BaseData!$B$4:$BM$734,46,0),#REF!)</f>
        <v>7.67</v>
      </c>
      <c r="T513" s="35">
        <f>IFERROR(VLOOKUP(B513,[1]BaseData!$B$4:$BM$734,47,0),#REF!)</f>
        <v>14.14</v>
      </c>
    </row>
    <row r="514" spans="1:20" ht="35.25" customHeight="1">
      <c r="A514" s="31">
        <v>509</v>
      </c>
      <c r="B514" s="32" t="s">
        <v>1073</v>
      </c>
      <c r="C514" s="33" t="str">
        <f>VLOOKUP(B514,[1]BaseData!$B$4:$BM$734,2,0)</f>
        <v>HOSE</v>
      </c>
      <c r="D514" s="33" t="str">
        <f>VLOOKUP(B514,[1]BaseData!$B$4:$BM$734,3,0)</f>
        <v>CTCP Nhiên liệu Sài Gòn</v>
      </c>
      <c r="E514" s="34">
        <f>VLOOKUP(B514,[1]BaseData!$B$4:$BM$734,25,0)</f>
        <v>240630641581.707</v>
      </c>
      <c r="F514" s="34">
        <f>VLOOKUP(B514,[1]BaseData!$B$4:$BM$734,26,0)</f>
        <v>16033536.585364999</v>
      </c>
      <c r="G514" s="35">
        <f>VLOOKUP(B514,[1]BaseData!$B$4:$BM$734,27,0)</f>
        <v>0.85784099999999996</v>
      </c>
      <c r="H514" s="36" t="str">
        <f>VLOOKUP(B514,[1]BaseData!$B$4:$BM$734,28,0)</f>
        <v>Small&amp;Micro Cap</v>
      </c>
      <c r="I514" s="36" t="s">
        <v>203</v>
      </c>
      <c r="J514" s="37">
        <f>IFERROR(VLOOKUP(B514,[1]BaseData!$B$4:$BM$734,36,0),#REF!)</f>
        <v>232539297867</v>
      </c>
      <c r="K514" s="37">
        <f>IFERROR(VLOOKUP(B514,[1]BaseData!$B$4:$BM$734,37,0),#REF!)</f>
        <v>178600865684</v>
      </c>
      <c r="L514" s="37">
        <f>IFERROR(VLOOKUP(B514,[1]BaseData!$B$4:$BM$734,38,0),#REF!)</f>
        <v>1455093792379</v>
      </c>
      <c r="M514" s="37">
        <f>IFERROR(VLOOKUP(B514,[1]BaseData!$B$4:$BM$734,39,0)*10^9,#REF!)</f>
        <v>20271005204</v>
      </c>
      <c r="N514" s="37">
        <f>IFERROR(VLOOKUP(B514,[1]BaseData!$B$4:$BM$734,40,0)*10^9,#REF!)</f>
        <v>20217365204</v>
      </c>
      <c r="O514" s="37">
        <f>IFERROR(VLOOKUP(B514,[1]BaseData!$B$4:$BM$734,42,0),#REF!)</f>
        <v>1804</v>
      </c>
      <c r="P514" s="37">
        <f>IFERROR(VLOOKUP(B514,[1]BaseData!$B$4:$BM$734,43,0),#REF!)</f>
        <v>15897</v>
      </c>
      <c r="Q514" s="35">
        <f>IFERROR(VLOOKUP(B514,[1]BaseData!$B$4:$BM$734,44,0),#REF!)</f>
        <v>11.08</v>
      </c>
      <c r="R514" s="35">
        <f>IFERROR(VLOOKUP(B514,[1]BaseData!$B$4:$BM$734,45,0),#REF!)</f>
        <v>1.26</v>
      </c>
      <c r="S514" s="35">
        <f>IFERROR(VLOOKUP(B514,[1]BaseData!$B$4:$BM$734,46,0),#REF!)</f>
        <v>8.41</v>
      </c>
      <c r="T514" s="35">
        <f>IFERROR(VLOOKUP(B514,[1]BaseData!$B$4:$BM$734,47,0),#REF!)</f>
        <v>11.29</v>
      </c>
    </row>
    <row r="515" spans="1:20" ht="35.25" customHeight="1">
      <c r="A515" s="31">
        <v>510</v>
      </c>
      <c r="B515" s="32" t="s">
        <v>1075</v>
      </c>
      <c r="C515" s="33" t="str">
        <f>VLOOKUP(B515,[1]BaseData!$B$4:$BM$734,2,0)</f>
        <v>HOSE</v>
      </c>
      <c r="D515" s="33" t="str">
        <f>VLOOKUP(B515,[1]BaseData!$B$4:$BM$734,3,0)</f>
        <v>CTCP Phân Bón Miền Nam</v>
      </c>
      <c r="E515" s="34">
        <f>VLOOKUP(B515,[1]BaseData!$B$4:$BM$734,25,0)</f>
        <v>628725509852.13403</v>
      </c>
      <c r="F515" s="34">
        <f>VLOOKUP(B515,[1]BaseData!$B$4:$BM$734,26,0)</f>
        <v>522106707.31707299</v>
      </c>
      <c r="G515" s="35">
        <f>VLOOKUP(B515,[1]BaseData!$B$4:$BM$734,27,0)</f>
        <v>0.47865200000000002</v>
      </c>
      <c r="H515" s="36" t="str">
        <f>VLOOKUP(B515,[1]BaseData!$B$4:$BM$734,28,0)</f>
        <v>Small&amp;Micro Cap</v>
      </c>
      <c r="I515" s="36" t="s">
        <v>61</v>
      </c>
      <c r="J515" s="37">
        <f>IFERROR(VLOOKUP(B515,[1]BaseData!$B$4:$BM$734,36,0),#REF!)</f>
        <v>1082838885562</v>
      </c>
      <c r="K515" s="37">
        <f>IFERROR(VLOOKUP(B515,[1]BaseData!$B$4:$BM$734,37,0),#REF!)</f>
        <v>615128764233</v>
      </c>
      <c r="L515" s="37">
        <f>IFERROR(VLOOKUP(B515,[1]BaseData!$B$4:$BM$734,38,0),#REF!)</f>
        <v>2008514779213</v>
      </c>
      <c r="M515" s="37">
        <f>IFERROR(VLOOKUP(B515,[1]BaseData!$B$4:$BM$734,39,0)*10^9,#REF!)</f>
        <v>45030666060</v>
      </c>
      <c r="N515" s="37">
        <f>IFERROR(VLOOKUP(B515,[1]BaseData!$B$4:$BM$734,40,0)*10^9,#REF!)</f>
        <v>44681925934</v>
      </c>
      <c r="O515" s="37">
        <f>IFERROR(VLOOKUP(B515,[1]BaseData!$B$4:$BM$734,42,0),#REF!)</f>
        <v>940</v>
      </c>
      <c r="P515" s="37">
        <f>IFERROR(VLOOKUP(B515,[1]BaseData!$B$4:$BM$734,43,0),#REF!)</f>
        <v>12843</v>
      </c>
      <c r="Q515" s="35">
        <f>IFERROR(VLOOKUP(B515,[1]BaseData!$B$4:$BM$734,44,0),#REF!)</f>
        <v>10.08</v>
      </c>
      <c r="R515" s="35">
        <f>IFERROR(VLOOKUP(B515,[1]BaseData!$B$4:$BM$734,45,0),#REF!)</f>
        <v>0.74</v>
      </c>
      <c r="S515" s="35">
        <f>IFERROR(VLOOKUP(B515,[1]BaseData!$B$4:$BM$734,46,0),#REF!)</f>
        <v>3.59</v>
      </c>
      <c r="T515" s="35">
        <f>IFERROR(VLOOKUP(B515,[1]BaseData!$B$4:$BM$734,47,0),#REF!)</f>
        <v>7.51</v>
      </c>
    </row>
    <row r="516" spans="1:20" ht="35.25" customHeight="1">
      <c r="A516" s="31">
        <v>511</v>
      </c>
      <c r="B516" s="32" t="s">
        <v>1077</v>
      </c>
      <c r="C516" s="33" t="str">
        <f>VLOOKUP(B516,[1]BaseData!$B$4:$BM$734,2,0)</f>
        <v>HOSE</v>
      </c>
      <c r="D516" s="33" t="str">
        <f>VLOOKUP(B516,[1]BaseData!$B$4:$BM$734,3,0)</f>
        <v>CTCP Đại lý Vận tải SAFI</v>
      </c>
      <c r="E516" s="34">
        <f>VLOOKUP(B516,[1]BaseData!$B$4:$BM$734,25,0)</f>
        <v>877861004157.77405</v>
      </c>
      <c r="F516" s="34">
        <f>VLOOKUP(B516,[1]BaseData!$B$4:$BM$734,26,0)</f>
        <v>481381097.56097502</v>
      </c>
      <c r="G516" s="35">
        <f>VLOOKUP(B516,[1]BaseData!$B$4:$BM$734,27,0)</f>
        <v>9.0059959999999997</v>
      </c>
      <c r="H516" s="36" t="str">
        <f>VLOOKUP(B516,[1]BaseData!$B$4:$BM$734,28,0)</f>
        <v>Small&amp;Micro Cap</v>
      </c>
      <c r="I516" s="36" t="s">
        <v>107</v>
      </c>
      <c r="J516" s="37">
        <f>IFERROR(VLOOKUP(B516,[1]BaseData!$B$4:$BM$734,36,0),#REF!)</f>
        <v>996424236673</v>
      </c>
      <c r="K516" s="37">
        <f>IFERROR(VLOOKUP(B516,[1]BaseData!$B$4:$BM$734,37,0),#REF!)</f>
        <v>775921470267</v>
      </c>
      <c r="L516" s="37">
        <f>IFERROR(VLOOKUP(B516,[1]BaseData!$B$4:$BM$734,38,0),#REF!)</f>
        <v>1724364161804</v>
      </c>
      <c r="M516" s="37">
        <f>IFERROR(VLOOKUP(B516,[1]BaseData!$B$4:$BM$734,39,0)*10^9,#REF!)</f>
        <v>212057194331</v>
      </c>
      <c r="N516" s="37">
        <f>IFERROR(VLOOKUP(B516,[1]BaseData!$B$4:$BM$734,40,0)*10^9,#REF!)</f>
        <v>215764484664</v>
      </c>
      <c r="O516" s="37">
        <f>IFERROR(VLOOKUP(B516,[1]BaseData!$B$4:$BM$734,42,0),#REF!)</f>
        <v>12622</v>
      </c>
      <c r="P516" s="37">
        <f>IFERROR(VLOOKUP(B516,[1]BaseData!$B$4:$BM$734,43,0),#REF!)</f>
        <v>35132</v>
      </c>
      <c r="Q516" s="35">
        <f>IFERROR(VLOOKUP(B516,[1]BaseData!$B$4:$BM$734,44,0),#REF!)</f>
        <v>2.62</v>
      </c>
      <c r="R516" s="35">
        <f>IFERROR(VLOOKUP(B516,[1]BaseData!$B$4:$BM$734,45,0),#REF!)</f>
        <v>0.94</v>
      </c>
      <c r="S516" s="35">
        <f>IFERROR(VLOOKUP(B516,[1]BaseData!$B$4:$BM$734,46,0),#REF!)</f>
        <v>21.97</v>
      </c>
      <c r="T516" s="35">
        <f>IFERROR(VLOOKUP(B516,[1]BaseData!$B$4:$BM$734,47,0),#REF!)</f>
        <v>30.38</v>
      </c>
    </row>
    <row r="517" spans="1:20" ht="35.25" customHeight="1">
      <c r="A517" s="31">
        <v>512</v>
      </c>
      <c r="B517" s="32" t="s">
        <v>1079</v>
      </c>
      <c r="C517" s="33" t="str">
        <f>VLOOKUP(B517,[1]BaseData!$B$4:$BM$734,2,0)</f>
        <v>HNX</v>
      </c>
      <c r="D517" s="33" t="str">
        <f>VLOOKUP(B517,[1]BaseData!$B$4:$BM$734,3,0)</f>
        <v>CTCP Dệt lưới Sài Gòn</v>
      </c>
      <c r="E517" s="34">
        <f>VLOOKUP(B517,[1]BaseData!$B$4:$BM$734,25,0)</f>
        <v>69039113246.951202</v>
      </c>
      <c r="F517" s="34">
        <f>VLOOKUP(B517,[1]BaseData!$B$4:$BM$734,26,0)</f>
        <v>19740150.914634001</v>
      </c>
      <c r="G517" s="35">
        <f>VLOOKUP(B517,[1]BaseData!$B$4:$BM$734,27,0)</f>
        <v>1.061023</v>
      </c>
      <c r="H517" s="36" t="str">
        <f>VLOOKUP(B517,[1]BaseData!$B$4:$BM$734,28,0)</f>
        <v>Small&amp;Micro Cap</v>
      </c>
      <c r="I517" s="36" t="s">
        <v>107</v>
      </c>
      <c r="J517" s="37">
        <f>IFERROR(VLOOKUP(B517,[1]BaseData!$B$4:$BM$734,36,0),#REF!)</f>
        <v>75894700175</v>
      </c>
      <c r="K517" s="37">
        <f>IFERROR(VLOOKUP(B517,[1]BaseData!$B$4:$BM$734,37,0),#REF!)</f>
        <v>70723175816</v>
      </c>
      <c r="L517" s="37">
        <f>IFERROR(VLOOKUP(B517,[1]BaseData!$B$4:$BM$734,38,0),#REF!)</f>
        <v>169370770833</v>
      </c>
      <c r="M517" s="37">
        <f>IFERROR(VLOOKUP(B517,[1]BaseData!$B$4:$BM$734,39,0)*10^9,#REF!)</f>
        <v>8446825058</v>
      </c>
      <c r="N517" s="37">
        <f>IFERROR(VLOOKUP(B517,[1]BaseData!$B$4:$BM$734,40,0)*10^9,#REF!)</f>
        <v>8446825058</v>
      </c>
      <c r="O517" s="37">
        <f>IFERROR(VLOOKUP(B517,[1]BaseData!$B$4:$BM$734,42,0),#REF!)</f>
        <v>2949</v>
      </c>
      <c r="P517" s="37">
        <f>IFERROR(VLOOKUP(B517,[1]BaseData!$B$4:$BM$734,43,0),#REF!)</f>
        <v>24693</v>
      </c>
      <c r="Q517" s="35">
        <f>IFERROR(VLOOKUP(B517,[1]BaseData!$B$4:$BM$734,44,0),#REF!)</f>
        <v>7.63</v>
      </c>
      <c r="R517" s="35">
        <f>IFERROR(VLOOKUP(B517,[1]BaseData!$B$4:$BM$734,45,0),#REF!)</f>
        <v>0.91</v>
      </c>
      <c r="S517" s="35">
        <f>IFERROR(VLOOKUP(B517,[1]BaseData!$B$4:$BM$734,46,0),#REF!)</f>
        <v>11</v>
      </c>
      <c r="T517" s="35">
        <f>IFERROR(VLOOKUP(B517,[1]BaseData!$B$4:$BM$734,47,0),#REF!)</f>
        <v>11.84</v>
      </c>
    </row>
    <row r="518" spans="1:20" ht="35.25" customHeight="1">
      <c r="A518" s="31">
        <v>513</v>
      </c>
      <c r="B518" s="32" t="s">
        <v>1081</v>
      </c>
      <c r="C518" s="33" t="str">
        <f>VLOOKUP(B518,[1]BaseData!$B$4:$BM$734,2,0)</f>
        <v>HNX</v>
      </c>
      <c r="D518" s="33" t="str">
        <f>VLOOKUP(B518,[1]BaseData!$B$4:$BM$734,3,0)</f>
        <v>CTCP Xuất nhập khẩu Sa Giang</v>
      </c>
      <c r="E518" s="34">
        <f>VLOOKUP(B518,[1]BaseData!$B$4:$BM$734,25,0)</f>
        <v>596742301810.97498</v>
      </c>
      <c r="F518" s="34">
        <f>VLOOKUP(B518,[1]BaseData!$B$4:$BM$734,26,0)</f>
        <v>4106423.780487</v>
      </c>
      <c r="G518" s="35">
        <f>VLOOKUP(B518,[1]BaseData!$B$4:$BM$734,27,0)</f>
        <v>-3.291277</v>
      </c>
      <c r="H518" s="36" t="str">
        <f>VLOOKUP(B518,[1]BaseData!$B$4:$BM$734,28,0)</f>
        <v>Small&amp;Micro Cap</v>
      </c>
      <c r="I518" s="36" t="s">
        <v>64</v>
      </c>
      <c r="J518" s="37">
        <f>IFERROR(VLOOKUP(B518,[1]BaseData!$B$4:$BM$734,36,0),#REF!)</f>
        <v>271275683542</v>
      </c>
      <c r="K518" s="37">
        <f>IFERROR(VLOOKUP(B518,[1]BaseData!$B$4:$BM$734,37,0),#REF!)</f>
        <v>210813194827</v>
      </c>
      <c r="L518" s="37">
        <f>IFERROR(VLOOKUP(B518,[1]BaseData!$B$4:$BM$734,38,0),#REF!)</f>
        <v>444379099600</v>
      </c>
      <c r="M518" s="37">
        <f>IFERROR(VLOOKUP(B518,[1]BaseData!$B$4:$BM$734,39,0)*10^9,#REF!)</f>
        <v>59365655175</v>
      </c>
      <c r="N518" s="37">
        <f>IFERROR(VLOOKUP(B518,[1]BaseData!$B$4:$BM$734,40,0)*10^9,#REF!)</f>
        <v>59405561658</v>
      </c>
      <c r="O518" s="37">
        <f>IFERROR(VLOOKUP(B518,[1]BaseData!$B$4:$BM$734,42,0),#REF!)</f>
        <v>8306</v>
      </c>
      <c r="P518" s="37">
        <f>IFERROR(VLOOKUP(B518,[1]BaseData!$B$4:$BM$734,43,0),#REF!)</f>
        <v>29494</v>
      </c>
      <c r="Q518" s="35">
        <f>IFERROR(VLOOKUP(B518,[1]BaseData!$B$4:$BM$734,44,0),#REF!)</f>
        <v>10.96</v>
      </c>
      <c r="R518" s="35">
        <f>IFERROR(VLOOKUP(B518,[1]BaseData!$B$4:$BM$734,45,0),#REF!)</f>
        <v>3.09</v>
      </c>
      <c r="S518" s="35">
        <f>IFERROR(VLOOKUP(B518,[1]BaseData!$B$4:$BM$734,46,0),#REF!)</f>
        <v>23.86</v>
      </c>
      <c r="T518" s="35">
        <f>IFERROR(VLOOKUP(B518,[1]BaseData!$B$4:$BM$734,47,0),#REF!)</f>
        <v>32.78</v>
      </c>
    </row>
    <row r="519" spans="1:20" ht="35.25" customHeight="1">
      <c r="A519" s="31">
        <v>514</v>
      </c>
      <c r="B519" s="32" t="s">
        <v>1083</v>
      </c>
      <c r="C519" s="33" t="str">
        <f>VLOOKUP(B519,[1]BaseData!$B$4:$BM$734,2,0)</f>
        <v>HNX</v>
      </c>
      <c r="D519" s="33" t="str">
        <f>VLOOKUP(B519,[1]BaseData!$B$4:$BM$734,3,0)</f>
        <v>CTCP Sách Giáo dục tại Thành phố Hồ Chí Minh</v>
      </c>
      <c r="E519" s="34">
        <f>VLOOKUP(B519,[1]BaseData!$B$4:$BM$734,25,0)</f>
        <v>87115556402.438995</v>
      </c>
      <c r="F519" s="34">
        <f>VLOOKUP(B519,[1]BaseData!$B$4:$BM$734,26,0)</f>
        <v>16849758.231706999</v>
      </c>
      <c r="G519" s="35">
        <f>VLOOKUP(B519,[1]BaseData!$B$4:$BM$734,27,0)</f>
        <v>1.131095</v>
      </c>
      <c r="H519" s="36" t="str">
        <f>VLOOKUP(B519,[1]BaseData!$B$4:$BM$734,28,0)</f>
        <v>Small&amp;Micro Cap</v>
      </c>
      <c r="I519" s="36" t="s">
        <v>102</v>
      </c>
      <c r="J519" s="37">
        <f>IFERROR(VLOOKUP(B519,[1]BaseData!$B$4:$BM$734,36,0),#REF!)</f>
        <v>98308941493</v>
      </c>
      <c r="K519" s="37">
        <f>IFERROR(VLOOKUP(B519,[1]BaseData!$B$4:$BM$734,37,0),#REF!)</f>
        <v>61295821712</v>
      </c>
      <c r="L519" s="37">
        <f>IFERROR(VLOOKUP(B519,[1]BaseData!$B$4:$BM$734,38,0),#REF!)</f>
        <v>211206991013</v>
      </c>
      <c r="M519" s="37">
        <f>IFERROR(VLOOKUP(B519,[1]BaseData!$B$4:$BM$734,39,0)*10^9,#REF!)</f>
        <v>159298933</v>
      </c>
      <c r="N519" s="37">
        <f>IFERROR(VLOOKUP(B519,[1]BaseData!$B$4:$BM$734,40,0)*10^9,#REF!)</f>
        <v>-126895722.99999999</v>
      </c>
      <c r="O519" s="37">
        <f>IFERROR(VLOOKUP(B519,[1]BaseData!$B$4:$BM$734,42,0),#REF!)</f>
        <v>39</v>
      </c>
      <c r="P519" s="37">
        <f>IFERROR(VLOOKUP(B519,[1]BaseData!$B$4:$BM$734,43,0),#REF!)</f>
        <v>15161</v>
      </c>
      <c r="Q519" s="35">
        <f>IFERROR(VLOOKUP(B519,[1]BaseData!$B$4:$BM$734,44,0),#REF!)</f>
        <v>616.73</v>
      </c>
      <c r="R519" s="35">
        <f>IFERROR(VLOOKUP(B519,[1]BaseData!$B$4:$BM$734,45,0),#REF!)</f>
        <v>1.6</v>
      </c>
      <c r="S519" s="35">
        <f>IFERROR(VLOOKUP(B519,[1]BaseData!$B$4:$BM$734,46,0),#REF!)</f>
        <v>0.14000000000000001</v>
      </c>
      <c r="T519" s="35">
        <f>IFERROR(VLOOKUP(B519,[1]BaseData!$B$4:$BM$734,47,0),#REF!)</f>
        <v>0.25</v>
      </c>
    </row>
    <row r="520" spans="1:20" ht="35.25" customHeight="1">
      <c r="A520" s="31">
        <v>515</v>
      </c>
      <c r="B520" s="32" t="s">
        <v>1085</v>
      </c>
      <c r="C520" s="33" t="str">
        <f>VLOOKUP(B520,[1]BaseData!$B$4:$BM$734,2,0)</f>
        <v>HNX</v>
      </c>
      <c r="D520" s="33" t="str">
        <f>VLOOKUP(B520,[1]BaseData!$B$4:$BM$734,3,0)</f>
        <v>CTCP Khách sạn Sài Gòn</v>
      </c>
      <c r="E520" s="34">
        <f>VLOOKUP(B520,[1]BaseData!$B$4:$BM$734,25,0)</f>
        <v>453713465945.12097</v>
      </c>
      <c r="F520" s="34">
        <f>VLOOKUP(B520,[1]BaseData!$B$4:$BM$734,26,0)</f>
        <v>384330289.63414598</v>
      </c>
      <c r="G520" s="35">
        <f>VLOOKUP(B520,[1]BaseData!$B$4:$BM$734,27,0)</f>
        <v>0.35270699999999999</v>
      </c>
      <c r="H520" s="36" t="str">
        <f>VLOOKUP(B520,[1]BaseData!$B$4:$BM$734,28,0)</f>
        <v>Small&amp;Micro Cap</v>
      </c>
      <c r="I520" s="36" t="s">
        <v>24</v>
      </c>
      <c r="J520" s="37">
        <f>IFERROR(VLOOKUP(B520,[1]BaseData!$B$4:$BM$734,36,0),#REF!)</f>
        <v>196859328298</v>
      </c>
      <c r="K520" s="37">
        <f>IFERROR(VLOOKUP(B520,[1]BaseData!$B$4:$BM$734,37,0),#REF!)</f>
        <v>178146512894</v>
      </c>
      <c r="L520" s="37">
        <f>IFERROR(VLOOKUP(B520,[1]BaseData!$B$4:$BM$734,38,0),#REF!)</f>
        <v>28079031839</v>
      </c>
      <c r="M520" s="37">
        <f>IFERROR(VLOOKUP(B520,[1]BaseData!$B$4:$BM$734,39,0)*10^9,#REF!)</f>
        <v>8946045440</v>
      </c>
      <c r="N520" s="37">
        <f>IFERROR(VLOOKUP(B520,[1]BaseData!$B$4:$BM$734,40,0)*10^9,#REF!)</f>
        <v>8944435114</v>
      </c>
      <c r="O520" s="37">
        <f>IFERROR(VLOOKUP(B520,[1]BaseData!$B$4:$BM$734,42,0),#REF!)</f>
        <v>724</v>
      </c>
      <c r="P520" s="37">
        <f>IFERROR(VLOOKUP(B520,[1]BaseData!$B$4:$BM$734,43,0),#REF!)</f>
        <v>14408</v>
      </c>
      <c r="Q520" s="35">
        <f>IFERROR(VLOOKUP(B520,[1]BaseData!$B$4:$BM$734,44,0),#REF!)</f>
        <v>76.010000000000005</v>
      </c>
      <c r="R520" s="35">
        <f>IFERROR(VLOOKUP(B520,[1]BaseData!$B$4:$BM$734,45,0),#REF!)</f>
        <v>3.82</v>
      </c>
      <c r="S520" s="35">
        <f>IFERROR(VLOOKUP(B520,[1]BaseData!$B$4:$BM$734,46,0),#REF!)</f>
        <v>4.6900000000000004</v>
      </c>
      <c r="T520" s="35">
        <f>IFERROR(VLOOKUP(B520,[1]BaseData!$B$4:$BM$734,47,0),#REF!)</f>
        <v>5.14</v>
      </c>
    </row>
    <row r="521" spans="1:20" ht="35.25" customHeight="1">
      <c r="A521" s="31">
        <v>516</v>
      </c>
      <c r="B521" s="32" t="s">
        <v>1087</v>
      </c>
      <c r="C521" s="33" t="str">
        <f>VLOOKUP(B521,[1]BaseData!$B$4:$BM$734,2,0)</f>
        <v>HOSE</v>
      </c>
      <c r="D521" s="33" t="str">
        <f>VLOOKUP(B521,[1]BaseData!$B$4:$BM$734,3,0)</f>
        <v>CTCP Phục vụ Mặt đất Sài Gòn</v>
      </c>
      <c r="E521" s="34">
        <f>VLOOKUP(B521,[1]BaseData!$B$4:$BM$734,25,0)</f>
        <v>2313490622014.6299</v>
      </c>
      <c r="F521" s="34">
        <f>VLOOKUP(B521,[1]BaseData!$B$4:$BM$734,26,0)</f>
        <v>334250000</v>
      </c>
      <c r="G521" s="35">
        <f>VLOOKUP(B521,[1]BaseData!$B$4:$BM$734,27,0)</f>
        <v>2.4580700000000002</v>
      </c>
      <c r="H521" s="36" t="str">
        <f>VLOOKUP(B521,[1]BaseData!$B$4:$BM$734,28,0)</f>
        <v>Mid Cap</v>
      </c>
      <c r="I521" s="36" t="s">
        <v>102</v>
      </c>
      <c r="J521" s="37">
        <f>IFERROR(VLOOKUP(B521,[1]BaseData!$B$4:$BM$734,36,0),#REF!)</f>
        <v>1076542733192</v>
      </c>
      <c r="K521" s="37">
        <f>IFERROR(VLOOKUP(B521,[1]BaseData!$B$4:$BM$734,37,0),#REF!)</f>
        <v>861907588281</v>
      </c>
      <c r="L521" s="37">
        <f>IFERROR(VLOOKUP(B521,[1]BaseData!$B$4:$BM$734,38,0),#REF!)</f>
        <v>995163223157</v>
      </c>
      <c r="M521" s="37">
        <f>IFERROR(VLOOKUP(B521,[1]BaseData!$B$4:$BM$734,39,0)*10^9,#REF!)</f>
        <v>138003700540</v>
      </c>
      <c r="N521" s="37">
        <f>IFERROR(VLOOKUP(B521,[1]BaseData!$B$4:$BM$734,40,0)*10^9,#REF!)</f>
        <v>138263040529</v>
      </c>
      <c r="O521" s="37">
        <f>IFERROR(VLOOKUP(B521,[1]BaseData!$B$4:$BM$734,42,0),#REF!)</f>
        <v>4115</v>
      </c>
      <c r="P521" s="37">
        <f>IFERROR(VLOOKUP(B521,[1]BaseData!$B$4:$BM$734,43,0),#REF!)</f>
        <v>25703</v>
      </c>
      <c r="Q521" s="35">
        <f>IFERROR(VLOOKUP(B521,[1]BaseData!$B$4:$BM$734,44,0),#REF!)</f>
        <v>15.24</v>
      </c>
      <c r="R521" s="35">
        <f>IFERROR(VLOOKUP(B521,[1]BaseData!$B$4:$BM$734,45,0),#REF!)</f>
        <v>2.44</v>
      </c>
      <c r="S521" s="35">
        <f>IFERROR(VLOOKUP(B521,[1]BaseData!$B$4:$BM$734,46,0),#REF!)</f>
        <v>13.7</v>
      </c>
      <c r="T521" s="35">
        <f>IFERROR(VLOOKUP(B521,[1]BaseData!$B$4:$BM$734,47,0),#REF!)</f>
        <v>16.41</v>
      </c>
    </row>
    <row r="522" spans="1:20" ht="35.25" customHeight="1">
      <c r="A522" s="31">
        <v>517</v>
      </c>
      <c r="B522" s="32" t="s">
        <v>1089</v>
      </c>
      <c r="C522" s="33" t="str">
        <f>VLOOKUP(B522,[1]BaseData!$B$4:$BM$734,2,0)</f>
        <v>HOSE</v>
      </c>
      <c r="D522" s="33" t="str">
        <f>VLOOKUP(B522,[1]BaseData!$B$4:$BM$734,3,0)</f>
        <v>CTCP Tổng CTCP Địa ốc Sài Gòn</v>
      </c>
      <c r="E522" s="34">
        <f>VLOOKUP(B522,[1]BaseData!$B$4:$BM$734,25,0)</f>
        <v>1179813808091</v>
      </c>
      <c r="F522" s="34">
        <f>VLOOKUP(B522,[1]BaseData!$B$4:$BM$734,26,0)</f>
        <v>1463841463.4146299</v>
      </c>
      <c r="G522" s="35">
        <f>VLOOKUP(B522,[1]BaseData!$B$4:$BM$734,27,0)</f>
        <v>1.5803000000000001E-2</v>
      </c>
      <c r="H522" s="36" t="str">
        <f>VLOOKUP(B522,[1]BaseData!$B$4:$BM$734,28,0)</f>
        <v>Mid Cap</v>
      </c>
      <c r="I522" s="36" t="s">
        <v>58</v>
      </c>
      <c r="J522" s="37">
        <f>IFERROR(VLOOKUP(B522,[1]BaseData!$B$4:$BM$734,36,0),#REF!)</f>
        <v>1999084698043</v>
      </c>
      <c r="K522" s="37">
        <f>IFERROR(VLOOKUP(B522,[1]BaseData!$B$4:$BM$734,37,0),#REF!)</f>
        <v>879841392170</v>
      </c>
      <c r="L522" s="37">
        <f>IFERROR(VLOOKUP(B522,[1]BaseData!$B$4:$BM$734,38,0),#REF!)</f>
        <v>654437530026</v>
      </c>
      <c r="M522" s="37">
        <f>IFERROR(VLOOKUP(B522,[1]BaseData!$B$4:$BM$734,39,0)*10^9,#REF!)</f>
        <v>215379394072</v>
      </c>
      <c r="N522" s="37">
        <f>IFERROR(VLOOKUP(B522,[1]BaseData!$B$4:$BM$734,40,0)*10^9,#REF!)</f>
        <v>214124746919</v>
      </c>
      <c r="O522" s="37">
        <f>IFERROR(VLOOKUP(B522,[1]BaseData!$B$4:$BM$734,42,0),#REF!)</f>
        <v>3590</v>
      </c>
      <c r="P522" s="37">
        <f>IFERROR(VLOOKUP(B522,[1]BaseData!$B$4:$BM$734,43,0),#REF!)</f>
        <v>14664</v>
      </c>
      <c r="Q522" s="35">
        <f>IFERROR(VLOOKUP(B522,[1]BaseData!$B$4:$BM$734,44,0),#REF!)</f>
        <v>3.71</v>
      </c>
      <c r="R522" s="35">
        <f>IFERROR(VLOOKUP(B522,[1]BaseData!$B$4:$BM$734,45,0),#REF!)</f>
        <v>0.91</v>
      </c>
      <c r="S522" s="35">
        <f>IFERROR(VLOOKUP(B522,[1]BaseData!$B$4:$BM$734,46,0),#REF!)</f>
        <v>10.78</v>
      </c>
      <c r="T522" s="35">
        <f>IFERROR(VLOOKUP(B522,[1]BaseData!$B$4:$BM$734,47,0),#REF!)</f>
        <v>27.3</v>
      </c>
    </row>
    <row r="523" spans="1:20" ht="35.25" customHeight="1">
      <c r="A523" s="31">
        <v>518</v>
      </c>
      <c r="B523" s="32" t="s">
        <v>1091</v>
      </c>
      <c r="C523" s="33" t="str">
        <f>VLOOKUP(B523,[1]BaseData!$B$4:$BM$734,2,0)</f>
        <v>HOSE</v>
      </c>
      <c r="D523" s="33" t="str">
        <f>VLOOKUP(B523,[1]BaseData!$B$4:$BM$734,3,0)</f>
        <v>CTCP Công nghệ Viễn Thông Sài Gòn</v>
      </c>
      <c r="E523" s="34">
        <f>VLOOKUP(B523,[1]BaseData!$B$4:$BM$734,25,0)</f>
        <v>1898091507377.8</v>
      </c>
      <c r="F523" s="34">
        <f>VLOOKUP(B523,[1]BaseData!$B$4:$BM$734,26,0)</f>
        <v>2879274390.2438998</v>
      </c>
      <c r="G523" s="35">
        <f>VLOOKUP(B523,[1]BaseData!$B$4:$BM$734,27,0)</f>
        <v>8.9708299999999994</v>
      </c>
      <c r="H523" s="36" t="str">
        <f>VLOOKUP(B523,[1]BaseData!$B$4:$BM$734,28,0)</f>
        <v>Mid Cap</v>
      </c>
      <c r="I523" s="36" t="s">
        <v>102</v>
      </c>
      <c r="J523" s="37">
        <f>IFERROR(VLOOKUP(B523,[1]BaseData!$B$4:$BM$734,36,0),#REF!)</f>
        <v>5488034476719</v>
      </c>
      <c r="K523" s="37">
        <f>IFERROR(VLOOKUP(B523,[1]BaseData!$B$4:$BM$734,37,0),#REF!)</f>
        <v>1858607478414</v>
      </c>
      <c r="L523" s="37">
        <f>IFERROR(VLOOKUP(B523,[1]BaseData!$B$4:$BM$734,38,0),#REF!)</f>
        <v>1453972737528</v>
      </c>
      <c r="M523" s="37">
        <f>IFERROR(VLOOKUP(B523,[1]BaseData!$B$4:$BM$734,39,0)*10^9,#REF!)</f>
        <v>78698993770</v>
      </c>
      <c r="N523" s="37">
        <f>IFERROR(VLOOKUP(B523,[1]BaseData!$B$4:$BM$734,40,0)*10^9,#REF!)</f>
        <v>106693566039</v>
      </c>
      <c r="O523" s="37">
        <f>IFERROR(VLOOKUP(B523,[1]BaseData!$B$4:$BM$734,42,0),#REF!)</f>
        <v>919</v>
      </c>
      <c r="P523" s="37">
        <f>IFERROR(VLOOKUP(B523,[1]BaseData!$B$4:$BM$734,43,0),#REF!)</f>
        <v>12558</v>
      </c>
      <c r="Q523" s="35">
        <f>IFERROR(VLOOKUP(B523,[1]BaseData!$B$4:$BM$734,44,0),#REF!)</f>
        <v>16.53</v>
      </c>
      <c r="R523" s="35">
        <f>IFERROR(VLOOKUP(B523,[1]BaseData!$B$4:$BM$734,45,0),#REF!)</f>
        <v>1.21</v>
      </c>
      <c r="S523" s="35">
        <f>IFERROR(VLOOKUP(B523,[1]BaseData!$B$4:$BM$734,46,0),#REF!)</f>
        <v>1.59</v>
      </c>
      <c r="T523" s="35">
        <f>IFERROR(VLOOKUP(B523,[1]BaseData!$B$4:$BM$734,47,0),#REF!)</f>
        <v>5.32</v>
      </c>
    </row>
    <row r="524" spans="1:20" ht="35.25" customHeight="1">
      <c r="A524" s="31">
        <v>519</v>
      </c>
      <c r="B524" s="32" t="s">
        <v>1093</v>
      </c>
      <c r="C524" s="33" t="str">
        <f>VLOOKUP(B524,[1]BaseData!$B$4:$BM$734,2,0)</f>
        <v>HOSE</v>
      </c>
      <c r="D524" s="33" t="str">
        <f>VLOOKUP(B524,[1]BaseData!$B$4:$BM$734,3,0)</f>
        <v>CTCP Sơn Hà Sài Gòn</v>
      </c>
      <c r="E524" s="34">
        <f>VLOOKUP(B524,[1]BaseData!$B$4:$BM$734,25,0)</f>
        <v>186496824311.737</v>
      </c>
      <c r="F524" s="34">
        <f>VLOOKUP(B524,[1]BaseData!$B$4:$BM$734,26,0)</f>
        <v>440496951.21951199</v>
      </c>
      <c r="G524" s="35">
        <f>VLOOKUP(B524,[1]BaseData!$B$4:$BM$734,27,0)</f>
        <v>0.91646700000000003</v>
      </c>
      <c r="H524" s="36" t="str">
        <f>VLOOKUP(B524,[1]BaseData!$B$4:$BM$734,28,0)</f>
        <v>Small&amp;Micro Cap</v>
      </c>
      <c r="I524" s="36" t="s">
        <v>77</v>
      </c>
      <c r="J524" s="37">
        <f>IFERROR(VLOOKUP(B524,[1]BaseData!$B$4:$BM$734,36,0),#REF!)</f>
        <v>1020650515407</v>
      </c>
      <c r="K524" s="37">
        <f>IFERROR(VLOOKUP(B524,[1]BaseData!$B$4:$BM$734,37,0),#REF!)</f>
        <v>400966331532</v>
      </c>
      <c r="L524" s="37">
        <f>IFERROR(VLOOKUP(B524,[1]BaseData!$B$4:$BM$734,38,0),#REF!)</f>
        <v>1100872916966</v>
      </c>
      <c r="M524" s="37">
        <f>IFERROR(VLOOKUP(B524,[1]BaseData!$B$4:$BM$734,39,0)*10^9,#REF!)</f>
        <v>17675852236</v>
      </c>
      <c r="N524" s="37">
        <f>IFERROR(VLOOKUP(B524,[1]BaseData!$B$4:$BM$734,40,0)*10^9,#REF!)</f>
        <v>18140662355</v>
      </c>
      <c r="O524" s="37">
        <f>IFERROR(VLOOKUP(B524,[1]BaseData!$B$4:$BM$734,42,0),#REF!)</f>
        <v>528</v>
      </c>
      <c r="P524" s="37">
        <f>IFERROR(VLOOKUP(B524,[1]BaseData!$B$4:$BM$734,43,0),#REF!)</f>
        <v>11988</v>
      </c>
      <c r="Q524" s="35">
        <f>IFERROR(VLOOKUP(B524,[1]BaseData!$B$4:$BM$734,44,0),#REF!)</f>
        <v>7.38</v>
      </c>
      <c r="R524" s="35">
        <f>IFERROR(VLOOKUP(B524,[1]BaseData!$B$4:$BM$734,45,0),#REF!)</f>
        <v>0.33</v>
      </c>
      <c r="S524" s="35">
        <f>IFERROR(VLOOKUP(B524,[1]BaseData!$B$4:$BM$734,46,0),#REF!)</f>
        <v>1.8</v>
      </c>
      <c r="T524" s="35">
        <f>IFERROR(VLOOKUP(B524,[1]BaseData!$B$4:$BM$734,47,0),#REF!)</f>
        <v>4.41</v>
      </c>
    </row>
    <row r="525" spans="1:20" ht="35.25" customHeight="1">
      <c r="A525" s="31">
        <v>520</v>
      </c>
      <c r="B525" s="32" t="s">
        <v>1095</v>
      </c>
      <c r="C525" s="33" t="str">
        <f>VLOOKUP(B525,[1]BaseData!$B$4:$BM$734,2,0)</f>
        <v>HOSE</v>
      </c>
      <c r="D525" s="33" t="str">
        <f>VLOOKUP(B525,[1]BaseData!$B$4:$BM$734,3,0)</f>
        <v>Ngân hàng TMCP Sài Gòn - Hà Nội</v>
      </c>
      <c r="E525" s="34">
        <f>VLOOKUP(B525,[1]BaseData!$B$4:$BM$734,25,0)</f>
        <v>39345768496290.898</v>
      </c>
      <c r="F525" s="34">
        <f>VLOOKUP(B525,[1]BaseData!$B$4:$BM$734,26,0)</f>
        <v>183906304878.048</v>
      </c>
      <c r="G525" s="35">
        <f>VLOOKUP(B525,[1]BaseData!$B$4:$BM$734,27,0)</f>
        <v>4.6879270000000002</v>
      </c>
      <c r="H525" s="36" t="str">
        <f>VLOOKUP(B525,[1]BaseData!$B$4:$BM$734,28,0)</f>
        <v>Large Cap</v>
      </c>
      <c r="I525" s="36" t="s">
        <v>31</v>
      </c>
      <c r="J525" s="37">
        <f>IFERROR(VLOOKUP(B525,[1]BaseData!$B$4:$BM$734,36,0),#REF!)</f>
        <v>550904120000000</v>
      </c>
      <c r="K525" s="37">
        <f>IFERROR(VLOOKUP(B525,[1]BaseData!$B$4:$BM$734,37,0),#REF!)</f>
        <v>42904471000000</v>
      </c>
      <c r="L525" s="37">
        <f>IFERROR(VLOOKUP(B525,[1]BaseData!$B$4:$BM$734,38,0),#REF!)</f>
        <v>17550084000000</v>
      </c>
      <c r="M525" s="37">
        <f>IFERROR(VLOOKUP(B525,[1]BaseData!$B$4:$BM$734,39,0)*10^9,#REF!)</f>
        <v>7728918000000</v>
      </c>
      <c r="N525" s="37">
        <f>IFERROR(VLOOKUP(B525,[1]BaseData!$B$4:$BM$734,40,0)*10^9,#REF!)</f>
        <v>7705645000000</v>
      </c>
      <c r="O525" s="37">
        <f>IFERROR(VLOOKUP(B525,[1]BaseData!$B$4:$BM$734,42,0),#REF!)</f>
        <v>2862</v>
      </c>
      <c r="P525" s="37">
        <f>IFERROR(VLOOKUP(B525,[1]BaseData!$B$4:$BM$734,43,0),#REF!)</f>
        <v>13990</v>
      </c>
      <c r="Q525" s="35">
        <f>IFERROR(VLOOKUP(B525,[1]BaseData!$B$4:$BM$734,44,0),#REF!)</f>
        <v>3.48</v>
      </c>
      <c r="R525" s="35">
        <f>IFERROR(VLOOKUP(B525,[1]BaseData!$B$4:$BM$734,45,0),#REF!)</f>
        <v>0.71</v>
      </c>
      <c r="S525" s="35">
        <f>IFERROR(VLOOKUP(B525,[1]BaseData!$B$4:$BM$734,46,0),#REF!)</f>
        <v>1.46</v>
      </c>
      <c r="T525" s="35">
        <f>IFERROR(VLOOKUP(B525,[1]BaseData!$B$4:$BM$734,47,0),#REF!)</f>
        <v>19.71</v>
      </c>
    </row>
    <row r="526" spans="1:20" ht="35.25" customHeight="1">
      <c r="A526" s="31">
        <v>521</v>
      </c>
      <c r="B526" s="32" t="s">
        <v>1097</v>
      </c>
      <c r="C526" s="33" t="str">
        <f>VLOOKUP(B526,[1]BaseData!$B$4:$BM$734,2,0)</f>
        <v>HNX</v>
      </c>
      <c r="D526" s="33" t="str">
        <f>VLOOKUP(B526,[1]BaseData!$B$4:$BM$734,3,0)</f>
        <v>CTCP Phát triển năng lượng Sơn Hà</v>
      </c>
      <c r="E526" s="34">
        <f>VLOOKUP(B526,[1]BaseData!$B$4:$BM$734,25,0)</f>
        <v>102700526126.21899</v>
      </c>
      <c r="F526" s="34">
        <f>VLOOKUP(B526,[1]BaseData!$B$4:$BM$734,26,0)</f>
        <v>50876435.365852997</v>
      </c>
      <c r="G526" s="35">
        <f>VLOOKUP(B526,[1]BaseData!$B$4:$BM$734,27,0)</f>
        <v>1.7404379999999999</v>
      </c>
      <c r="H526" s="36" t="str">
        <f>VLOOKUP(B526,[1]BaseData!$B$4:$BM$734,28,0)</f>
        <v>Small&amp;Micro Cap</v>
      </c>
      <c r="I526" s="36" t="s">
        <v>107</v>
      </c>
      <c r="J526" s="37">
        <f>IFERROR(VLOOKUP(B526,[1]BaseData!$B$4:$BM$734,36,0),#REF!)</f>
        <v>252047853067</v>
      </c>
      <c r="K526" s="37">
        <f>IFERROR(VLOOKUP(B526,[1]BaseData!$B$4:$BM$734,37,0),#REF!)</f>
        <v>121148463366</v>
      </c>
      <c r="L526" s="37">
        <f>IFERROR(VLOOKUP(B526,[1]BaseData!$B$4:$BM$734,38,0),#REF!)</f>
        <v>263752925450</v>
      </c>
      <c r="M526" s="37">
        <f>IFERROR(VLOOKUP(B526,[1]BaseData!$B$4:$BM$734,39,0)*10^9,#REF!)</f>
        <v>19610637603</v>
      </c>
      <c r="N526" s="37">
        <f>IFERROR(VLOOKUP(B526,[1]BaseData!$B$4:$BM$734,40,0)*10^9,#REF!)</f>
        <v>19610637603</v>
      </c>
      <c r="O526" s="37">
        <f>IFERROR(VLOOKUP(B526,[1]BaseData!$B$4:$BM$734,42,0),#REF!)</f>
        <v>2293</v>
      </c>
      <c r="P526" s="37">
        <f>IFERROR(VLOOKUP(B526,[1]BaseData!$B$4:$BM$734,43,0),#REF!)</f>
        <v>12639</v>
      </c>
      <c r="Q526" s="35">
        <f>IFERROR(VLOOKUP(B526,[1]BaseData!$B$4:$BM$734,44,0),#REF!)</f>
        <v>3.93</v>
      </c>
      <c r="R526" s="35">
        <f>IFERROR(VLOOKUP(B526,[1]BaseData!$B$4:$BM$734,45,0),#REF!)</f>
        <v>0.71</v>
      </c>
      <c r="S526" s="35">
        <f>IFERROR(VLOOKUP(B526,[1]BaseData!$B$4:$BM$734,46,0),#REF!)</f>
        <v>8.94</v>
      </c>
      <c r="T526" s="35">
        <f>IFERROR(VLOOKUP(B526,[1]BaseData!$B$4:$BM$734,47,0),#REF!)</f>
        <v>17.59</v>
      </c>
    </row>
    <row r="527" spans="1:20" ht="35.25" customHeight="1">
      <c r="A527" s="31">
        <v>522</v>
      </c>
      <c r="B527" s="32" t="s">
        <v>1099</v>
      </c>
      <c r="C527" s="33" t="str">
        <f>VLOOKUP(B527,[1]BaseData!$B$4:$BM$734,2,0)</f>
        <v>HOSE</v>
      </c>
      <c r="D527" s="33" t="str">
        <f>VLOOKUP(B527,[1]BaseData!$B$4:$BM$734,3,0)</f>
        <v>CTCP Quốc tế Sơn Hà</v>
      </c>
      <c r="E527" s="34">
        <f>VLOOKUP(B527,[1]BaseData!$B$4:$BM$734,25,0)</f>
        <v>2331991079171.1802</v>
      </c>
      <c r="F527" s="34">
        <f>VLOOKUP(B527,[1]BaseData!$B$4:$BM$734,26,0)</f>
        <v>8899862804.8780403</v>
      </c>
      <c r="G527" s="35">
        <f>VLOOKUP(B527,[1]BaseData!$B$4:$BM$734,27,0)</f>
        <v>0.17119300000000001</v>
      </c>
      <c r="H527" s="36" t="str">
        <f>VLOOKUP(B527,[1]BaseData!$B$4:$BM$734,28,0)</f>
        <v>Mid Cap</v>
      </c>
      <c r="I527" s="36" t="s">
        <v>102</v>
      </c>
      <c r="J527" s="37">
        <f>IFERROR(VLOOKUP(B527,[1]BaseData!$B$4:$BM$734,36,0),#REF!)</f>
        <v>7330796432276</v>
      </c>
      <c r="K527" s="37">
        <f>IFERROR(VLOOKUP(B527,[1]BaseData!$B$4:$BM$734,37,0),#REF!)</f>
        <v>1960441341303</v>
      </c>
      <c r="L527" s="37">
        <f>IFERROR(VLOOKUP(B527,[1]BaseData!$B$4:$BM$734,38,0),#REF!)</f>
        <v>7977478885843</v>
      </c>
      <c r="M527" s="37">
        <f>IFERROR(VLOOKUP(B527,[1]BaseData!$B$4:$BM$734,39,0)*10^9,#REF!)</f>
        <v>58118858146</v>
      </c>
      <c r="N527" s="37">
        <f>IFERROR(VLOOKUP(B527,[1]BaseData!$B$4:$BM$734,40,0)*10^9,#REF!)</f>
        <v>58257169723</v>
      </c>
      <c r="O527" s="37">
        <f>IFERROR(VLOOKUP(B527,[1]BaseData!$B$4:$BM$734,42,0),#REF!)</f>
        <v>382</v>
      </c>
      <c r="P527" s="37">
        <f>IFERROR(VLOOKUP(B527,[1]BaseData!$B$4:$BM$734,43,0),#REF!)</f>
        <v>12112</v>
      </c>
      <c r="Q527" s="35">
        <f>IFERROR(VLOOKUP(B527,[1]BaseData!$B$4:$BM$734,44,0),#REF!)</f>
        <v>39.18</v>
      </c>
      <c r="R527" s="35">
        <f>IFERROR(VLOOKUP(B527,[1]BaseData!$B$4:$BM$734,45,0),#REF!)</f>
        <v>1.23</v>
      </c>
      <c r="S527" s="35">
        <f>IFERROR(VLOOKUP(B527,[1]BaseData!$B$4:$BM$734,46,0),#REF!)</f>
        <v>0.88</v>
      </c>
      <c r="T527" s="35">
        <f>IFERROR(VLOOKUP(B527,[1]BaseData!$B$4:$BM$734,47,0),#REF!)</f>
        <v>5.25</v>
      </c>
    </row>
    <row r="528" spans="1:20" ht="35.25" customHeight="1">
      <c r="A528" s="31">
        <v>523</v>
      </c>
      <c r="B528" s="32" t="s">
        <v>1101</v>
      </c>
      <c r="C528" s="33" t="str">
        <f>VLOOKUP(B528,[1]BaseData!$B$4:$BM$734,2,0)</f>
        <v>HNX</v>
      </c>
      <c r="D528" s="33" t="str">
        <f>VLOOKUP(B528,[1]BaseData!$B$4:$BM$734,3,0)</f>
        <v>CTCP Đầu tư Tổng hợp Hà Nội</v>
      </c>
      <c r="E528" s="34">
        <f>VLOOKUP(B528,[1]BaseData!$B$4:$BM$734,25,0)</f>
        <v>1277776314798.47</v>
      </c>
      <c r="F528" s="34">
        <f>VLOOKUP(B528,[1]BaseData!$B$4:$BM$734,26,0)</f>
        <v>64098314.634145997</v>
      </c>
      <c r="G528" s="35">
        <f>VLOOKUP(B528,[1]BaseData!$B$4:$BM$734,27,0)</f>
        <v>1.8821000000000001E-2</v>
      </c>
      <c r="H528" s="36" t="str">
        <f>VLOOKUP(B528,[1]BaseData!$B$4:$BM$734,28,0)</f>
        <v>Mid Cap</v>
      </c>
      <c r="I528" s="36" t="s">
        <v>102</v>
      </c>
      <c r="J528" s="37">
        <f>IFERROR(VLOOKUP(B528,[1]BaseData!$B$4:$BM$734,36,0),#REF!)</f>
        <v>5709791879359</v>
      </c>
      <c r="K528" s="37">
        <f>IFERROR(VLOOKUP(B528,[1]BaseData!$B$4:$BM$734,37,0),#REF!)</f>
        <v>1583907118540</v>
      </c>
      <c r="L528" s="37">
        <f>IFERROR(VLOOKUP(B528,[1]BaseData!$B$4:$BM$734,38,0),#REF!)</f>
        <v>5853603335974</v>
      </c>
      <c r="M528" s="37">
        <f>IFERROR(VLOOKUP(B528,[1]BaseData!$B$4:$BM$734,39,0)*10^9,#REF!)</f>
        <v>2540998286</v>
      </c>
      <c r="N528" s="37">
        <f>IFERROR(VLOOKUP(B528,[1]BaseData!$B$4:$BM$734,40,0)*10^9,#REF!)</f>
        <v>14888265738</v>
      </c>
      <c r="O528" s="37">
        <f>IFERROR(VLOOKUP(B528,[1]BaseData!$B$4:$BM$734,42,0),#REF!)</f>
        <v>20</v>
      </c>
      <c r="P528" s="37">
        <f>IFERROR(VLOOKUP(B528,[1]BaseData!$B$4:$BM$734,43,0),#REF!)</f>
        <v>12221</v>
      </c>
      <c r="Q528" s="35">
        <f>IFERROR(VLOOKUP(B528,[1]BaseData!$B$4:$BM$734,44,0),#REF!)</f>
        <v>382.55</v>
      </c>
      <c r="R528" s="35">
        <f>IFERROR(VLOOKUP(B528,[1]BaseData!$B$4:$BM$734,45,0),#REF!)</f>
        <v>0.61</v>
      </c>
      <c r="S528" s="35">
        <f>IFERROR(VLOOKUP(B528,[1]BaseData!$B$4:$BM$734,46,0),#REF!)</f>
        <v>0.05</v>
      </c>
      <c r="T528" s="35">
        <f>IFERROR(VLOOKUP(B528,[1]BaseData!$B$4:$BM$734,47,0),#REF!)</f>
        <v>0.18</v>
      </c>
    </row>
    <row r="529" spans="1:20" ht="35.25" customHeight="1">
      <c r="A529" s="31">
        <v>524</v>
      </c>
      <c r="B529" s="32" t="s">
        <v>1103</v>
      </c>
      <c r="C529" s="33" t="str">
        <f>VLOOKUP(B529,[1]BaseData!$B$4:$BM$734,2,0)</f>
        <v>HOSE</v>
      </c>
      <c r="D529" s="33" t="str">
        <f>VLOOKUP(B529,[1]BaseData!$B$4:$BM$734,3,0)</f>
        <v>CTCP Thủy điện Miền Nam</v>
      </c>
      <c r="E529" s="34">
        <f>VLOOKUP(B529,[1]BaseData!$B$4:$BM$734,25,0)</f>
        <v>2736822465385.3599</v>
      </c>
      <c r="F529" s="34">
        <f>VLOOKUP(B529,[1]BaseData!$B$4:$BM$734,26,0)</f>
        <v>406664634.14634103</v>
      </c>
      <c r="G529" s="35">
        <f>VLOOKUP(B529,[1]BaseData!$B$4:$BM$734,27,0)</f>
        <v>5.2058920000000004</v>
      </c>
      <c r="H529" s="36" t="str">
        <f>VLOOKUP(B529,[1]BaseData!$B$4:$BM$734,28,0)</f>
        <v>Mid Cap</v>
      </c>
      <c r="I529" s="36" t="s">
        <v>107</v>
      </c>
      <c r="J529" s="37">
        <f>IFERROR(VLOOKUP(B529,[1]BaseData!$B$4:$BM$734,36,0),#REF!)</f>
        <v>1768989904377</v>
      </c>
      <c r="K529" s="37">
        <f>IFERROR(VLOOKUP(B529,[1]BaseData!$B$4:$BM$734,37,0),#REF!)</f>
        <v>1447228186050</v>
      </c>
      <c r="L529" s="37">
        <f>IFERROR(VLOOKUP(B529,[1]BaseData!$B$4:$BM$734,38,0),#REF!)</f>
        <v>746101515100</v>
      </c>
      <c r="M529" s="37">
        <f>IFERROR(VLOOKUP(B529,[1]BaseData!$B$4:$BM$734,39,0)*10^9,#REF!)</f>
        <v>321031922805</v>
      </c>
      <c r="N529" s="37">
        <f>IFERROR(VLOOKUP(B529,[1]BaseData!$B$4:$BM$734,40,0)*10^9,#REF!)</f>
        <v>318217623296</v>
      </c>
      <c r="O529" s="37">
        <f>IFERROR(VLOOKUP(B529,[1]BaseData!$B$4:$BM$734,42,0),#REF!)</f>
        <v>3189</v>
      </c>
      <c r="P529" s="37">
        <f>IFERROR(VLOOKUP(B529,[1]BaseData!$B$4:$BM$734,43,0),#REF!)</f>
        <v>14300</v>
      </c>
      <c r="Q529" s="35">
        <f>IFERROR(VLOOKUP(B529,[1]BaseData!$B$4:$BM$734,44,0),#REF!)</f>
        <v>8.2899999999999991</v>
      </c>
      <c r="R529" s="35">
        <f>IFERROR(VLOOKUP(B529,[1]BaseData!$B$4:$BM$734,45,0),#REF!)</f>
        <v>1.85</v>
      </c>
      <c r="S529" s="35">
        <f>IFERROR(VLOOKUP(B529,[1]BaseData!$B$4:$BM$734,46,0),#REF!)</f>
        <v>17.829999999999998</v>
      </c>
      <c r="T529" s="35">
        <f>IFERROR(VLOOKUP(B529,[1]BaseData!$B$4:$BM$734,47,0),#REF!)</f>
        <v>23.06</v>
      </c>
    </row>
    <row r="530" spans="1:20" ht="35.25" customHeight="1">
      <c r="A530" s="31">
        <v>525</v>
      </c>
      <c r="B530" s="32" t="s">
        <v>1105</v>
      </c>
      <c r="C530" s="33" t="str">
        <f>VLOOKUP(B530,[1]BaseData!$B$4:$BM$734,2,0)</f>
        <v>HNX</v>
      </c>
      <c r="D530" s="33" t="str">
        <f>VLOOKUP(B530,[1]BaseData!$B$4:$BM$734,3,0)</f>
        <v>CTCP Chứng khoán Sài Gòn - Hà Nội</v>
      </c>
      <c r="E530" s="34">
        <f>VLOOKUP(B530,[1]BaseData!$B$4:$BM$734,25,0)</f>
        <v>8412730651850.9102</v>
      </c>
      <c r="F530" s="34">
        <f>VLOOKUP(B530,[1]BaseData!$B$4:$BM$734,26,0)</f>
        <v>163004217832.01199</v>
      </c>
      <c r="G530" s="35">
        <f>VLOOKUP(B530,[1]BaseData!$B$4:$BM$734,27,0)</f>
        <v>6.9073950000000002</v>
      </c>
      <c r="H530" s="36" t="str">
        <f>VLOOKUP(B530,[1]BaseData!$B$4:$BM$734,28,0)</f>
        <v>Mid Cap</v>
      </c>
      <c r="I530" s="36" t="s">
        <v>64</v>
      </c>
      <c r="J530" s="37">
        <f>IFERROR(VLOOKUP(B530,[1]BaseData!$B$4:$BM$734,36,0),#REF!)</f>
        <v>10899625766763</v>
      </c>
      <c r="K530" s="37">
        <f>IFERROR(VLOOKUP(B530,[1]BaseData!$B$4:$BM$734,37,0),#REF!)</f>
        <v>9435859429597</v>
      </c>
      <c r="L530" s="37">
        <f>IFERROR(VLOOKUP(B530,[1]BaseData!$B$4:$BM$734,38,0),#REF!)</f>
        <v>1542468212379</v>
      </c>
      <c r="M530" s="37">
        <f>IFERROR(VLOOKUP(B530,[1]BaseData!$B$4:$BM$734,39,0)*10^9,#REF!)</f>
        <v>162216054110</v>
      </c>
      <c r="N530" s="37">
        <f>IFERROR(VLOOKUP(B530,[1]BaseData!$B$4:$BM$734,40,0)*10^9,#REF!)</f>
        <v>162216054111</v>
      </c>
      <c r="O530" s="37">
        <f>IFERROR(VLOOKUP(B530,[1]BaseData!$B$4:$BM$734,42,0),#REF!)</f>
        <v>307</v>
      </c>
      <c r="P530" s="37">
        <f>IFERROR(VLOOKUP(B530,[1]BaseData!$B$4:$BM$734,43,0),#REF!)</f>
        <v>11604</v>
      </c>
      <c r="Q530" s="35">
        <f>IFERROR(VLOOKUP(B530,[1]BaseData!$B$4:$BM$734,44,0),#REF!)</f>
        <v>27.4</v>
      </c>
      <c r="R530" s="35">
        <f>IFERROR(VLOOKUP(B530,[1]BaseData!$B$4:$BM$734,45,0),#REF!)</f>
        <v>0.72</v>
      </c>
      <c r="S530" s="35">
        <f>IFERROR(VLOOKUP(B530,[1]BaseData!$B$4:$BM$734,46,0),#REF!)</f>
        <v>1.49</v>
      </c>
      <c r="T530" s="35">
        <f>IFERROR(VLOOKUP(B530,[1]BaseData!$B$4:$BM$734,47,0),#REF!)</f>
        <v>2.09</v>
      </c>
    </row>
    <row r="531" spans="1:20" ht="35.25" customHeight="1">
      <c r="A531" s="31">
        <v>526</v>
      </c>
      <c r="B531" s="32" t="s">
        <v>1107</v>
      </c>
      <c r="C531" s="33" t="str">
        <f>VLOOKUP(B531,[1]BaseData!$B$4:$BM$734,2,0)</f>
        <v>HNX</v>
      </c>
      <c r="D531" s="33" t="str">
        <f>VLOOKUP(B531,[1]BaseData!$B$4:$BM$734,3,0)</f>
        <v>CTCP ANI</v>
      </c>
      <c r="E531" s="34">
        <f>VLOOKUP(B531,[1]BaseData!$B$4:$BM$734,25,0)</f>
        <v>602154704087.80396</v>
      </c>
      <c r="F531" s="34">
        <f>VLOOKUP(B531,[1]BaseData!$B$4:$BM$734,26,0)</f>
        <v>39567458.841463</v>
      </c>
      <c r="G531" s="35">
        <f>VLOOKUP(B531,[1]BaseData!$B$4:$BM$734,27,0)</f>
        <v>0.14100299999999999</v>
      </c>
      <c r="H531" s="36" t="str">
        <f>VLOOKUP(B531,[1]BaseData!$B$4:$BM$734,28,0)</f>
        <v>Small&amp;Micro Cap</v>
      </c>
      <c r="I531" s="36" t="s">
        <v>228</v>
      </c>
      <c r="J531" s="37">
        <f>IFERROR(VLOOKUP(B531,[1]BaseData!$B$4:$BM$734,36,0),#REF!)</f>
        <v>1760612651090</v>
      </c>
      <c r="K531" s="37">
        <f>IFERROR(VLOOKUP(B531,[1]BaseData!$B$4:$BM$734,37,0),#REF!)</f>
        <v>486895499077</v>
      </c>
      <c r="L531" s="37">
        <f>IFERROR(VLOOKUP(B531,[1]BaseData!$B$4:$BM$734,38,0),#REF!)</f>
        <v>1018954630237</v>
      </c>
      <c r="M531" s="37">
        <f>IFERROR(VLOOKUP(B531,[1]BaseData!$B$4:$BM$734,39,0)*10^9,#REF!)</f>
        <v>84570354246</v>
      </c>
      <c r="N531" s="37">
        <f>IFERROR(VLOOKUP(B531,[1]BaseData!$B$4:$BM$734,40,0)*10^9,#REF!)</f>
        <v>90099545949</v>
      </c>
      <c r="O531" s="37">
        <f>IFERROR(VLOOKUP(B531,[1]BaseData!$B$4:$BM$734,42,0),#REF!)</f>
        <v>3524</v>
      </c>
      <c r="P531" s="37">
        <f>IFERROR(VLOOKUP(B531,[1]BaseData!$B$4:$BM$734,43,0),#REF!)</f>
        <v>20288</v>
      </c>
      <c r="Q531" s="35">
        <f>IFERROR(VLOOKUP(B531,[1]BaseData!$B$4:$BM$734,44,0),#REF!)</f>
        <v>5.39</v>
      </c>
      <c r="R531" s="35">
        <f>IFERROR(VLOOKUP(B531,[1]BaseData!$B$4:$BM$734,45,0),#REF!)</f>
        <v>0.94</v>
      </c>
      <c r="S531" s="35">
        <f>IFERROR(VLOOKUP(B531,[1]BaseData!$B$4:$BM$734,46,0),#REF!)</f>
        <v>5.03</v>
      </c>
      <c r="T531" s="35">
        <f>IFERROR(VLOOKUP(B531,[1]BaseData!$B$4:$BM$734,47,0),#REF!)</f>
        <v>14.68</v>
      </c>
    </row>
    <row r="532" spans="1:20" ht="35.25" customHeight="1">
      <c r="A532" s="31">
        <v>527</v>
      </c>
      <c r="B532" s="32" t="s">
        <v>1109</v>
      </c>
      <c r="C532" s="33" t="str">
        <f>VLOOKUP(B532,[1]BaseData!$B$4:$BM$734,2,0)</f>
        <v>HOSE</v>
      </c>
      <c r="D532" s="33" t="str">
        <f>VLOOKUP(B532,[1]BaseData!$B$4:$BM$734,3,0)</f>
        <v>CTCP Hạ tầng Nước Sài Gòn</v>
      </c>
      <c r="E532" s="34">
        <f>VLOOKUP(B532,[1]BaseData!$B$4:$BM$734,25,0)</f>
        <v>993531666534.146</v>
      </c>
      <c r="F532" s="34">
        <f>VLOOKUP(B532,[1]BaseData!$B$4:$BM$734,26,0)</f>
        <v>39820121.951219</v>
      </c>
      <c r="G532" s="35">
        <f>VLOOKUP(B532,[1]BaseData!$B$4:$BM$734,27,0)</f>
        <v>48.935656000000002</v>
      </c>
      <c r="H532" s="36" t="str">
        <f>VLOOKUP(B532,[1]BaseData!$B$4:$BM$734,28,0)</f>
        <v>Small&amp;Micro Cap</v>
      </c>
      <c r="I532" s="36" t="s">
        <v>203</v>
      </c>
      <c r="J532" s="37">
        <f>IFERROR(VLOOKUP(B532,[1]BaseData!$B$4:$BM$734,36,0),#REF!)</f>
        <v>2225264401656</v>
      </c>
      <c r="K532" s="37">
        <f>IFERROR(VLOOKUP(B532,[1]BaseData!$B$4:$BM$734,37,0),#REF!)</f>
        <v>1291516839368</v>
      </c>
      <c r="L532" s="37">
        <f>IFERROR(VLOOKUP(B532,[1]BaseData!$B$4:$BM$734,38,0),#REF!)</f>
        <v>224802835341</v>
      </c>
      <c r="M532" s="37">
        <f>IFERROR(VLOOKUP(B532,[1]BaseData!$B$4:$BM$734,39,0)*10^9,#REF!)</f>
        <v>-88973641241</v>
      </c>
      <c r="N532" s="37">
        <f>IFERROR(VLOOKUP(B532,[1]BaseData!$B$4:$BM$734,40,0)*10^9,#REF!)</f>
        <v>-88923117563</v>
      </c>
      <c r="O532" s="37">
        <f>IFERROR(VLOOKUP(B532,[1]BaseData!$B$4:$BM$734,42,0),#REF!)</f>
        <v>-983</v>
      </c>
      <c r="P532" s="37">
        <f>IFERROR(VLOOKUP(B532,[1]BaseData!$B$4:$BM$734,43,0),#REF!)</f>
        <v>21314</v>
      </c>
      <c r="Q532" s="35">
        <f>IFERROR(VLOOKUP(B532,[1]BaseData!$B$4:$BM$734,44,0),#REF!)</f>
        <v>-20.25</v>
      </c>
      <c r="R532" s="35">
        <f>IFERROR(VLOOKUP(B532,[1]BaseData!$B$4:$BM$734,45,0),#REF!)</f>
        <v>0.93</v>
      </c>
      <c r="S532" s="35">
        <f>IFERROR(VLOOKUP(B532,[1]BaseData!$B$4:$BM$734,46,0),#REF!)</f>
        <v>-0.3</v>
      </c>
      <c r="T532" s="35">
        <f>IFERROR(VLOOKUP(B532,[1]BaseData!$B$4:$BM$734,47,0),#REF!)</f>
        <v>-0.51</v>
      </c>
    </row>
    <row r="533" spans="1:20" ht="35.25" customHeight="1">
      <c r="A533" s="31">
        <v>528</v>
      </c>
      <c r="B533" s="32" t="s">
        <v>1111</v>
      </c>
      <c r="C533" s="33" t="str">
        <f>VLOOKUP(B533,[1]BaseData!$B$4:$BM$734,2,0)</f>
        <v>HNX</v>
      </c>
      <c r="D533" s="33" t="str">
        <f>VLOOKUP(B533,[1]BaseData!$B$4:$BM$734,3,0)</f>
        <v>CTCP Nông nghiệp Hùng Hậu</v>
      </c>
      <c r="E533" s="34">
        <f>VLOOKUP(B533,[1]BaseData!$B$4:$BM$734,25,0)</f>
        <v>323116128131.09698</v>
      </c>
      <c r="F533" s="34">
        <f>VLOOKUP(B533,[1]BaseData!$B$4:$BM$734,26,0)</f>
        <v>15014474.695121</v>
      </c>
      <c r="G533" s="35">
        <f>VLOOKUP(B533,[1]BaseData!$B$4:$BM$734,27,0)</f>
        <v>8.0673999999999996E-2</v>
      </c>
      <c r="H533" s="36" t="str">
        <f>VLOOKUP(B533,[1]BaseData!$B$4:$BM$734,28,0)</f>
        <v>Small&amp;Micro Cap</v>
      </c>
      <c r="I533" s="36" t="s">
        <v>74</v>
      </c>
      <c r="J533" s="37">
        <f>IFERROR(VLOOKUP(B533,[1]BaseData!$B$4:$BM$734,36,0),#REF!)</f>
        <v>1009778317005</v>
      </c>
      <c r="K533" s="37">
        <f>IFERROR(VLOOKUP(B533,[1]BaseData!$B$4:$BM$734,37,0),#REF!)</f>
        <v>306605859192</v>
      </c>
      <c r="L533" s="37">
        <f>IFERROR(VLOOKUP(B533,[1]BaseData!$B$4:$BM$734,38,0),#REF!)</f>
        <v>1331826235424</v>
      </c>
      <c r="M533" s="37">
        <f>IFERROR(VLOOKUP(B533,[1]BaseData!$B$4:$BM$734,39,0)*10^9,#REF!)</f>
        <v>16030784098.000002</v>
      </c>
      <c r="N533" s="37">
        <f>IFERROR(VLOOKUP(B533,[1]BaseData!$B$4:$BM$734,40,0)*10^9,#REF!)</f>
        <v>16183708391</v>
      </c>
      <c r="O533" s="37">
        <f>IFERROR(VLOOKUP(B533,[1]BaseData!$B$4:$BM$734,42,0),#REF!)</f>
        <v>703</v>
      </c>
      <c r="P533" s="37">
        <f>IFERROR(VLOOKUP(B533,[1]BaseData!$B$4:$BM$734,43,0),#REF!)</f>
        <v>13056</v>
      </c>
      <c r="Q533" s="35">
        <f>IFERROR(VLOOKUP(B533,[1]BaseData!$B$4:$BM$734,44,0),#REF!)</f>
        <v>22.34</v>
      </c>
      <c r="R533" s="35">
        <f>IFERROR(VLOOKUP(B533,[1]BaseData!$B$4:$BM$734,45,0),#REF!)</f>
        <v>1.2</v>
      </c>
      <c r="S533" s="35">
        <f>IFERROR(VLOOKUP(B533,[1]BaseData!$B$4:$BM$734,46,0),#REF!)</f>
        <v>1.62</v>
      </c>
      <c r="T533" s="35">
        <f>IFERROR(VLOOKUP(B533,[1]BaseData!$B$4:$BM$734,47,0),#REF!)</f>
        <v>5.37</v>
      </c>
    </row>
    <row r="534" spans="1:20" ht="35.25" customHeight="1">
      <c r="A534" s="31">
        <v>529</v>
      </c>
      <c r="B534" s="32" t="s">
        <v>1113</v>
      </c>
      <c r="C534" s="33" t="str">
        <f>VLOOKUP(B534,[1]BaseData!$B$4:$BM$734,2,0)</f>
        <v>HOSE</v>
      </c>
      <c r="D534" s="33" t="str">
        <f>VLOOKUP(B534,[1]BaseData!$B$4:$BM$734,3,0)</f>
        <v>CTCP Thủy điện Cần Đơn</v>
      </c>
      <c r="E534" s="34">
        <f>VLOOKUP(B534,[1]BaseData!$B$4:$BM$734,25,0)</f>
        <v>1173902131243.8999</v>
      </c>
      <c r="F534" s="34">
        <f>VLOOKUP(B534,[1]BaseData!$B$4:$BM$734,26,0)</f>
        <v>1862167682.92682</v>
      </c>
      <c r="G534" s="35">
        <f>VLOOKUP(B534,[1]BaseData!$B$4:$BM$734,27,0)</f>
        <v>14.332837</v>
      </c>
      <c r="H534" s="36" t="str">
        <f>VLOOKUP(B534,[1]BaseData!$B$4:$BM$734,28,0)</f>
        <v>Mid Cap</v>
      </c>
      <c r="I534" s="36" t="s">
        <v>77</v>
      </c>
      <c r="J534" s="37">
        <f>IFERROR(VLOOKUP(B534,[1]BaseData!$B$4:$BM$734,36,0),#REF!)</f>
        <v>1435387343202</v>
      </c>
      <c r="K534" s="37">
        <f>IFERROR(VLOOKUP(B534,[1]BaseData!$B$4:$BM$734,37,0),#REF!)</f>
        <v>1096580719499</v>
      </c>
      <c r="L534" s="37">
        <f>IFERROR(VLOOKUP(B534,[1]BaseData!$B$4:$BM$734,38,0),#REF!)</f>
        <v>455267317369</v>
      </c>
      <c r="M534" s="37">
        <f>IFERROR(VLOOKUP(B534,[1]BaseData!$B$4:$BM$734,39,0)*10^9,#REF!)</f>
        <v>153935674943</v>
      </c>
      <c r="N534" s="37">
        <f>IFERROR(VLOOKUP(B534,[1]BaseData!$B$4:$BM$734,40,0)*10^9,#REF!)</f>
        <v>153935674943</v>
      </c>
      <c r="O534" s="37">
        <f>IFERROR(VLOOKUP(B534,[1]BaseData!$B$4:$BM$734,42,0),#REF!)</f>
        <v>2231</v>
      </c>
      <c r="P534" s="37">
        <f>IFERROR(VLOOKUP(B534,[1]BaseData!$B$4:$BM$734,43,0),#REF!)</f>
        <v>15893</v>
      </c>
      <c r="Q534" s="35">
        <f>IFERROR(VLOOKUP(B534,[1]BaseData!$B$4:$BM$734,44,0),#REF!)</f>
        <v>6.68</v>
      </c>
      <c r="R534" s="35">
        <f>IFERROR(VLOOKUP(B534,[1]BaseData!$B$4:$BM$734,45,0),#REF!)</f>
        <v>0.94</v>
      </c>
      <c r="S534" s="35">
        <f>IFERROR(VLOOKUP(B534,[1]BaseData!$B$4:$BM$734,46,0),#REF!)</f>
        <v>10.92</v>
      </c>
      <c r="T534" s="35">
        <f>IFERROR(VLOOKUP(B534,[1]BaseData!$B$4:$BM$734,47,0),#REF!)</f>
        <v>15.03</v>
      </c>
    </row>
    <row r="535" spans="1:20" ht="35.25" customHeight="1">
      <c r="A535" s="31">
        <v>530</v>
      </c>
      <c r="B535" s="32" t="s">
        <v>1115</v>
      </c>
      <c r="C535" s="33" t="str">
        <f>VLOOKUP(B535,[1]BaseData!$B$4:$BM$734,2,0)</f>
        <v>HNX</v>
      </c>
      <c r="D535" s="33" t="str">
        <f>VLOOKUP(B535,[1]BaseData!$B$4:$BM$734,3,0)</f>
        <v>CTCP Sông Đà 11</v>
      </c>
      <c r="E535" s="34">
        <f>VLOOKUP(B535,[1]BaseData!$B$4:$BM$734,25,0)</f>
        <v>606187942139.63403</v>
      </c>
      <c r="F535" s="34">
        <f>VLOOKUP(B535,[1]BaseData!$B$4:$BM$734,26,0)</f>
        <v>379754480.79268199</v>
      </c>
      <c r="G535" s="35">
        <f>VLOOKUP(B535,[1]BaseData!$B$4:$BM$734,27,0)</f>
        <v>0.44036900000000001</v>
      </c>
      <c r="H535" s="36" t="str">
        <f>VLOOKUP(B535,[1]BaseData!$B$4:$BM$734,28,0)</f>
        <v>Small&amp;Micro Cap</v>
      </c>
      <c r="I535" s="36" t="s">
        <v>50</v>
      </c>
      <c r="J535" s="37">
        <f>IFERROR(VLOOKUP(B535,[1]BaseData!$B$4:$BM$734,36,0),#REF!)</f>
        <v>1918647584236</v>
      </c>
      <c r="K535" s="37">
        <f>IFERROR(VLOOKUP(B535,[1]BaseData!$B$4:$BM$734,37,0),#REF!)</f>
        <v>681815994356</v>
      </c>
      <c r="L535" s="37">
        <f>IFERROR(VLOOKUP(B535,[1]BaseData!$B$4:$BM$734,38,0),#REF!)</f>
        <v>907407917755</v>
      </c>
      <c r="M535" s="37">
        <f>IFERROR(VLOOKUP(B535,[1]BaseData!$B$4:$BM$734,39,0)*10^9,#REF!)</f>
        <v>53428157139</v>
      </c>
      <c r="N535" s="37">
        <f>IFERROR(VLOOKUP(B535,[1]BaseData!$B$4:$BM$734,40,0)*10^9,#REF!)</f>
        <v>62630031490</v>
      </c>
      <c r="O535" s="37">
        <f>IFERROR(VLOOKUP(B535,[1]BaseData!$B$4:$BM$734,42,0),#REF!)</f>
        <v>2432</v>
      </c>
      <c r="P535" s="37">
        <f>IFERROR(VLOOKUP(B535,[1]BaseData!$B$4:$BM$734,43,0),#REF!)</f>
        <v>31031</v>
      </c>
      <c r="Q535" s="35">
        <f>IFERROR(VLOOKUP(B535,[1]BaseData!$B$4:$BM$734,44,0),#REF!)</f>
        <v>10.65</v>
      </c>
      <c r="R535" s="35">
        <f>IFERROR(VLOOKUP(B535,[1]BaseData!$B$4:$BM$734,45,0),#REF!)</f>
        <v>0.83</v>
      </c>
      <c r="S535" s="35">
        <f>IFERROR(VLOOKUP(B535,[1]BaseData!$B$4:$BM$734,46,0),#REF!)</f>
        <v>2.64</v>
      </c>
      <c r="T535" s="35">
        <f>IFERROR(VLOOKUP(B535,[1]BaseData!$B$4:$BM$734,47,0),#REF!)</f>
        <v>10.66</v>
      </c>
    </row>
    <row r="536" spans="1:20" ht="35.25" customHeight="1">
      <c r="A536" s="31">
        <v>531</v>
      </c>
      <c r="B536" s="32" t="s">
        <v>1117</v>
      </c>
      <c r="C536" s="33" t="str">
        <f>VLOOKUP(B536,[1]BaseData!$B$4:$BM$734,2,0)</f>
        <v>HOSE</v>
      </c>
      <c r="D536" s="33" t="str">
        <f>VLOOKUP(B536,[1]BaseData!$B$4:$BM$734,3,0)</f>
        <v>CTCP Đầu tư Sao Thái Dương</v>
      </c>
      <c r="E536" s="34">
        <f>VLOOKUP(B536,[1]BaseData!$B$4:$BM$734,25,0)</f>
        <v>568484560975.60901</v>
      </c>
      <c r="F536" s="34">
        <f>VLOOKUP(B536,[1]BaseData!$B$4:$BM$734,26,0)</f>
        <v>10495777439.0243</v>
      </c>
      <c r="G536" s="35">
        <f>VLOOKUP(B536,[1]BaseData!$B$4:$BM$734,27,0)</f>
        <v>0.52111700000000005</v>
      </c>
      <c r="H536" s="36" t="str">
        <f>VLOOKUP(B536,[1]BaseData!$B$4:$BM$734,28,0)</f>
        <v>Small&amp;Micro Cap</v>
      </c>
      <c r="I536" s="36" t="s">
        <v>74</v>
      </c>
      <c r="J536" s="37">
        <f>IFERROR(VLOOKUP(B536,[1]BaseData!$B$4:$BM$734,36,0),#REF!)</f>
        <v>1013072454576</v>
      </c>
      <c r="K536" s="37">
        <f>IFERROR(VLOOKUP(B536,[1]BaseData!$B$4:$BM$734,37,0),#REF!)</f>
        <v>815181259677</v>
      </c>
      <c r="L536" s="37">
        <f>IFERROR(VLOOKUP(B536,[1]BaseData!$B$4:$BM$734,38,0),#REF!)</f>
        <v>172565351656</v>
      </c>
      <c r="M536" s="37">
        <f>IFERROR(VLOOKUP(B536,[1]BaseData!$B$4:$BM$734,39,0)*10^9,#REF!)</f>
        <v>-31880357653</v>
      </c>
      <c r="N536" s="37">
        <f>IFERROR(VLOOKUP(B536,[1]BaseData!$B$4:$BM$734,40,0)*10^9,#REF!)</f>
        <v>-8022667705</v>
      </c>
      <c r="O536" s="37">
        <f>IFERROR(VLOOKUP(B536,[1]BaseData!$B$4:$BM$734,42,0),#REF!)</f>
        <v>-403</v>
      </c>
      <c r="P536" s="37">
        <f>IFERROR(VLOOKUP(B536,[1]BaseData!$B$4:$BM$734,43,0),#REF!)</f>
        <v>10293</v>
      </c>
      <c r="Q536" s="35">
        <f>IFERROR(VLOOKUP(B536,[1]BaseData!$B$4:$BM$734,44,0),#REF!)</f>
        <v>-8.07</v>
      </c>
      <c r="R536" s="35">
        <f>IFERROR(VLOOKUP(B536,[1]BaseData!$B$4:$BM$734,45,0),#REF!)</f>
        <v>0.32</v>
      </c>
      <c r="S536" s="35">
        <f>IFERROR(VLOOKUP(B536,[1]BaseData!$B$4:$BM$734,46,0),#REF!)</f>
        <v>-2.93</v>
      </c>
      <c r="T536" s="35">
        <f>IFERROR(VLOOKUP(B536,[1]BaseData!$B$4:$BM$734,47,0),#REF!)</f>
        <v>-3.88</v>
      </c>
    </row>
    <row r="537" spans="1:20" ht="35.25" customHeight="1">
      <c r="A537" s="31">
        <v>532</v>
      </c>
      <c r="B537" s="32" t="s">
        <v>1119</v>
      </c>
      <c r="C537" s="33" t="str">
        <f>VLOOKUP(B537,[1]BaseData!$B$4:$BM$734,2,0)</f>
        <v>HOSE</v>
      </c>
      <c r="D537" s="33" t="str">
        <f>VLOOKUP(B537,[1]BaseData!$B$4:$BM$734,3,0)</f>
        <v>CTCP Đầu tư Phát triển Đô thị và Khu công nghiệp Sông Đà</v>
      </c>
      <c r="E537" s="34">
        <f>VLOOKUP(B537,[1]BaseData!$B$4:$BM$734,25,0)</f>
        <v>7327167260250</v>
      </c>
      <c r="F537" s="34">
        <f>VLOOKUP(B537,[1]BaseData!$B$4:$BM$734,26,0)</f>
        <v>2997978658.5365801</v>
      </c>
      <c r="G537" s="35">
        <f>VLOOKUP(B537,[1]BaseData!$B$4:$BM$734,27,0)</f>
        <v>0.94102600000000003</v>
      </c>
      <c r="H537" s="36" t="str">
        <f>VLOOKUP(B537,[1]BaseData!$B$4:$BM$734,28,0)</f>
        <v>Mid Cap</v>
      </c>
      <c r="I537" s="36" t="s">
        <v>93</v>
      </c>
      <c r="J537" s="37">
        <f>IFERROR(VLOOKUP(B537,[1]BaseData!$B$4:$BM$734,36,0),#REF!)</f>
        <v>6779527700632</v>
      </c>
      <c r="K537" s="37">
        <f>IFERROR(VLOOKUP(B537,[1]BaseData!$B$4:$BM$734,37,0),#REF!)</f>
        <v>2575442543386</v>
      </c>
      <c r="L537" s="37">
        <f>IFERROR(VLOOKUP(B537,[1]BaseData!$B$4:$BM$734,38,0),#REF!)</f>
        <v>379810850969</v>
      </c>
      <c r="M537" s="37">
        <f>IFERROR(VLOOKUP(B537,[1]BaseData!$B$4:$BM$734,39,0)*10^9,#REF!)</f>
        <v>119686330323</v>
      </c>
      <c r="N537" s="37">
        <f>IFERROR(VLOOKUP(B537,[1]BaseData!$B$4:$BM$734,40,0)*10^9,#REF!)</f>
        <v>118235514191</v>
      </c>
      <c r="O537" s="37">
        <f>IFERROR(VLOOKUP(B537,[1]BaseData!$B$4:$BM$734,42,0),#REF!)</f>
        <v>1051</v>
      </c>
      <c r="P537" s="37">
        <f>IFERROR(VLOOKUP(B537,[1]BaseData!$B$4:$BM$734,43,0),#REF!)</f>
        <v>22612</v>
      </c>
      <c r="Q537" s="35">
        <f>IFERROR(VLOOKUP(B537,[1]BaseData!$B$4:$BM$734,44,0),#REF!)</f>
        <v>43.3</v>
      </c>
      <c r="R537" s="35">
        <f>IFERROR(VLOOKUP(B537,[1]BaseData!$B$4:$BM$734,45,0),#REF!)</f>
        <v>2.0099999999999998</v>
      </c>
      <c r="S537" s="35">
        <f>IFERROR(VLOOKUP(B537,[1]BaseData!$B$4:$BM$734,46,0),#REF!)</f>
        <v>1.74</v>
      </c>
      <c r="T537" s="35">
        <f>IFERROR(VLOOKUP(B537,[1]BaseData!$B$4:$BM$734,47,0),#REF!)</f>
        <v>5.01</v>
      </c>
    </row>
    <row r="538" spans="1:20" ht="35.25" customHeight="1">
      <c r="A538" s="31">
        <v>533</v>
      </c>
      <c r="B538" s="32" t="s">
        <v>1121</v>
      </c>
      <c r="C538" s="33" t="str">
        <f>VLOOKUP(B538,[1]BaseData!$B$4:$BM$734,2,0)</f>
        <v>HOSE</v>
      </c>
      <c r="D538" s="33" t="str">
        <f>VLOOKUP(B538,[1]BaseData!$B$4:$BM$734,3,0)</f>
        <v>CTCP Tàu cao tốc Superdong - Kiên Giang</v>
      </c>
      <c r="E538" s="34">
        <f>VLOOKUP(B538,[1]BaseData!$B$4:$BM$734,25,0)</f>
        <v>1063847643037.34</v>
      </c>
      <c r="F538" s="34">
        <f>VLOOKUP(B538,[1]BaseData!$B$4:$BM$734,26,0)</f>
        <v>9285710365.8536491</v>
      </c>
      <c r="G538" s="35">
        <f>VLOOKUP(B538,[1]BaseData!$B$4:$BM$734,27,0)</f>
        <v>36.667639999999999</v>
      </c>
      <c r="H538" s="36" t="str">
        <f>VLOOKUP(B538,[1]BaseData!$B$4:$BM$734,28,0)</f>
        <v>Mid Cap</v>
      </c>
      <c r="I538" s="36" t="s">
        <v>50</v>
      </c>
      <c r="J538" s="37">
        <f>IFERROR(VLOOKUP(B538,[1]BaseData!$B$4:$BM$734,36,0),#REF!)</f>
        <v>857093328952</v>
      </c>
      <c r="K538" s="37">
        <f>IFERROR(VLOOKUP(B538,[1]BaseData!$B$4:$BM$734,37,0),#REF!)</f>
        <v>843982195458</v>
      </c>
      <c r="L538" s="37">
        <f>IFERROR(VLOOKUP(B538,[1]BaseData!$B$4:$BM$734,38,0),#REF!)</f>
        <v>409849711359</v>
      </c>
      <c r="M538" s="37">
        <f>IFERROR(VLOOKUP(B538,[1]BaseData!$B$4:$BM$734,39,0)*10^9,#REF!)</f>
        <v>42977070896</v>
      </c>
      <c r="N538" s="37">
        <f>IFERROR(VLOOKUP(B538,[1]BaseData!$B$4:$BM$734,40,0)*10^9,#REF!)</f>
        <v>44380866135</v>
      </c>
      <c r="O538" s="37">
        <f>IFERROR(VLOOKUP(B538,[1]BaseData!$B$4:$BM$734,42,0),#REF!)</f>
        <v>679</v>
      </c>
      <c r="P538" s="37">
        <f>IFERROR(VLOOKUP(B538,[1]BaseData!$B$4:$BM$734,43,0),#REF!)</f>
        <v>13326</v>
      </c>
      <c r="Q538" s="35">
        <f>IFERROR(VLOOKUP(B538,[1]BaseData!$B$4:$BM$734,44,0),#REF!)</f>
        <v>21.22</v>
      </c>
      <c r="R538" s="35">
        <f>IFERROR(VLOOKUP(B538,[1]BaseData!$B$4:$BM$734,45,0),#REF!)</f>
        <v>1.08</v>
      </c>
      <c r="S538" s="35">
        <f>IFERROR(VLOOKUP(B538,[1]BaseData!$B$4:$BM$734,46,0),#REF!)</f>
        <v>5.15</v>
      </c>
      <c r="T538" s="35">
        <f>IFERROR(VLOOKUP(B538,[1]BaseData!$B$4:$BM$734,47,0),#REF!)</f>
        <v>5.23</v>
      </c>
    </row>
    <row r="539" spans="1:20" ht="35.25" customHeight="1">
      <c r="A539" s="31">
        <v>534</v>
      </c>
      <c r="B539" s="32" t="s">
        <v>1123</v>
      </c>
      <c r="C539" s="33" t="str">
        <f>VLOOKUP(B539,[1]BaseData!$B$4:$BM$734,2,0)</f>
        <v>HNX</v>
      </c>
      <c r="D539" s="33" t="str">
        <f>VLOOKUP(B539,[1]BaseData!$B$4:$BM$734,3,0)</f>
        <v>CTCP Mía Đường Sơn La</v>
      </c>
      <c r="E539" s="34">
        <f>VLOOKUP(B539,[1]BaseData!$B$4:$BM$734,25,0)</f>
        <v>1392310091782.01</v>
      </c>
      <c r="F539" s="34">
        <f>VLOOKUP(B539,[1]BaseData!$B$4:$BM$734,26,0)</f>
        <v>872208191.76829195</v>
      </c>
      <c r="G539" s="35">
        <f>VLOOKUP(B539,[1]BaseData!$B$4:$BM$734,27,0)</f>
        <v>0.23835200000000001</v>
      </c>
      <c r="H539" s="36" t="str">
        <f>VLOOKUP(B539,[1]BaseData!$B$4:$BM$734,28,0)</f>
        <v>Mid Cap</v>
      </c>
      <c r="I539" s="36" t="s">
        <v>102</v>
      </c>
      <c r="J539" s="37">
        <f>IFERROR(VLOOKUP(B539,[1]BaseData!$B$4:$BM$734,36,0),#REF!)</f>
        <v>1379570091729</v>
      </c>
      <c r="K539" s="37">
        <f>IFERROR(VLOOKUP(B539,[1]BaseData!$B$4:$BM$734,37,0),#REF!)</f>
        <v>760077682531</v>
      </c>
      <c r="L539" s="37">
        <f>IFERROR(VLOOKUP(B539,[1]BaseData!$B$4:$BM$734,38,0),#REF!)</f>
        <v>868974945103</v>
      </c>
      <c r="M539" s="37">
        <f>IFERROR(VLOOKUP(B539,[1]BaseData!$B$4:$BM$734,39,0)*10^9,#REF!)</f>
        <v>187639199121</v>
      </c>
      <c r="N539" s="37">
        <f>IFERROR(VLOOKUP(B539,[1]BaseData!$B$4:$BM$734,40,0)*10^9,#REF!)</f>
        <v>187639199121</v>
      </c>
      <c r="O539" s="37">
        <f>IFERROR(VLOOKUP(B539,[1]BaseData!$B$4:$BM$734,42,0),#REF!)</f>
        <v>19163</v>
      </c>
      <c r="P539" s="37">
        <f>IFERROR(VLOOKUP(B539,[1]BaseData!$B$4:$BM$734,43,0),#REF!)</f>
        <v>77623</v>
      </c>
      <c r="Q539" s="35">
        <f>IFERROR(VLOOKUP(B539,[1]BaseData!$B$4:$BM$734,44,0),#REF!)</f>
        <v>6.41</v>
      </c>
      <c r="R539" s="35">
        <f>IFERROR(VLOOKUP(B539,[1]BaseData!$B$4:$BM$734,45,0),#REF!)</f>
        <v>1.58</v>
      </c>
      <c r="S539" s="35">
        <f>IFERROR(VLOOKUP(B539,[1]BaseData!$B$4:$BM$734,46,0),#REF!)</f>
        <v>14.59</v>
      </c>
      <c r="T539" s="35">
        <f>IFERROR(VLOOKUP(B539,[1]BaseData!$B$4:$BM$734,47,0),#REF!)</f>
        <v>26.49</v>
      </c>
    </row>
    <row r="540" spans="1:20" ht="35.25" customHeight="1">
      <c r="A540" s="31">
        <v>535</v>
      </c>
      <c r="B540" s="32" t="s">
        <v>1125</v>
      </c>
      <c r="C540" s="33" t="str">
        <f>VLOOKUP(B540,[1]BaseData!$B$4:$BM$734,2,0)</f>
        <v>HOSE</v>
      </c>
      <c r="D540" s="33" t="str">
        <f>VLOOKUP(B540,[1]BaseData!$B$4:$BM$734,3,0)</f>
        <v>CTCP Thiết bị Phụ tùng Sài Gòn</v>
      </c>
      <c r="E540" s="34">
        <f>VLOOKUP(B540,[1]BaseData!$B$4:$BM$734,25,0)</f>
        <v>171457130467.68201</v>
      </c>
      <c r="F540" s="34">
        <f>VLOOKUP(B540,[1]BaseData!$B$4:$BM$734,26,0)</f>
        <v>130115853.658536</v>
      </c>
      <c r="G540" s="35">
        <f>VLOOKUP(B540,[1]BaseData!$B$4:$BM$734,27,0)</f>
        <v>6.8340999999999999E-2</v>
      </c>
      <c r="H540" s="36" t="str">
        <f>VLOOKUP(B540,[1]BaseData!$B$4:$BM$734,28,0)</f>
        <v>Small&amp;Micro Cap</v>
      </c>
      <c r="I540" s="36" t="s">
        <v>50</v>
      </c>
      <c r="J540" s="37">
        <f>IFERROR(VLOOKUP(B540,[1]BaseData!$B$4:$BM$734,36,0),#REF!)</f>
        <v>389916025681</v>
      </c>
      <c r="K540" s="37">
        <f>IFERROR(VLOOKUP(B540,[1]BaseData!$B$4:$BM$734,37,0),#REF!)</f>
        <v>228949572336</v>
      </c>
      <c r="L540" s="37">
        <f>IFERROR(VLOOKUP(B540,[1]BaseData!$B$4:$BM$734,38,0),#REF!)</f>
        <v>84766350967</v>
      </c>
      <c r="M540" s="37">
        <f>IFERROR(VLOOKUP(B540,[1]BaseData!$B$4:$BM$734,39,0)*10^9,#REF!)</f>
        <v>29416605852</v>
      </c>
      <c r="N540" s="37">
        <f>IFERROR(VLOOKUP(B540,[1]BaseData!$B$4:$BM$734,40,0)*10^9,#REF!)</f>
        <v>28562857341</v>
      </c>
      <c r="O540" s="37">
        <f>IFERROR(VLOOKUP(B540,[1]BaseData!$B$4:$BM$734,42,0),#REF!)</f>
        <v>1445</v>
      </c>
      <c r="P540" s="37">
        <f>IFERROR(VLOOKUP(B540,[1]BaseData!$B$4:$BM$734,43,0),#REF!)</f>
        <v>11249</v>
      </c>
      <c r="Q540" s="35">
        <f>IFERROR(VLOOKUP(B540,[1]BaseData!$B$4:$BM$734,44,0),#REF!)</f>
        <v>5.26</v>
      </c>
      <c r="R540" s="35">
        <f>IFERROR(VLOOKUP(B540,[1]BaseData!$B$4:$BM$734,45,0),#REF!)</f>
        <v>0.68</v>
      </c>
      <c r="S540" s="35">
        <f>IFERROR(VLOOKUP(B540,[1]BaseData!$B$4:$BM$734,46,0),#REF!)</f>
        <v>7.29</v>
      </c>
      <c r="T540" s="35">
        <f>IFERROR(VLOOKUP(B540,[1]BaseData!$B$4:$BM$734,47,0),#REF!)</f>
        <v>13.66</v>
      </c>
    </row>
    <row r="541" spans="1:20" ht="35.25" customHeight="1">
      <c r="A541" s="31">
        <v>536</v>
      </c>
      <c r="B541" s="32" t="s">
        <v>1127</v>
      </c>
      <c r="C541" s="33" t="str">
        <f>VLOOKUP(B541,[1]BaseData!$B$4:$BM$734,2,0)</f>
        <v>HOSE</v>
      </c>
      <c r="D541" s="33" t="str">
        <f>VLOOKUP(B541,[1]BaseData!$B$4:$BM$734,3,0)</f>
        <v>CTCP Bia Sài Gòn - Miền Trung</v>
      </c>
      <c r="E541" s="34">
        <f>VLOOKUP(B541,[1]BaseData!$B$4:$BM$734,25,0)</f>
        <v>1256939712869.51</v>
      </c>
      <c r="F541" s="34">
        <f>VLOOKUP(B541,[1]BaseData!$B$4:$BM$734,26,0)</f>
        <v>630810975.60975599</v>
      </c>
      <c r="G541" s="35">
        <f>VLOOKUP(B541,[1]BaseData!$B$4:$BM$734,27,0)</f>
        <v>13.412051999999999</v>
      </c>
      <c r="H541" s="36" t="str">
        <f>VLOOKUP(B541,[1]BaseData!$B$4:$BM$734,28,0)</f>
        <v>Mid Cap</v>
      </c>
      <c r="I541" s="36" t="s">
        <v>74</v>
      </c>
      <c r="J541" s="37">
        <f>IFERROR(VLOOKUP(B541,[1]BaseData!$B$4:$BM$734,36,0),#REF!)</f>
        <v>978496121183</v>
      </c>
      <c r="K541" s="37">
        <f>IFERROR(VLOOKUP(B541,[1]BaseData!$B$4:$BM$734,37,0),#REF!)</f>
        <v>606691704521</v>
      </c>
      <c r="L541" s="37">
        <f>IFERROR(VLOOKUP(B541,[1]BaseData!$B$4:$BM$734,38,0),#REF!)</f>
        <v>1387339764777</v>
      </c>
      <c r="M541" s="37">
        <f>IFERROR(VLOOKUP(B541,[1]BaseData!$B$4:$BM$734,39,0)*10^9,#REF!)</f>
        <v>184734743197</v>
      </c>
      <c r="N541" s="37">
        <f>IFERROR(VLOOKUP(B541,[1]BaseData!$B$4:$BM$734,40,0)*10^9,#REF!)</f>
        <v>184734743197</v>
      </c>
      <c r="O541" s="37">
        <f>IFERROR(VLOOKUP(B541,[1]BaseData!$B$4:$BM$734,42,0),#REF!)</f>
        <v>6189</v>
      </c>
      <c r="P541" s="37">
        <f>IFERROR(VLOOKUP(B541,[1]BaseData!$B$4:$BM$734,43,0),#REF!)</f>
        <v>20327</v>
      </c>
      <c r="Q541" s="35">
        <f>IFERROR(VLOOKUP(B541,[1]BaseData!$B$4:$BM$734,44,0),#REF!)</f>
        <v>7.18</v>
      </c>
      <c r="R541" s="35">
        <f>IFERROR(VLOOKUP(B541,[1]BaseData!$B$4:$BM$734,45,0),#REF!)</f>
        <v>2.19</v>
      </c>
      <c r="S541" s="35">
        <f>IFERROR(VLOOKUP(B541,[1]BaseData!$B$4:$BM$734,46,0),#REF!)</f>
        <v>19.29</v>
      </c>
      <c r="T541" s="35">
        <f>IFERROR(VLOOKUP(B541,[1]BaseData!$B$4:$BM$734,47,0),#REF!)</f>
        <v>31.83</v>
      </c>
    </row>
    <row r="542" spans="1:20" ht="35.25" customHeight="1">
      <c r="A542" s="31">
        <v>537</v>
      </c>
      <c r="B542" s="32" t="s">
        <v>1129</v>
      </c>
      <c r="C542" s="33" t="str">
        <f>VLOOKUP(B542,[1]BaseData!$B$4:$BM$734,2,0)</f>
        <v>HOSE</v>
      </c>
      <c r="D542" s="33" t="str">
        <f>VLOOKUP(B542,[1]BaseData!$B$4:$BM$734,3,0)</f>
        <v>CTCP Đầu tư Thương mại SMC</v>
      </c>
      <c r="E542" s="34">
        <f>VLOOKUP(B542,[1]BaseData!$B$4:$BM$734,25,0)</f>
        <v>1362095700239.9299</v>
      </c>
      <c r="F542" s="34">
        <f>VLOOKUP(B542,[1]BaseData!$B$4:$BM$734,26,0)</f>
        <v>5354789634.1463404</v>
      </c>
      <c r="G542" s="35">
        <f>VLOOKUP(B542,[1]BaseData!$B$4:$BM$734,27,0)</f>
        <v>19.216474999999999</v>
      </c>
      <c r="H542" s="36" t="str">
        <f>VLOOKUP(B542,[1]BaseData!$B$4:$BM$734,28,0)</f>
        <v>Mid Cap</v>
      </c>
      <c r="I542" s="36" t="s">
        <v>74</v>
      </c>
      <c r="J542" s="37">
        <f>IFERROR(VLOOKUP(B542,[1]BaseData!$B$4:$BM$734,36,0),#REF!)</f>
        <v>8329093955830</v>
      </c>
      <c r="K542" s="37">
        <f>IFERROR(VLOOKUP(B542,[1]BaseData!$B$4:$BM$734,37,0),#REF!)</f>
        <v>1723068883226</v>
      </c>
      <c r="L542" s="37">
        <f>IFERROR(VLOOKUP(B542,[1]BaseData!$B$4:$BM$734,38,0),#REF!)</f>
        <v>23181579818716</v>
      </c>
      <c r="M542" s="37">
        <f>IFERROR(VLOOKUP(B542,[1]BaseData!$B$4:$BM$734,39,0)*10^9,#REF!)</f>
        <v>-578988447666</v>
      </c>
      <c r="N542" s="37">
        <f>IFERROR(VLOOKUP(B542,[1]BaseData!$B$4:$BM$734,40,0)*10^9,#REF!)</f>
        <v>-572666369658</v>
      </c>
      <c r="O542" s="37">
        <f>IFERROR(VLOOKUP(B542,[1]BaseData!$B$4:$BM$734,42,0),#REF!)</f>
        <v>-8605</v>
      </c>
      <c r="P542" s="37">
        <f>IFERROR(VLOOKUP(B542,[1]BaseData!$B$4:$BM$734,43,0),#REF!)</f>
        <v>23409</v>
      </c>
      <c r="Q542" s="35">
        <f>IFERROR(VLOOKUP(B542,[1]BaseData!$B$4:$BM$734,44,0),#REF!)</f>
        <v>-1.1200000000000001</v>
      </c>
      <c r="R542" s="35">
        <f>IFERROR(VLOOKUP(B542,[1]BaseData!$B$4:$BM$734,45,0),#REF!)</f>
        <v>0.41</v>
      </c>
      <c r="S542" s="35">
        <f>IFERROR(VLOOKUP(B542,[1]BaseData!$B$4:$BM$734,46,0),#REF!)</f>
        <v>-6.68</v>
      </c>
      <c r="T542" s="35">
        <f>IFERROR(VLOOKUP(B542,[1]BaseData!$B$4:$BM$734,47,0),#REF!)</f>
        <v>-28.58</v>
      </c>
    </row>
    <row r="543" spans="1:20" ht="35.25" customHeight="1">
      <c r="A543" s="31">
        <v>538</v>
      </c>
      <c r="B543" s="32" t="s">
        <v>1131</v>
      </c>
      <c r="C543" s="33" t="str">
        <f>VLOOKUP(B543,[1]BaseData!$B$4:$BM$734,2,0)</f>
        <v>HNX</v>
      </c>
      <c r="D543" s="33" t="str">
        <f>VLOOKUP(B543,[1]BaseData!$B$4:$BM$734,3,0)</f>
        <v>CTCP Sách và Thiết bị Giáo dục Miền Nam</v>
      </c>
      <c r="E543" s="34">
        <f>VLOOKUP(B543,[1]BaseData!$B$4:$BM$734,25,0)</f>
        <v>60292413109.755997</v>
      </c>
      <c r="F543" s="34">
        <f>VLOOKUP(B543,[1]BaseData!$B$4:$BM$734,26,0)</f>
        <v>33429764.329268001</v>
      </c>
      <c r="G543" s="35">
        <f>VLOOKUP(B543,[1]BaseData!$B$4:$BM$734,27,0)</f>
        <v>0.114594</v>
      </c>
      <c r="H543" s="36" t="str">
        <f>VLOOKUP(B543,[1]BaseData!$B$4:$BM$734,28,0)</f>
        <v>Small&amp;Micro Cap</v>
      </c>
      <c r="I543" s="36" t="s">
        <v>64</v>
      </c>
      <c r="J543" s="37">
        <f>IFERROR(VLOOKUP(B543,[1]BaseData!$B$4:$BM$734,36,0),#REF!)</f>
        <v>108895822247</v>
      </c>
      <c r="K543" s="37">
        <f>IFERROR(VLOOKUP(B543,[1]BaseData!$B$4:$BM$734,37,0),#REF!)</f>
        <v>76897842815</v>
      </c>
      <c r="L543" s="37">
        <f>IFERROR(VLOOKUP(B543,[1]BaseData!$B$4:$BM$734,38,0),#REF!)</f>
        <v>500281900722</v>
      </c>
      <c r="M543" s="37">
        <f>IFERROR(VLOOKUP(B543,[1]BaseData!$B$4:$BM$734,39,0)*10^9,#REF!)</f>
        <v>11780765327</v>
      </c>
      <c r="N543" s="37">
        <f>IFERROR(VLOOKUP(B543,[1]BaseData!$B$4:$BM$734,40,0)*10^9,#REF!)</f>
        <v>11797466533</v>
      </c>
      <c r="O543" s="37">
        <f>IFERROR(VLOOKUP(B543,[1]BaseData!$B$4:$BM$734,42,0),#REF!)</f>
        <v>2687</v>
      </c>
      <c r="P543" s="37">
        <f>IFERROR(VLOOKUP(B543,[1]BaseData!$B$4:$BM$734,43,0),#REF!)</f>
        <v>17537</v>
      </c>
      <c r="Q543" s="35">
        <f>IFERROR(VLOOKUP(B543,[1]BaseData!$B$4:$BM$734,44,0),#REF!)</f>
        <v>4.84</v>
      </c>
      <c r="R543" s="35">
        <f>IFERROR(VLOOKUP(B543,[1]BaseData!$B$4:$BM$734,45,0),#REF!)</f>
        <v>0.74</v>
      </c>
      <c r="S543" s="35">
        <f>IFERROR(VLOOKUP(B543,[1]BaseData!$B$4:$BM$734,46,0),#REF!)</f>
        <v>9.3800000000000008</v>
      </c>
      <c r="T543" s="35">
        <f>IFERROR(VLOOKUP(B543,[1]BaseData!$B$4:$BM$734,47,0),#REF!)</f>
        <v>15.61</v>
      </c>
    </row>
    <row r="544" spans="1:20" ht="35.25" customHeight="1">
      <c r="A544" s="31">
        <v>539</v>
      </c>
      <c r="B544" s="32" t="s">
        <v>1133</v>
      </c>
      <c r="C544" s="33" t="str">
        <f>VLOOKUP(B544,[1]BaseData!$B$4:$BM$734,2,0)</f>
        <v>HNX</v>
      </c>
      <c r="D544" s="33" t="str">
        <f>VLOOKUP(B544,[1]BaseData!$B$4:$BM$734,3,0)</f>
        <v>CTCP Sametel</v>
      </c>
      <c r="E544" s="34">
        <f>VLOOKUP(B544,[1]BaseData!$B$4:$BM$734,25,0)</f>
        <v>68334565500</v>
      </c>
      <c r="F544" s="34">
        <f>VLOOKUP(B544,[1]BaseData!$B$4:$BM$734,26,0)</f>
        <v>763604010.97560894</v>
      </c>
      <c r="G544" s="35">
        <f>VLOOKUP(B544,[1]BaseData!$B$4:$BM$734,27,0)</f>
        <v>5.0730999999999998E-2</v>
      </c>
      <c r="H544" s="36" t="str">
        <f>VLOOKUP(B544,[1]BaseData!$B$4:$BM$734,28,0)</f>
        <v>Small&amp;Micro Cap</v>
      </c>
      <c r="I544" s="36" t="s">
        <v>45</v>
      </c>
      <c r="J544" s="37">
        <f>IFERROR(VLOOKUP(B544,[1]BaseData!$B$4:$BM$734,36,0),#REF!)</f>
        <v>183194179763</v>
      </c>
      <c r="K544" s="37">
        <f>IFERROR(VLOOKUP(B544,[1]BaseData!$B$4:$BM$734,37,0),#REF!)</f>
        <v>71466815810</v>
      </c>
      <c r="L544" s="37">
        <f>IFERROR(VLOOKUP(B544,[1]BaseData!$B$4:$BM$734,38,0),#REF!)</f>
        <v>340105925778</v>
      </c>
      <c r="M544" s="37">
        <f>IFERROR(VLOOKUP(B544,[1]BaseData!$B$4:$BM$734,39,0)*10^9,#REF!)</f>
        <v>560451111</v>
      </c>
      <c r="N544" s="37">
        <f>IFERROR(VLOOKUP(B544,[1]BaseData!$B$4:$BM$734,40,0)*10^9,#REF!)</f>
        <v>1057693188</v>
      </c>
      <c r="O544" s="37">
        <f>IFERROR(VLOOKUP(B544,[1]BaseData!$B$4:$BM$734,42,0),#REF!)</f>
        <v>103</v>
      </c>
      <c r="P544" s="37">
        <f>IFERROR(VLOOKUP(B544,[1]BaseData!$B$4:$BM$734,43,0),#REF!)</f>
        <v>13071</v>
      </c>
      <c r="Q544" s="35">
        <f>IFERROR(VLOOKUP(B544,[1]BaseData!$B$4:$BM$734,44,0),#REF!)</f>
        <v>68.290000000000006</v>
      </c>
      <c r="R544" s="35">
        <f>IFERROR(VLOOKUP(B544,[1]BaseData!$B$4:$BM$734,45,0),#REF!)</f>
        <v>0.54</v>
      </c>
      <c r="S544" s="35">
        <f>IFERROR(VLOOKUP(B544,[1]BaseData!$B$4:$BM$734,46,0),#REF!)</f>
        <v>0.26</v>
      </c>
      <c r="T544" s="35">
        <f>IFERROR(VLOOKUP(B544,[1]BaseData!$B$4:$BM$734,47,0),#REF!)</f>
        <v>0.79</v>
      </c>
    </row>
    <row r="545" spans="1:20" ht="35.25" customHeight="1">
      <c r="A545" s="31">
        <v>540</v>
      </c>
      <c r="B545" s="32" t="s">
        <v>1565</v>
      </c>
      <c r="C545" s="33" t="str">
        <f>VLOOKUP(B545,[1]BaseData!$B$4:$BM$734,2,0)</f>
        <v>HNX</v>
      </c>
      <c r="D545" s="33" t="str">
        <f>VLOOKUP(B545,[1]BaseData!$B$4:$BM$734,3,0)</f>
        <v>CTCP Bảo vệ Thực vật Sài Gòn</v>
      </c>
      <c r="E545" s="34">
        <f>VLOOKUP(B545,[1]BaseData!$B$4:$BM$734,25,0)</f>
        <v>187110251552.79501</v>
      </c>
      <c r="F545" s="34">
        <f>VLOOKUP(B545,[1]BaseData!$B$4:$BM$734,26,0)</f>
        <v>20919695.962731998</v>
      </c>
      <c r="G545" s="35">
        <f>VLOOKUP(B545,[1]BaseData!$B$4:$BM$734,27,0)</f>
        <v>2.0258379999999998</v>
      </c>
      <c r="H545" s="36" t="str">
        <f>VLOOKUP(B545,[1]BaseData!$B$4:$BM$734,28,0)</f>
        <v>Small&amp;Micro Cap</v>
      </c>
      <c r="I545" s="36" t="s">
        <v>102</v>
      </c>
      <c r="J545" s="37">
        <f>IFERROR(VLOOKUP(B545,[1]BaseData!$B$4:$BM$734,36,0),#REF!)</f>
        <v>650097667621</v>
      </c>
      <c r="K545" s="37">
        <f>IFERROR(VLOOKUP(B545,[1]BaseData!$B$4:$BM$734,37,0),#REF!)</f>
        <v>240535359226</v>
      </c>
      <c r="L545" s="37">
        <f>IFERROR(VLOOKUP(B545,[1]BaseData!$B$4:$BM$734,38,0),#REF!)</f>
        <v>1201512451996</v>
      </c>
      <c r="M545" s="37">
        <f>IFERROR(VLOOKUP(B545,[1]BaseData!$B$4:$BM$734,39,0)*10^9,#REF!)</f>
        <v>24044121842</v>
      </c>
      <c r="N545" s="37">
        <f>IFERROR(VLOOKUP(B545,[1]BaseData!$B$4:$BM$734,40,0)*10^9,#REF!)</f>
        <v>21333421986</v>
      </c>
      <c r="O545" s="37">
        <f>IFERROR(VLOOKUP(B545,[1]BaseData!$B$4:$BM$734,42,0),#REF!)</f>
        <v>2283</v>
      </c>
      <c r="P545" s="37">
        <f>IFERROR(VLOOKUP(B545,[1]BaseData!$B$4:$BM$734,43,0),#REF!)</f>
        <v>22843</v>
      </c>
      <c r="Q545" s="35">
        <f>IFERROR(VLOOKUP(B545,[1]BaseData!$B$4:$BM$734,44,0),#REF!)</f>
        <v>7.14</v>
      </c>
      <c r="R545" s="35">
        <f>IFERROR(VLOOKUP(B545,[1]BaseData!$B$4:$BM$734,45,0),#REF!)</f>
        <v>0.71</v>
      </c>
      <c r="S545" s="35">
        <f>IFERROR(VLOOKUP(B545,[1]BaseData!$B$4:$BM$734,46,0),#REF!)</f>
        <v>3.85</v>
      </c>
      <c r="T545" s="35">
        <f>IFERROR(VLOOKUP(B545,[1]BaseData!$B$4:$BM$734,47,0),#REF!)</f>
        <v>10.29</v>
      </c>
    </row>
    <row r="546" spans="1:20" ht="35.25" customHeight="1">
      <c r="A546" s="31">
        <v>541</v>
      </c>
      <c r="B546" s="32" t="s">
        <v>1135</v>
      </c>
      <c r="C546" s="33" t="str">
        <f>VLOOKUP(B546,[1]BaseData!$B$4:$BM$734,2,0)</f>
        <v>HNX</v>
      </c>
      <c r="D546" s="33" t="str">
        <f>VLOOKUP(B546,[1]BaseData!$B$4:$BM$734,3,0)</f>
        <v>CTCP Spiral Galaxy</v>
      </c>
      <c r="E546" s="34">
        <f>VLOOKUP(B546,[1]BaseData!$B$4:$BM$734,25,0)</f>
        <v>90576654329.268204</v>
      </c>
      <c r="F546" s="34">
        <f>VLOOKUP(B546,[1]BaseData!$B$4:$BM$734,26,0)</f>
        <v>429749398.780487</v>
      </c>
      <c r="G546" s="35">
        <f>VLOOKUP(B546,[1]BaseData!$B$4:$BM$734,27,0)</f>
        <v>1.1793260000000001</v>
      </c>
      <c r="H546" s="36" t="str">
        <f>VLOOKUP(B546,[1]BaseData!$B$4:$BM$734,28,0)</f>
        <v>Small&amp;Micro Cap</v>
      </c>
      <c r="I546" s="36" t="s">
        <v>107</v>
      </c>
      <c r="J546" s="37">
        <f>IFERROR(VLOOKUP(B546,[1]BaseData!$B$4:$BM$734,36,0),#REF!)</f>
        <v>297646418304</v>
      </c>
      <c r="K546" s="37">
        <f>IFERROR(VLOOKUP(B546,[1]BaseData!$B$4:$BM$734,37,0),#REF!)</f>
        <v>163277877735</v>
      </c>
      <c r="L546" s="37">
        <f>IFERROR(VLOOKUP(B546,[1]BaseData!$B$4:$BM$734,38,0),#REF!)</f>
        <v>3987181855</v>
      </c>
      <c r="M546" s="37">
        <f>IFERROR(VLOOKUP(B546,[1]BaseData!$B$4:$BM$734,39,0)*10^9,#REF!)</f>
        <v>-7579006446</v>
      </c>
      <c r="N546" s="37">
        <f>IFERROR(VLOOKUP(B546,[1]BaseData!$B$4:$BM$734,40,0)*10^9,#REF!)</f>
        <v>-7468743466</v>
      </c>
      <c r="O546" s="37">
        <f>IFERROR(VLOOKUP(B546,[1]BaseData!$B$4:$BM$734,42,0),#REF!)</f>
        <v>-451</v>
      </c>
      <c r="P546" s="37">
        <f>IFERROR(VLOOKUP(B546,[1]BaseData!$B$4:$BM$734,43,0),#REF!)</f>
        <v>9710</v>
      </c>
      <c r="Q546" s="35">
        <f>IFERROR(VLOOKUP(B546,[1]BaseData!$B$4:$BM$734,44,0),#REF!)</f>
        <v>-5.77</v>
      </c>
      <c r="R546" s="35">
        <f>IFERROR(VLOOKUP(B546,[1]BaseData!$B$4:$BM$734,45,0),#REF!)</f>
        <v>0.27</v>
      </c>
      <c r="S546" s="35">
        <f>IFERROR(VLOOKUP(B546,[1]BaseData!$B$4:$BM$734,46,0),#REF!)</f>
        <v>-3.21</v>
      </c>
      <c r="T546" s="35">
        <f>IFERROR(VLOOKUP(B546,[1]BaseData!$B$4:$BM$734,47,0),#REF!)</f>
        <v>-4.7300000000000004</v>
      </c>
    </row>
    <row r="547" spans="1:20" ht="35.25" customHeight="1">
      <c r="A547" s="31">
        <v>542</v>
      </c>
      <c r="B547" s="32" t="s">
        <v>1137</v>
      </c>
      <c r="C547" s="33" t="str">
        <f>VLOOKUP(B547,[1]BaseData!$B$4:$BM$734,2,0)</f>
        <v>HOSE</v>
      </c>
      <c r="D547" s="33" t="str">
        <f>VLOOKUP(B547,[1]BaseData!$B$4:$BM$734,3,0)</f>
        <v>CTCP SPM</v>
      </c>
      <c r="E547" s="34">
        <f>VLOOKUP(B547,[1]BaseData!$B$4:$BM$734,25,0)</f>
        <v>233854902439.02399</v>
      </c>
      <c r="F547" s="34">
        <f>VLOOKUP(B547,[1]BaseData!$B$4:$BM$734,26,0)</f>
        <v>85253048.780487001</v>
      </c>
      <c r="G547" s="35">
        <f>VLOOKUP(B547,[1]BaseData!$B$4:$BM$734,27,0)</f>
        <v>1.945959</v>
      </c>
      <c r="H547" s="36" t="str">
        <f>VLOOKUP(B547,[1]BaseData!$B$4:$BM$734,28,0)</f>
        <v>Small&amp;Micro Cap</v>
      </c>
      <c r="I547" s="36" t="s">
        <v>77</v>
      </c>
      <c r="J547" s="37">
        <f>IFERROR(VLOOKUP(B547,[1]BaseData!$B$4:$BM$734,36,0),#REF!)</f>
        <v>1065475624310</v>
      </c>
      <c r="K547" s="37">
        <f>IFERROR(VLOOKUP(B547,[1]BaseData!$B$4:$BM$734,37,0),#REF!)</f>
        <v>795798494278</v>
      </c>
      <c r="L547" s="37">
        <f>IFERROR(VLOOKUP(B547,[1]BaseData!$B$4:$BM$734,38,0),#REF!)</f>
        <v>697239582500</v>
      </c>
      <c r="M547" s="37">
        <f>IFERROR(VLOOKUP(B547,[1]BaseData!$B$4:$BM$734,39,0)*10^9,#REF!)</f>
        <v>23895479816</v>
      </c>
      <c r="N547" s="37">
        <f>IFERROR(VLOOKUP(B547,[1]BaseData!$B$4:$BM$734,40,0)*10^9,#REF!)</f>
        <v>24622608978</v>
      </c>
      <c r="O547" s="37">
        <f>IFERROR(VLOOKUP(B547,[1]BaseData!$B$4:$BM$734,42,0),#REF!)</f>
        <v>1735</v>
      </c>
      <c r="P547" s="37">
        <f>IFERROR(VLOOKUP(B547,[1]BaseData!$B$4:$BM$734,43,0),#REF!)</f>
        <v>57792</v>
      </c>
      <c r="Q547" s="35">
        <f>IFERROR(VLOOKUP(B547,[1]BaseData!$B$4:$BM$734,44,0),#REF!)</f>
        <v>8.07</v>
      </c>
      <c r="R547" s="35">
        <f>IFERROR(VLOOKUP(B547,[1]BaseData!$B$4:$BM$734,45,0),#REF!)</f>
        <v>0.24</v>
      </c>
      <c r="S547" s="35">
        <f>IFERROR(VLOOKUP(B547,[1]BaseData!$B$4:$BM$734,46,0),#REF!)</f>
        <v>2.2400000000000002</v>
      </c>
      <c r="T547" s="35">
        <f>IFERROR(VLOOKUP(B547,[1]BaseData!$B$4:$BM$734,47,0),#REF!)</f>
        <v>3.02</v>
      </c>
    </row>
    <row r="548" spans="1:20" ht="35.25" customHeight="1">
      <c r="A548" s="31">
        <v>543</v>
      </c>
      <c r="B548" s="32" t="s">
        <v>1139</v>
      </c>
      <c r="C548" s="33" t="str">
        <f>VLOOKUP(B548,[1]BaseData!$B$4:$BM$734,2,0)</f>
        <v>HNX</v>
      </c>
      <c r="D548" s="33" t="str">
        <f>VLOOKUP(B548,[1]BaseData!$B$4:$BM$734,3,0)</f>
        <v>CTCP Sara Việt Nam</v>
      </c>
      <c r="E548" s="34">
        <f>VLOOKUP(B548,[1]BaseData!$B$4:$BM$734,25,0)</f>
        <v>277059345446.341</v>
      </c>
      <c r="F548" s="34">
        <f>VLOOKUP(B548,[1]BaseData!$B$4:$BM$734,26,0)</f>
        <v>3284383839.9390202</v>
      </c>
      <c r="G548" s="35">
        <f>VLOOKUP(B548,[1]BaseData!$B$4:$BM$734,27,0)</f>
        <v>0.100975</v>
      </c>
      <c r="H548" s="36" t="str">
        <f>VLOOKUP(B548,[1]BaseData!$B$4:$BM$734,28,0)</f>
        <v>Small&amp;Micro Cap</v>
      </c>
      <c r="I548" s="36" t="s">
        <v>93</v>
      </c>
      <c r="J548" s="37">
        <f>IFERROR(VLOOKUP(B548,[1]BaseData!$B$4:$BM$734,36,0),#REF!)</f>
        <v>649690396246</v>
      </c>
      <c r="K548" s="37">
        <f>IFERROR(VLOOKUP(B548,[1]BaseData!$B$4:$BM$734,37,0),#REF!)</f>
        <v>629922261142</v>
      </c>
      <c r="L548" s="37">
        <f>IFERROR(VLOOKUP(B548,[1]BaseData!$B$4:$BM$734,38,0),#REF!)</f>
        <v>107303680260</v>
      </c>
      <c r="M548" s="37">
        <f>IFERROR(VLOOKUP(B548,[1]BaseData!$B$4:$BM$734,39,0)*10^9,#REF!)</f>
        <v>33164052176</v>
      </c>
      <c r="N548" s="37">
        <f>IFERROR(VLOOKUP(B548,[1]BaseData!$B$4:$BM$734,40,0)*10^9,#REF!)</f>
        <v>31581888452</v>
      </c>
      <c r="O548" s="37">
        <f>IFERROR(VLOOKUP(B548,[1]BaseData!$B$4:$BM$734,42,0),#REF!)</f>
        <v>768</v>
      </c>
      <c r="P548" s="37">
        <f>IFERROR(VLOOKUP(B548,[1]BaseData!$B$4:$BM$734,43,0),#REF!)</f>
        <v>14582</v>
      </c>
      <c r="Q548" s="35">
        <f>IFERROR(VLOOKUP(B548,[1]BaseData!$B$4:$BM$734,44,0),#REF!)</f>
        <v>3.91</v>
      </c>
      <c r="R548" s="35">
        <f>IFERROR(VLOOKUP(B548,[1]BaseData!$B$4:$BM$734,45,0),#REF!)</f>
        <v>0.21</v>
      </c>
      <c r="S548" s="35">
        <f>IFERROR(VLOOKUP(B548,[1]BaseData!$B$4:$BM$734,46,0),#REF!)</f>
        <v>5.3</v>
      </c>
      <c r="T548" s="35">
        <f>IFERROR(VLOOKUP(B548,[1]BaseData!$B$4:$BM$734,47,0),#REF!)</f>
        <v>5.42</v>
      </c>
    </row>
    <row r="549" spans="1:20" ht="35.25" customHeight="1">
      <c r="A549" s="31">
        <v>544</v>
      </c>
      <c r="B549" s="32" t="s">
        <v>1141</v>
      </c>
      <c r="C549" s="33" t="str">
        <f>VLOOKUP(B549,[1]BaseData!$B$4:$BM$734,2,0)</f>
        <v>HOSE</v>
      </c>
      <c r="D549" s="33" t="str">
        <f>VLOOKUP(B549,[1]BaseData!$B$4:$BM$734,3,0)</f>
        <v>CTCP Cao su Sao Vàng</v>
      </c>
      <c r="E549" s="34">
        <f>VLOOKUP(B549,[1]BaseData!$B$4:$BM$734,25,0)</f>
        <v>521623574747.56</v>
      </c>
      <c r="F549" s="34">
        <f>VLOOKUP(B549,[1]BaseData!$B$4:$BM$734,26,0)</f>
        <v>185987804.878048</v>
      </c>
      <c r="G549" s="35">
        <f>VLOOKUP(B549,[1]BaseData!$B$4:$BM$734,27,0)</f>
        <v>0.104618</v>
      </c>
      <c r="H549" s="36" t="str">
        <f>VLOOKUP(B549,[1]BaseData!$B$4:$BM$734,28,0)</f>
        <v>Small&amp;Micro Cap</v>
      </c>
      <c r="I549" s="36" t="s">
        <v>61</v>
      </c>
      <c r="J549" s="37">
        <f>IFERROR(VLOOKUP(B549,[1]BaseData!$B$4:$BM$734,36,0),#REF!)</f>
        <v>1245026039075</v>
      </c>
      <c r="K549" s="37">
        <f>IFERROR(VLOOKUP(B549,[1]BaseData!$B$4:$BM$734,37,0),#REF!)</f>
        <v>439332707414</v>
      </c>
      <c r="L549" s="37">
        <f>IFERROR(VLOOKUP(B549,[1]BaseData!$B$4:$BM$734,38,0),#REF!)</f>
        <v>915280821112</v>
      </c>
      <c r="M549" s="37">
        <f>IFERROR(VLOOKUP(B549,[1]BaseData!$B$4:$BM$734,39,0)*10^9,#REF!)</f>
        <v>27741255413</v>
      </c>
      <c r="N549" s="37">
        <f>IFERROR(VLOOKUP(B549,[1]BaseData!$B$4:$BM$734,40,0)*10^9,#REF!)</f>
        <v>27741255413</v>
      </c>
      <c r="O549" s="37">
        <f>IFERROR(VLOOKUP(B549,[1]BaseData!$B$4:$BM$734,42,0),#REF!)</f>
        <v>989</v>
      </c>
      <c r="P549" s="37">
        <f>IFERROR(VLOOKUP(B549,[1]BaseData!$B$4:$BM$734,43,0),#REF!)</f>
        <v>15655</v>
      </c>
      <c r="Q549" s="35">
        <f>IFERROR(VLOOKUP(B549,[1]BaseData!$B$4:$BM$734,44,0),#REF!)</f>
        <v>18.41</v>
      </c>
      <c r="R549" s="35">
        <f>IFERROR(VLOOKUP(B549,[1]BaseData!$B$4:$BM$734,45,0),#REF!)</f>
        <v>1.1599999999999999</v>
      </c>
      <c r="S549" s="35">
        <f>IFERROR(VLOOKUP(B549,[1]BaseData!$B$4:$BM$734,46,0),#REF!)</f>
        <v>2.2400000000000002</v>
      </c>
      <c r="T549" s="35">
        <f>IFERROR(VLOOKUP(B549,[1]BaseData!$B$4:$BM$734,47,0),#REF!)</f>
        <v>6.36</v>
      </c>
    </row>
    <row r="550" spans="1:20" ht="35.25" customHeight="1">
      <c r="A550" s="31">
        <v>545</v>
      </c>
      <c r="B550" s="32" t="s">
        <v>1143</v>
      </c>
      <c r="C550" s="33" t="str">
        <f>VLOOKUP(B550,[1]BaseData!$B$4:$BM$734,2,0)</f>
        <v>HOSE</v>
      </c>
      <c r="D550" s="33" t="str">
        <f>VLOOKUP(B550,[1]BaseData!$B$4:$BM$734,3,0)</f>
        <v>CTCP Searefico</v>
      </c>
      <c r="E550" s="34">
        <f>VLOOKUP(B550,[1]BaseData!$B$4:$BM$734,25,0)</f>
        <v>438251619651.21899</v>
      </c>
      <c r="F550" s="34">
        <f>VLOOKUP(B550,[1]BaseData!$B$4:$BM$734,26,0)</f>
        <v>148734756.09755999</v>
      </c>
      <c r="G550" s="35">
        <f>VLOOKUP(B550,[1]BaseData!$B$4:$BM$734,27,0)</f>
        <v>46.789178</v>
      </c>
      <c r="H550" s="36" t="str">
        <f>VLOOKUP(B550,[1]BaseData!$B$4:$BM$734,28,0)</f>
        <v>Small&amp;Micro Cap</v>
      </c>
      <c r="I550" s="36" t="s">
        <v>112</v>
      </c>
      <c r="J550" s="37">
        <f>IFERROR(VLOOKUP(B550,[1]BaseData!$B$4:$BM$734,36,0),#REF!)</f>
        <v>1730564685254</v>
      </c>
      <c r="K550" s="37">
        <f>IFERROR(VLOOKUP(B550,[1]BaseData!$B$4:$BM$734,37,0),#REF!)</f>
        <v>428988801047</v>
      </c>
      <c r="L550" s="37">
        <f>IFERROR(VLOOKUP(B550,[1]BaseData!$B$4:$BM$734,38,0),#REF!)</f>
        <v>1185608421970</v>
      </c>
      <c r="M550" s="37">
        <f>IFERROR(VLOOKUP(B550,[1]BaseData!$B$4:$BM$734,39,0)*10^9,#REF!)</f>
        <v>-141294029892</v>
      </c>
      <c r="N550" s="37">
        <f>IFERROR(VLOOKUP(B550,[1]BaseData!$B$4:$BM$734,40,0)*10^9,#REF!)</f>
        <v>-141294029892</v>
      </c>
      <c r="O550" s="37">
        <f>IFERROR(VLOOKUP(B550,[1]BaseData!$B$4:$BM$734,42,0),#REF!)</f>
        <v>-4182</v>
      </c>
      <c r="P550" s="37">
        <f>IFERROR(VLOOKUP(B550,[1]BaseData!$B$4:$BM$734,43,0),#REF!)</f>
        <v>12697</v>
      </c>
      <c r="Q550" s="35">
        <f>IFERROR(VLOOKUP(B550,[1]BaseData!$B$4:$BM$734,44,0),#REF!)</f>
        <v>-2.4900000000000002</v>
      </c>
      <c r="R550" s="35">
        <f>IFERROR(VLOOKUP(B550,[1]BaseData!$B$4:$BM$734,45,0),#REF!)</f>
        <v>0.82</v>
      </c>
      <c r="S550" s="35">
        <f>IFERROR(VLOOKUP(B550,[1]BaseData!$B$4:$BM$734,46,0),#REF!)</f>
        <v>-7.89</v>
      </c>
      <c r="T550" s="35">
        <f>IFERROR(VLOOKUP(B550,[1]BaseData!$B$4:$BM$734,47,0),#REF!)</f>
        <v>-28.19</v>
      </c>
    </row>
    <row r="551" spans="1:20" ht="35.25" customHeight="1">
      <c r="A551" s="31">
        <v>546</v>
      </c>
      <c r="B551" s="32" t="s">
        <v>1145</v>
      </c>
      <c r="C551" s="33" t="str">
        <f>VLOOKUP(B551,[1]BaseData!$B$4:$BM$734,2,0)</f>
        <v>HOSE</v>
      </c>
      <c r="D551" s="33" t="str">
        <f>VLOOKUP(B551,[1]BaseData!$B$4:$BM$734,3,0)</f>
        <v>Ngân hàng TMCP Đông Nam Á</v>
      </c>
      <c r="E551" s="34">
        <f>VLOOKUP(B551,[1]BaseData!$B$4:$BM$734,25,0)</f>
        <v>61524764533380.398</v>
      </c>
      <c r="F551" s="34">
        <f>VLOOKUP(B551,[1]BaseData!$B$4:$BM$734,26,0)</f>
        <v>50302185975.609703</v>
      </c>
      <c r="G551" s="35">
        <f>VLOOKUP(B551,[1]BaseData!$B$4:$BM$734,27,0)</f>
        <v>0.14435000000000001</v>
      </c>
      <c r="H551" s="36" t="str">
        <f>VLOOKUP(B551,[1]BaseData!$B$4:$BM$734,28,0)</f>
        <v>Large Cap</v>
      </c>
      <c r="I551" s="36" t="s">
        <v>67</v>
      </c>
      <c r="J551" s="37">
        <f>IFERROR(VLOOKUP(B551,[1]BaseData!$B$4:$BM$734,36,0),#REF!)</f>
        <v>231423056000000</v>
      </c>
      <c r="K551" s="37">
        <f>IFERROR(VLOOKUP(B551,[1]BaseData!$B$4:$BM$734,37,0),#REF!)</f>
        <v>26232220000000</v>
      </c>
      <c r="L551" s="37">
        <f>IFERROR(VLOOKUP(B551,[1]BaseData!$B$4:$BM$734,38,0),#REF!)</f>
        <v>7005927000000</v>
      </c>
      <c r="M551" s="37">
        <f>IFERROR(VLOOKUP(B551,[1]BaseData!$B$4:$BM$734,39,0)*10^9,#REF!)</f>
        <v>4052928000000</v>
      </c>
      <c r="N551" s="37">
        <f>IFERROR(VLOOKUP(B551,[1]BaseData!$B$4:$BM$734,40,0)*10^9,#REF!)</f>
        <v>4052928000000</v>
      </c>
      <c r="O551" s="37">
        <f>IFERROR(VLOOKUP(B551,[1]BaseData!$B$4:$BM$734,42,0),#REF!)</f>
        <v>2241</v>
      </c>
      <c r="P551" s="37">
        <f>IFERROR(VLOOKUP(B551,[1]BaseData!$B$4:$BM$734,43,0),#REF!)</f>
        <v>12857</v>
      </c>
      <c r="Q551" s="35">
        <f>IFERROR(VLOOKUP(B551,[1]BaseData!$B$4:$BM$734,44,0),#REF!)</f>
        <v>14.68</v>
      </c>
      <c r="R551" s="35">
        <f>IFERROR(VLOOKUP(B551,[1]BaseData!$B$4:$BM$734,45,0),#REF!)</f>
        <v>2.56</v>
      </c>
      <c r="S551" s="35">
        <f>IFERROR(VLOOKUP(B551,[1]BaseData!$B$4:$BM$734,46,0),#REF!)</f>
        <v>1.83</v>
      </c>
      <c r="T551" s="35">
        <f>IFERROR(VLOOKUP(B551,[1]BaseData!$B$4:$BM$734,47,0),#REF!)</f>
        <v>18.05</v>
      </c>
    </row>
    <row r="552" spans="1:20" ht="35.25" customHeight="1">
      <c r="A552" s="31">
        <v>547</v>
      </c>
      <c r="B552" s="32" t="s">
        <v>1147</v>
      </c>
      <c r="C552" s="33" t="str">
        <f>VLOOKUP(B552,[1]BaseData!$B$4:$BM$734,2,0)</f>
        <v>HOSE</v>
      </c>
      <c r="D552" s="33" t="str">
        <f>VLOOKUP(B552,[1]BaseData!$B$4:$BM$734,3,0)</f>
        <v>CTCP Giống cây trồng Miền Nam</v>
      </c>
      <c r="E552" s="34">
        <f>VLOOKUP(B552,[1]BaseData!$B$4:$BM$734,25,0)</f>
        <v>464271721583.07898</v>
      </c>
      <c r="F552" s="34">
        <f>VLOOKUP(B552,[1]BaseData!$B$4:$BM$734,26,0)</f>
        <v>12295731.707317</v>
      </c>
      <c r="G552" s="35">
        <f>VLOOKUP(B552,[1]BaseData!$B$4:$BM$734,27,0)</f>
        <v>1.1389</v>
      </c>
      <c r="H552" s="36" t="str">
        <f>VLOOKUP(B552,[1]BaseData!$B$4:$BM$734,28,0)</f>
        <v>Small&amp;Micro Cap</v>
      </c>
      <c r="I552" s="36" t="s">
        <v>61</v>
      </c>
      <c r="J552" s="37">
        <f>IFERROR(VLOOKUP(B552,[1]BaseData!$B$4:$BM$734,36,0),#REF!)</f>
        <v>526958372513</v>
      </c>
      <c r="K552" s="37">
        <f>IFERROR(VLOOKUP(B552,[1]BaseData!$B$4:$BM$734,37,0),#REF!)</f>
        <v>379200624253</v>
      </c>
      <c r="L552" s="37">
        <f>IFERROR(VLOOKUP(B552,[1]BaseData!$B$4:$BM$734,38,0),#REF!)</f>
        <v>300268312868</v>
      </c>
      <c r="M552" s="37">
        <f>IFERROR(VLOOKUP(B552,[1]BaseData!$B$4:$BM$734,39,0)*10^9,#REF!)</f>
        <v>50665037887</v>
      </c>
      <c r="N552" s="37">
        <f>IFERROR(VLOOKUP(B552,[1]BaseData!$B$4:$BM$734,40,0)*10^9,#REF!)</f>
        <v>50665037887</v>
      </c>
      <c r="O552" s="37">
        <f>IFERROR(VLOOKUP(B552,[1]BaseData!$B$4:$BM$734,42,0),#REF!)</f>
        <v>3818</v>
      </c>
      <c r="P552" s="37">
        <f>IFERROR(VLOOKUP(B552,[1]BaseData!$B$4:$BM$734,43,0),#REF!)</f>
        <v>28572</v>
      </c>
      <c r="Q552" s="35">
        <f>IFERROR(VLOOKUP(B552,[1]BaseData!$B$4:$BM$734,44,0),#REF!)</f>
        <v>7.5</v>
      </c>
      <c r="R552" s="35">
        <f>IFERROR(VLOOKUP(B552,[1]BaseData!$B$4:$BM$734,45,0),#REF!)</f>
        <v>1</v>
      </c>
      <c r="S552" s="35">
        <f>IFERROR(VLOOKUP(B552,[1]BaseData!$B$4:$BM$734,46,0),#REF!)</f>
        <v>9.73</v>
      </c>
      <c r="T552" s="35">
        <f>IFERROR(VLOOKUP(B552,[1]BaseData!$B$4:$BM$734,47,0),#REF!)</f>
        <v>13.46</v>
      </c>
    </row>
    <row r="553" spans="1:20" ht="35.25" customHeight="1">
      <c r="A553" s="31">
        <v>548</v>
      </c>
      <c r="B553" s="32" t="s">
        <v>1149</v>
      </c>
      <c r="C553" s="33" t="str">
        <f>VLOOKUP(B553,[1]BaseData!$B$4:$BM$734,2,0)</f>
        <v>HOSE</v>
      </c>
      <c r="D553" s="33" t="str">
        <f>VLOOKUP(B553,[1]BaseData!$B$4:$BM$734,3,0)</f>
        <v>CTCP Chứng khoán SSI</v>
      </c>
      <c r="E553" s="34">
        <f>VLOOKUP(B553,[1]BaseData!$B$4:$BM$734,25,0)</f>
        <v>31497983676160.199</v>
      </c>
      <c r="F553" s="34">
        <f>VLOOKUP(B553,[1]BaseData!$B$4:$BM$734,26,0)</f>
        <v>402058167682.92603</v>
      </c>
      <c r="G553" s="35">
        <f>VLOOKUP(B553,[1]BaseData!$B$4:$BM$734,27,0)</f>
        <v>38.327696000000003</v>
      </c>
      <c r="H553" s="36" t="str">
        <f>VLOOKUP(B553,[1]BaseData!$B$4:$BM$734,28,0)</f>
        <v>Large Cap</v>
      </c>
      <c r="I553" s="36" t="s">
        <v>58</v>
      </c>
      <c r="J553" s="37">
        <f>IFERROR(VLOOKUP(B553,[1]BaseData!$B$4:$BM$734,36,0),#REF!)</f>
        <v>52226382886481</v>
      </c>
      <c r="K553" s="37">
        <f>IFERROR(VLOOKUP(B553,[1]BaseData!$B$4:$BM$734,37,0),#REF!)</f>
        <v>22383881964660</v>
      </c>
      <c r="L553" s="37">
        <f>IFERROR(VLOOKUP(B553,[1]BaseData!$B$4:$BM$734,38,0),#REF!)</f>
        <v>6335823057960</v>
      </c>
      <c r="M553" s="37">
        <f>IFERROR(VLOOKUP(B553,[1]BaseData!$B$4:$BM$734,39,0)*10^9,#REF!)</f>
        <v>1699319896223</v>
      </c>
      <c r="N553" s="37">
        <f>IFERROR(VLOOKUP(B553,[1]BaseData!$B$4:$BM$734,40,0)*10^9,#REF!)</f>
        <v>1699319896223</v>
      </c>
      <c r="O553" s="37">
        <f>IFERROR(VLOOKUP(B553,[1]BaseData!$B$4:$BM$734,42,0),#REF!)</f>
        <v>1427</v>
      </c>
      <c r="P553" s="37">
        <f>IFERROR(VLOOKUP(B553,[1]BaseData!$B$4:$BM$734,43,0),#REF!)</f>
        <v>15031</v>
      </c>
      <c r="Q553" s="35">
        <f>IFERROR(VLOOKUP(B553,[1]BaseData!$B$4:$BM$734,44,0),#REF!)</f>
        <v>12.4</v>
      </c>
      <c r="R553" s="35">
        <f>IFERROR(VLOOKUP(B553,[1]BaseData!$B$4:$BM$734,45,0),#REF!)</f>
        <v>1.18</v>
      </c>
      <c r="S553" s="35">
        <f>IFERROR(VLOOKUP(B553,[1]BaseData!$B$4:$BM$734,46,0),#REF!)</f>
        <v>3.3</v>
      </c>
      <c r="T553" s="35">
        <f>IFERROR(VLOOKUP(B553,[1]BaseData!$B$4:$BM$734,47,0),#REF!)</f>
        <v>9.2799999999999994</v>
      </c>
    </row>
    <row r="554" spans="1:20" ht="35.25" customHeight="1">
      <c r="A554" s="31">
        <v>549</v>
      </c>
      <c r="B554" s="32" t="s">
        <v>1151</v>
      </c>
      <c r="C554" s="33" t="str">
        <f>VLOOKUP(B554,[1]BaseData!$B$4:$BM$734,2,0)</f>
        <v>HNX</v>
      </c>
      <c r="D554" s="33" t="str">
        <f>VLOOKUP(B554,[1]BaseData!$B$4:$BM$734,3,0)</f>
        <v>CTCP Chế tạo kết cấu Thép Vneco.SSM</v>
      </c>
      <c r="E554" s="34">
        <f>VLOOKUP(B554,[1]BaseData!$B$4:$BM$734,25,0)</f>
        <v>29725588182.621899</v>
      </c>
      <c r="F554" s="34">
        <f>VLOOKUP(B554,[1]BaseData!$B$4:$BM$734,26,0)</f>
        <v>5929893.9024390001</v>
      </c>
      <c r="G554" s="35">
        <f>VLOOKUP(B554,[1]BaseData!$B$4:$BM$734,27,0)</f>
        <v>4.6128400000000003</v>
      </c>
      <c r="H554" s="36" t="str">
        <f>VLOOKUP(B554,[1]BaseData!$B$4:$BM$734,28,0)</f>
        <v>Small&amp;Micro Cap</v>
      </c>
      <c r="I554" s="36" t="s">
        <v>53</v>
      </c>
      <c r="J554" s="37">
        <f>IFERROR(VLOOKUP(B554,[1]BaseData!$B$4:$BM$734,36,0),#REF!)</f>
        <v>100846985786</v>
      </c>
      <c r="K554" s="37">
        <f>IFERROR(VLOOKUP(B554,[1]BaseData!$B$4:$BM$734,37,0),#REF!)</f>
        <v>58123793923</v>
      </c>
      <c r="L554" s="37">
        <f>IFERROR(VLOOKUP(B554,[1]BaseData!$B$4:$BM$734,38,0),#REF!)</f>
        <v>168857576312</v>
      </c>
      <c r="M554" s="37">
        <f>IFERROR(VLOOKUP(B554,[1]BaseData!$B$4:$BM$734,39,0)*10^9,#REF!)</f>
        <v>-9238023859</v>
      </c>
      <c r="N554" s="37">
        <f>IFERROR(VLOOKUP(B554,[1]BaseData!$B$4:$BM$734,40,0)*10^9,#REF!)</f>
        <v>-9233172552</v>
      </c>
      <c r="O554" s="37">
        <f>IFERROR(VLOOKUP(B554,[1]BaseData!$B$4:$BM$734,42,0),#REF!)</f>
        <v>-1867</v>
      </c>
      <c r="P554" s="37">
        <f>IFERROR(VLOOKUP(B554,[1]BaseData!$B$4:$BM$734,43,0),#REF!)</f>
        <v>11748</v>
      </c>
      <c r="Q554" s="35">
        <f>IFERROR(VLOOKUP(B554,[1]BaseData!$B$4:$BM$734,44,0),#REF!)</f>
        <v>-1.98</v>
      </c>
      <c r="R554" s="35">
        <f>IFERROR(VLOOKUP(B554,[1]BaseData!$B$4:$BM$734,45,0),#REF!)</f>
        <v>0.31</v>
      </c>
      <c r="S554" s="35">
        <f>IFERROR(VLOOKUP(B554,[1]BaseData!$B$4:$BM$734,46,0),#REF!)</f>
        <v>-7.31</v>
      </c>
      <c r="T554" s="35">
        <f>IFERROR(VLOOKUP(B554,[1]BaseData!$B$4:$BM$734,47,0),#REF!)</f>
        <v>-14.72</v>
      </c>
    </row>
    <row r="555" spans="1:20" ht="35.25" customHeight="1">
      <c r="A555" s="31">
        <v>550</v>
      </c>
      <c r="B555" s="32" t="s">
        <v>1153</v>
      </c>
      <c r="C555" s="33" t="str">
        <f>VLOOKUP(B555,[1]BaseData!$B$4:$BM$734,2,0)</f>
        <v>HOSE</v>
      </c>
      <c r="D555" s="33" t="str">
        <f>VLOOKUP(B555,[1]BaseData!$B$4:$BM$734,3,0)</f>
        <v>CTCP Siêu Thanh</v>
      </c>
      <c r="E555" s="34">
        <f>VLOOKUP(B555,[1]BaseData!$B$4:$BM$734,25,0)</f>
        <v>350487282615.914</v>
      </c>
      <c r="F555" s="34">
        <f>VLOOKUP(B555,[1]BaseData!$B$4:$BM$734,26,0)</f>
        <v>1295503048.7804799</v>
      </c>
      <c r="G555" s="35">
        <f>VLOOKUP(B555,[1]BaseData!$B$4:$BM$734,27,0)</f>
        <v>44.43235</v>
      </c>
      <c r="H555" s="36" t="str">
        <f>VLOOKUP(B555,[1]BaseData!$B$4:$BM$734,28,0)</f>
        <v>Small&amp;Micro Cap</v>
      </c>
      <c r="I555" s="36" t="s">
        <v>50</v>
      </c>
      <c r="J555" s="37">
        <f>IFERROR(VLOOKUP(B555,[1]BaseData!$B$4:$BM$734,36,0),#REF!)</f>
        <v>312093913389</v>
      </c>
      <c r="K555" s="37">
        <f>IFERROR(VLOOKUP(B555,[1]BaseData!$B$4:$BM$734,37,0),#REF!)</f>
        <v>258440786193</v>
      </c>
      <c r="L555" s="37">
        <f>IFERROR(VLOOKUP(B555,[1]BaseData!$B$4:$BM$734,38,0),#REF!)</f>
        <v>340057525933</v>
      </c>
      <c r="M555" s="37">
        <f>IFERROR(VLOOKUP(B555,[1]BaseData!$B$4:$BM$734,39,0)*10^9,#REF!)</f>
        <v>204021002773</v>
      </c>
      <c r="N555" s="37">
        <f>IFERROR(VLOOKUP(B555,[1]BaseData!$B$4:$BM$734,40,0)*10^9,#REF!)</f>
        <v>216111416730</v>
      </c>
      <c r="O555" s="37">
        <f>IFERROR(VLOOKUP(B555,[1]BaseData!$B$4:$BM$734,42,0),#REF!)</f>
        <v>7932</v>
      </c>
      <c r="P555" s="37">
        <f>IFERROR(VLOOKUP(B555,[1]BaseData!$B$4:$BM$734,43,0),#REF!)</f>
        <v>10048</v>
      </c>
      <c r="Q555" s="35">
        <f>IFERROR(VLOOKUP(B555,[1]BaseData!$B$4:$BM$734,44,0),#REF!)</f>
        <v>0.96</v>
      </c>
      <c r="R555" s="35">
        <f>IFERROR(VLOOKUP(B555,[1]BaseData!$B$4:$BM$734,45,0),#REF!)</f>
        <v>0.76</v>
      </c>
      <c r="S555" s="35">
        <f>IFERROR(VLOOKUP(B555,[1]BaseData!$B$4:$BM$734,46,0),#REF!)</f>
        <v>51.97</v>
      </c>
      <c r="T555" s="35">
        <f>IFERROR(VLOOKUP(B555,[1]BaseData!$B$4:$BM$734,47,0),#REF!)</f>
        <v>69.709999999999994</v>
      </c>
    </row>
    <row r="556" spans="1:20" ht="35.25" customHeight="1">
      <c r="A556" s="31">
        <v>551</v>
      </c>
      <c r="B556" s="32" t="s">
        <v>1155</v>
      </c>
      <c r="C556" s="33" t="str">
        <f>VLOOKUP(B556,[1]BaseData!$B$4:$BM$734,2,0)</f>
        <v>HOSE</v>
      </c>
      <c r="D556" s="33" t="str">
        <f>VLOOKUP(B556,[1]BaseData!$B$4:$BM$734,3,0)</f>
        <v>Ngân hàng TMCP Sài Gòn Thương Tín</v>
      </c>
      <c r="E556" s="34">
        <f>VLOOKUP(B556,[1]BaseData!$B$4:$BM$734,25,0)</f>
        <v>46913995425282.297</v>
      </c>
      <c r="F556" s="34">
        <f>VLOOKUP(B556,[1]BaseData!$B$4:$BM$734,26,0)</f>
        <v>467116057926.82898</v>
      </c>
      <c r="G556" s="35">
        <f>VLOOKUP(B556,[1]BaseData!$B$4:$BM$734,27,0)</f>
        <v>23.064043999999999</v>
      </c>
      <c r="H556" s="36" t="str">
        <f>VLOOKUP(B556,[1]BaseData!$B$4:$BM$734,28,0)</f>
        <v>Large Cap</v>
      </c>
      <c r="I556" s="36" t="s">
        <v>31</v>
      </c>
      <c r="J556" s="37">
        <f>IFERROR(VLOOKUP(B556,[1]BaseData!$B$4:$BM$734,36,0),#REF!)</f>
        <v>591907695000000</v>
      </c>
      <c r="K556" s="37">
        <f>IFERROR(VLOOKUP(B556,[1]BaseData!$B$4:$BM$734,37,0),#REF!)</f>
        <v>38626996000000</v>
      </c>
      <c r="L556" s="37">
        <f>IFERROR(VLOOKUP(B556,[1]BaseData!$B$4:$BM$734,38,0),#REF!)</f>
        <v>17147134000000</v>
      </c>
      <c r="M556" s="37">
        <f>IFERROR(VLOOKUP(B556,[1]BaseData!$B$4:$BM$734,39,0)*10^9,#REF!)</f>
        <v>5040695000000</v>
      </c>
      <c r="N556" s="37">
        <f>IFERROR(VLOOKUP(B556,[1]BaseData!$B$4:$BM$734,40,0)*10^9,#REF!)</f>
        <v>5040695000000</v>
      </c>
      <c r="O556" s="37">
        <f>IFERROR(VLOOKUP(B556,[1]BaseData!$B$4:$BM$734,42,0),#REF!)</f>
        <v>2674</v>
      </c>
      <c r="P556" s="37">
        <f>IFERROR(VLOOKUP(B556,[1]BaseData!$B$4:$BM$734,43,0),#REF!)</f>
        <v>20489</v>
      </c>
      <c r="Q556" s="35">
        <f>IFERROR(VLOOKUP(B556,[1]BaseData!$B$4:$BM$734,44,0),#REF!)</f>
        <v>8.41</v>
      </c>
      <c r="R556" s="35">
        <f>IFERROR(VLOOKUP(B556,[1]BaseData!$B$4:$BM$734,45,0),#REF!)</f>
        <v>1.1000000000000001</v>
      </c>
      <c r="S556" s="35">
        <f>IFERROR(VLOOKUP(B556,[1]BaseData!$B$4:$BM$734,46,0),#REF!)</f>
        <v>0.91</v>
      </c>
      <c r="T556" s="35">
        <f>IFERROR(VLOOKUP(B556,[1]BaseData!$B$4:$BM$734,47,0),#REF!)</f>
        <v>13.83</v>
      </c>
    </row>
    <row r="557" spans="1:20" ht="35.25" customHeight="1">
      <c r="A557" s="31">
        <v>552</v>
      </c>
      <c r="B557" s="32" t="s">
        <v>1157</v>
      </c>
      <c r="C557" s="33" t="str">
        <f>VLOOKUP(B557,[1]BaseData!$B$4:$BM$734,2,0)</f>
        <v>HNX</v>
      </c>
      <c r="D557" s="33" t="str">
        <f>VLOOKUP(B557,[1]BaseData!$B$4:$BM$734,3,0)</f>
        <v>CTCP Sách và Thiết bị Trường học Thành phố Hồ Chí Minh</v>
      </c>
      <c r="E557" s="34">
        <f>VLOOKUP(B557,[1]BaseData!$B$4:$BM$734,25,0)</f>
        <v>120162782167.68201</v>
      </c>
      <c r="F557" s="34">
        <f>VLOOKUP(B557,[1]BaseData!$B$4:$BM$734,26,0)</f>
        <v>12551471.646341</v>
      </c>
      <c r="G557" s="35">
        <f>VLOOKUP(B557,[1]BaseData!$B$4:$BM$734,27,0)</f>
        <v>5.7536860000000001</v>
      </c>
      <c r="H557" s="36" t="str">
        <f>VLOOKUP(B557,[1]BaseData!$B$4:$BM$734,28,0)</f>
        <v>Small&amp;Micro Cap</v>
      </c>
      <c r="I557" s="36" t="s">
        <v>61</v>
      </c>
      <c r="J557" s="37">
        <f>IFERROR(VLOOKUP(B557,[1]BaseData!$B$4:$BM$734,36,0),#REF!)</f>
        <v>228680555099</v>
      </c>
      <c r="K557" s="37">
        <f>IFERROR(VLOOKUP(B557,[1]BaseData!$B$4:$BM$734,37,0),#REF!)</f>
        <v>133668240099</v>
      </c>
      <c r="L557" s="37">
        <f>IFERROR(VLOOKUP(B557,[1]BaseData!$B$4:$BM$734,38,0),#REF!)</f>
        <v>513597963338</v>
      </c>
      <c r="M557" s="37">
        <f>IFERROR(VLOOKUP(B557,[1]BaseData!$B$4:$BM$734,39,0)*10^9,#REF!)</f>
        <v>16651730211</v>
      </c>
      <c r="N557" s="37">
        <f>IFERROR(VLOOKUP(B557,[1]BaseData!$B$4:$BM$734,40,0)*10^9,#REF!)</f>
        <v>16658403776</v>
      </c>
      <c r="O557" s="37">
        <f>IFERROR(VLOOKUP(B557,[1]BaseData!$B$4:$BM$734,42,0),#REF!)</f>
        <v>2939</v>
      </c>
      <c r="P557" s="37">
        <f>IFERROR(VLOOKUP(B557,[1]BaseData!$B$4:$BM$734,43,0),#REF!)</f>
        <v>23593</v>
      </c>
      <c r="Q557" s="35">
        <f>IFERROR(VLOOKUP(B557,[1]BaseData!$B$4:$BM$734,44,0),#REF!)</f>
        <v>5.72</v>
      </c>
      <c r="R557" s="35">
        <f>IFERROR(VLOOKUP(B557,[1]BaseData!$B$4:$BM$734,45,0),#REF!)</f>
        <v>0.71</v>
      </c>
      <c r="S557" s="35">
        <f>IFERROR(VLOOKUP(B557,[1]BaseData!$B$4:$BM$734,46,0),#REF!)</f>
        <v>7.1</v>
      </c>
      <c r="T557" s="35">
        <f>IFERROR(VLOOKUP(B557,[1]BaseData!$B$4:$BM$734,47,0),#REF!)</f>
        <v>12.65</v>
      </c>
    </row>
    <row r="558" spans="1:20" ht="35.25" customHeight="1">
      <c r="A558" s="31">
        <v>553</v>
      </c>
      <c r="B558" s="32" t="s">
        <v>1159</v>
      </c>
      <c r="C558" s="33" t="str">
        <f>VLOOKUP(B558,[1]BaseData!$B$4:$BM$734,2,0)</f>
        <v>HOSE</v>
      </c>
      <c r="D558" s="33" t="str">
        <f>VLOOKUP(B558,[1]BaseData!$B$4:$BM$734,3,0)</f>
        <v>CTCP Kho vận Miền Nam</v>
      </c>
      <c r="E558" s="34">
        <f>VLOOKUP(B558,[1]BaseData!$B$4:$BM$734,25,0)</f>
        <v>3417194841405.6401</v>
      </c>
      <c r="F558" s="34">
        <f>VLOOKUP(B558,[1]BaseData!$B$4:$BM$734,26,0)</f>
        <v>647167682.92682898</v>
      </c>
      <c r="G558" s="35">
        <f>VLOOKUP(B558,[1]BaseData!$B$4:$BM$734,27,0)</f>
        <v>0.102644</v>
      </c>
      <c r="H558" s="36" t="str">
        <f>VLOOKUP(B558,[1]BaseData!$B$4:$BM$734,28,0)</f>
        <v>Mid Cap</v>
      </c>
      <c r="I558" s="36" t="s">
        <v>45</v>
      </c>
      <c r="J558" s="37">
        <f>IFERROR(VLOOKUP(B558,[1]BaseData!$B$4:$BM$734,36,0),#REF!)</f>
        <v>2784034932782</v>
      </c>
      <c r="K558" s="37">
        <f>IFERROR(VLOOKUP(B558,[1]BaseData!$B$4:$BM$734,37,0),#REF!)</f>
        <v>2123714015128</v>
      </c>
      <c r="L558" s="37">
        <f>IFERROR(VLOOKUP(B558,[1]BaseData!$B$4:$BM$734,38,0),#REF!)</f>
        <v>2639254563108</v>
      </c>
      <c r="M558" s="37">
        <f>IFERROR(VLOOKUP(B558,[1]BaseData!$B$4:$BM$734,39,0)*10^9,#REF!)</f>
        <v>238406244652</v>
      </c>
      <c r="N558" s="37">
        <f>IFERROR(VLOOKUP(B558,[1]BaseData!$B$4:$BM$734,40,0)*10^9,#REF!)</f>
        <v>242275775750</v>
      </c>
      <c r="O558" s="37">
        <f>IFERROR(VLOOKUP(B558,[1]BaseData!$B$4:$BM$734,42,0),#REF!)</f>
        <v>2426</v>
      </c>
      <c r="P558" s="37">
        <f>IFERROR(VLOOKUP(B558,[1]BaseData!$B$4:$BM$734,43,0),#REF!)</f>
        <v>21615</v>
      </c>
      <c r="Q558" s="35">
        <f>IFERROR(VLOOKUP(B558,[1]BaseData!$B$4:$BM$734,44,0),#REF!)</f>
        <v>16.489999999999998</v>
      </c>
      <c r="R558" s="35">
        <f>IFERROR(VLOOKUP(B558,[1]BaseData!$B$4:$BM$734,45,0),#REF!)</f>
        <v>1.85</v>
      </c>
      <c r="S558" s="35">
        <f>IFERROR(VLOOKUP(B558,[1]BaseData!$B$4:$BM$734,46,0),#REF!)</f>
        <v>8.7200000000000006</v>
      </c>
      <c r="T558" s="35">
        <f>IFERROR(VLOOKUP(B558,[1]BaseData!$B$4:$BM$734,47,0),#REF!)</f>
        <v>11.89</v>
      </c>
    </row>
    <row r="559" spans="1:20" ht="35.25" customHeight="1">
      <c r="A559" s="31">
        <v>554</v>
      </c>
      <c r="B559" s="32" t="s">
        <v>1161</v>
      </c>
      <c r="C559" s="33" t="str">
        <f>VLOOKUP(B559,[1]BaseData!$B$4:$BM$734,2,0)</f>
        <v>HOSE</v>
      </c>
      <c r="D559" s="33" t="str">
        <f>VLOOKUP(B559,[1]BaseData!$B$4:$BM$734,3,0)</f>
        <v>CTCP Sợi Thế Kỷ</v>
      </c>
      <c r="E559" s="34">
        <f>VLOOKUP(B559,[1]BaseData!$B$4:$BM$734,25,0)</f>
        <v>2978558364956.8501</v>
      </c>
      <c r="F559" s="34">
        <f>VLOOKUP(B559,[1]BaseData!$B$4:$BM$734,26,0)</f>
        <v>1391649390.2439001</v>
      </c>
      <c r="G559" s="35">
        <f>VLOOKUP(B559,[1]BaseData!$B$4:$BM$734,27,0)</f>
        <v>13.29426</v>
      </c>
      <c r="H559" s="36" t="str">
        <f>VLOOKUP(B559,[1]BaseData!$B$4:$BM$734,28,0)</f>
        <v>Mid Cap</v>
      </c>
      <c r="I559" s="36" t="s">
        <v>77</v>
      </c>
      <c r="J559" s="37">
        <f>IFERROR(VLOOKUP(B559,[1]BaseData!$B$4:$BM$734,36,0),#REF!)</f>
        <v>2125032943857</v>
      </c>
      <c r="K559" s="37">
        <f>IFERROR(VLOOKUP(B559,[1]BaseData!$B$4:$BM$734,37,0),#REF!)</f>
        <v>1541090058483</v>
      </c>
      <c r="L559" s="37">
        <f>IFERROR(VLOOKUP(B559,[1]BaseData!$B$4:$BM$734,38,0),#REF!)</f>
        <v>2114531690812</v>
      </c>
      <c r="M559" s="37">
        <f>IFERROR(VLOOKUP(B559,[1]BaseData!$B$4:$BM$734,39,0)*10^9,#REF!)</f>
        <v>242274378237</v>
      </c>
      <c r="N559" s="37">
        <f>IFERROR(VLOOKUP(B559,[1]BaseData!$B$4:$BM$734,40,0)*10^9,#REF!)</f>
        <v>240371490579</v>
      </c>
      <c r="O559" s="37">
        <f>IFERROR(VLOOKUP(B559,[1]BaseData!$B$4:$BM$734,42,0),#REF!)</f>
        <v>3421</v>
      </c>
      <c r="P559" s="37">
        <f>IFERROR(VLOOKUP(B559,[1]BaseData!$B$4:$BM$734,43,0),#REF!)</f>
        <v>18835</v>
      </c>
      <c r="Q559" s="35">
        <f>IFERROR(VLOOKUP(B559,[1]BaseData!$B$4:$BM$734,44,0),#REF!)</f>
        <v>8.0399999999999991</v>
      </c>
      <c r="R559" s="35">
        <f>IFERROR(VLOOKUP(B559,[1]BaseData!$B$4:$BM$734,45,0),#REF!)</f>
        <v>1.46</v>
      </c>
      <c r="S559" s="35">
        <f>IFERROR(VLOOKUP(B559,[1]BaseData!$B$4:$BM$734,46,0),#REF!)</f>
        <v>11.83</v>
      </c>
      <c r="T559" s="35">
        <f>IFERROR(VLOOKUP(B559,[1]BaseData!$B$4:$BM$734,47,0),#REF!)</f>
        <v>17.3</v>
      </c>
    </row>
    <row r="560" spans="1:20" ht="35.25" customHeight="1">
      <c r="A560" s="31">
        <v>555</v>
      </c>
      <c r="B560" s="32" t="s">
        <v>1163</v>
      </c>
      <c r="C560" s="33" t="str">
        <f>VLOOKUP(B560,[1]BaseData!$B$4:$BM$734,2,0)</f>
        <v>HNX</v>
      </c>
      <c r="D560" s="33" t="str">
        <f>VLOOKUP(B560,[1]BaseData!$B$4:$BM$734,3,0)</f>
        <v>CTCP Công nghiệp Thương mại Sông Đà</v>
      </c>
      <c r="E560" s="34">
        <f>VLOOKUP(B560,[1]BaseData!$B$4:$BM$734,25,0)</f>
        <v>64993384805.487801</v>
      </c>
      <c r="F560" s="34">
        <f>VLOOKUP(B560,[1]BaseData!$B$4:$BM$734,26,0)</f>
        <v>43897157.926829003</v>
      </c>
      <c r="G560" s="35">
        <f>VLOOKUP(B560,[1]BaseData!$B$4:$BM$734,27,0)</f>
        <v>1.926723</v>
      </c>
      <c r="H560" s="36" t="str">
        <f>VLOOKUP(B560,[1]BaseData!$B$4:$BM$734,28,0)</f>
        <v>Small&amp;Micro Cap</v>
      </c>
      <c r="I560" s="36" t="s">
        <v>84</v>
      </c>
      <c r="J560" s="37">
        <f>IFERROR(VLOOKUP(B560,[1]BaseData!$B$4:$BM$734,36,0),#REF!)</f>
        <v>187597466806</v>
      </c>
      <c r="K560" s="37">
        <f>IFERROR(VLOOKUP(B560,[1]BaseData!$B$4:$BM$734,37,0),#REF!)</f>
        <v>139797091613</v>
      </c>
      <c r="L560" s="37">
        <f>IFERROR(VLOOKUP(B560,[1]BaseData!$B$4:$BM$734,38,0),#REF!)</f>
        <v>257055561762</v>
      </c>
      <c r="M560" s="37">
        <f>IFERROR(VLOOKUP(B560,[1]BaseData!$B$4:$BM$734,39,0)*10^9,#REF!)</f>
        <v>4499902382</v>
      </c>
      <c r="N560" s="37">
        <f>IFERROR(VLOOKUP(B560,[1]BaseData!$B$4:$BM$734,40,0)*10^9,#REF!)</f>
        <v>4499902382</v>
      </c>
      <c r="O560" s="37">
        <f>IFERROR(VLOOKUP(B560,[1]BaseData!$B$4:$BM$734,42,0),#REF!)</f>
        <v>561</v>
      </c>
      <c r="P560" s="37">
        <f>IFERROR(VLOOKUP(B560,[1]BaseData!$B$4:$BM$734,43,0),#REF!)</f>
        <v>17427</v>
      </c>
      <c r="Q560" s="35">
        <f>IFERROR(VLOOKUP(B560,[1]BaseData!$B$4:$BM$734,44,0),#REF!)</f>
        <v>12.66</v>
      </c>
      <c r="R560" s="35">
        <f>IFERROR(VLOOKUP(B560,[1]BaseData!$B$4:$BM$734,45,0),#REF!)</f>
        <v>0.41</v>
      </c>
      <c r="S560" s="35">
        <f>IFERROR(VLOOKUP(B560,[1]BaseData!$B$4:$BM$734,46,0),#REF!)</f>
        <v>2.48</v>
      </c>
      <c r="T560" s="35">
        <f>IFERROR(VLOOKUP(B560,[1]BaseData!$B$4:$BM$734,47,0),#REF!)</f>
        <v>3.2</v>
      </c>
    </row>
    <row r="561" spans="1:20" ht="35.25" customHeight="1">
      <c r="A561" s="31">
        <v>556</v>
      </c>
      <c r="B561" s="32" t="s">
        <v>1165</v>
      </c>
      <c r="C561" s="33" t="str">
        <f>VLOOKUP(B561,[1]BaseData!$B$4:$BM$734,2,0)</f>
        <v>HOSE</v>
      </c>
      <c r="D561" s="33" t="str">
        <f>VLOOKUP(B561,[1]BaseData!$B$4:$BM$734,3,0)</f>
        <v>CTCP Dịch vụ Tổng hợp Sài Gòn</v>
      </c>
      <c r="E561" s="34">
        <f>VLOOKUP(B561,[1]BaseData!$B$4:$BM$734,25,0)</f>
        <v>3362831152050.6001</v>
      </c>
      <c r="F561" s="34">
        <f>VLOOKUP(B561,[1]BaseData!$B$4:$BM$734,26,0)</f>
        <v>43207317.073169999</v>
      </c>
      <c r="G561" s="35">
        <f>VLOOKUP(B561,[1]BaseData!$B$4:$BM$734,27,0)</f>
        <v>1.8782460000000001</v>
      </c>
      <c r="H561" s="36" t="str">
        <f>VLOOKUP(B561,[1]BaseData!$B$4:$BM$734,28,0)</f>
        <v>Mid Cap</v>
      </c>
      <c r="I561" s="36" t="s">
        <v>93</v>
      </c>
      <c r="J561" s="37">
        <f>IFERROR(VLOOKUP(B561,[1]BaseData!$B$4:$BM$734,36,0),#REF!)</f>
        <v>6146725463440</v>
      </c>
      <c r="K561" s="37">
        <f>IFERROR(VLOOKUP(B561,[1]BaseData!$B$4:$BM$734,37,0),#REF!)</f>
        <v>2455669420796</v>
      </c>
      <c r="L561" s="37">
        <f>IFERROR(VLOOKUP(B561,[1]BaseData!$B$4:$BM$734,38,0),#REF!)</f>
        <v>21310498640941</v>
      </c>
      <c r="M561" s="37">
        <f>IFERROR(VLOOKUP(B561,[1]BaseData!$B$4:$BM$734,39,0)*10^9,#REF!)</f>
        <v>332714538580</v>
      </c>
      <c r="N561" s="37">
        <f>IFERROR(VLOOKUP(B561,[1]BaseData!$B$4:$BM$734,40,0)*10^9,#REF!)</f>
        <v>329057169972</v>
      </c>
      <c r="O561" s="37">
        <f>IFERROR(VLOOKUP(B561,[1]BaseData!$B$4:$BM$734,42,0),#REF!)</f>
        <v>9989</v>
      </c>
      <c r="P561" s="37">
        <f>IFERROR(VLOOKUP(B561,[1]BaseData!$B$4:$BM$734,43,0),#REF!)</f>
        <v>73722</v>
      </c>
      <c r="Q561" s="35">
        <f>IFERROR(VLOOKUP(B561,[1]BaseData!$B$4:$BM$734,44,0),#REF!)</f>
        <v>5.73</v>
      </c>
      <c r="R561" s="35">
        <f>IFERROR(VLOOKUP(B561,[1]BaseData!$B$4:$BM$734,45,0),#REF!)</f>
        <v>0.78</v>
      </c>
      <c r="S561" s="35">
        <f>IFERROR(VLOOKUP(B561,[1]BaseData!$B$4:$BM$734,46,0),#REF!)</f>
        <v>6.29</v>
      </c>
      <c r="T561" s="35">
        <f>IFERROR(VLOOKUP(B561,[1]BaseData!$B$4:$BM$734,47,0),#REF!)</f>
        <v>27.1</v>
      </c>
    </row>
    <row r="562" spans="1:20" ht="35.25" customHeight="1">
      <c r="A562" s="31">
        <v>557</v>
      </c>
      <c r="B562" s="32" t="s">
        <v>1167</v>
      </c>
      <c r="C562" s="33" t="str">
        <f>VLOOKUP(B562,[1]BaseData!$B$4:$BM$734,2,0)</f>
        <v>HOSE</v>
      </c>
      <c r="D562" s="33" t="str">
        <f>VLOOKUP(B562,[1]BaseData!$B$4:$BM$734,3,0)</f>
        <v>CTCP Đầu tư &amp; Thương mại Vũ Đăng</v>
      </c>
      <c r="E562" s="34">
        <f>VLOOKUP(B562,[1]BaseData!$B$4:$BM$734,25,0)</f>
        <v>128327430887.439</v>
      </c>
      <c r="F562" s="34">
        <f>VLOOKUP(B562,[1]BaseData!$B$4:$BM$734,26,0)</f>
        <v>871496951.21951199</v>
      </c>
      <c r="G562" s="35">
        <f>VLOOKUP(B562,[1]BaseData!$B$4:$BM$734,27,0)</f>
        <v>0.45008700000000001</v>
      </c>
      <c r="H562" s="36" t="str">
        <f>VLOOKUP(B562,[1]BaseData!$B$4:$BM$734,28,0)</f>
        <v>Small&amp;Micro Cap</v>
      </c>
      <c r="I562" s="36" t="s">
        <v>42</v>
      </c>
      <c r="J562" s="37">
        <f>IFERROR(VLOOKUP(B562,[1]BaseData!$B$4:$BM$734,36,0),#REF!)</f>
        <v>441303420330</v>
      </c>
      <c r="K562" s="37">
        <f>IFERROR(VLOOKUP(B562,[1]BaseData!$B$4:$BM$734,37,0),#REF!)</f>
        <v>282667142522</v>
      </c>
      <c r="L562" s="37">
        <f>IFERROR(VLOOKUP(B562,[1]BaseData!$B$4:$BM$734,38,0),#REF!)</f>
        <v>340366420420</v>
      </c>
      <c r="M562" s="37">
        <f>IFERROR(VLOOKUP(B562,[1]BaseData!$B$4:$BM$734,39,0)*10^9,#REF!)</f>
        <v>-2378171783</v>
      </c>
      <c r="N562" s="37">
        <f>IFERROR(VLOOKUP(B562,[1]BaseData!$B$4:$BM$734,40,0)*10^9,#REF!)</f>
        <v>-2356425012</v>
      </c>
      <c r="O562" s="37">
        <f>IFERROR(VLOOKUP(B562,[1]BaseData!$B$4:$BM$734,42,0),#REF!)</f>
        <v>-105</v>
      </c>
      <c r="P562" s="37">
        <f>IFERROR(VLOOKUP(B562,[1]BaseData!$B$4:$BM$734,43,0),#REF!)</f>
        <v>10239</v>
      </c>
      <c r="Q562" s="35">
        <f>IFERROR(VLOOKUP(B562,[1]BaseData!$B$4:$BM$734,44,0),#REF!)</f>
        <v>-27.84</v>
      </c>
      <c r="R562" s="35">
        <f>IFERROR(VLOOKUP(B562,[1]BaseData!$B$4:$BM$734,45,0),#REF!)</f>
        <v>0.28999999999999998</v>
      </c>
      <c r="S562" s="35">
        <f>IFERROR(VLOOKUP(B562,[1]BaseData!$B$4:$BM$734,46,0),#REF!)</f>
        <v>-0.59</v>
      </c>
      <c r="T562" s="35">
        <f>IFERROR(VLOOKUP(B562,[1]BaseData!$B$4:$BM$734,47,0),#REF!)</f>
        <v>-1.08</v>
      </c>
    </row>
    <row r="563" spans="1:20" ht="35.25" customHeight="1">
      <c r="A563" s="31">
        <v>558</v>
      </c>
      <c r="B563" s="32" t="s">
        <v>1169</v>
      </c>
      <c r="C563" s="33" t="str">
        <f>VLOOKUP(B563,[1]BaseData!$B$4:$BM$734,2,0)</f>
        <v>HOSE</v>
      </c>
      <c r="D563" s="33" t="str">
        <f>VLOOKUP(B563,[1]BaseData!$B$4:$BM$734,3,0)</f>
        <v>CTCP Bao bì Biên Hòa</v>
      </c>
      <c r="E563" s="34">
        <f>VLOOKUP(B563,[1]BaseData!$B$4:$BM$734,25,0)</f>
        <v>840182294769.05396</v>
      </c>
      <c r="F563" s="34">
        <f>VLOOKUP(B563,[1]BaseData!$B$4:$BM$734,26,0)</f>
        <v>17115853.658535998</v>
      </c>
      <c r="G563" s="35">
        <f>VLOOKUP(B563,[1]BaseData!$B$4:$BM$734,27,0)</f>
        <v>94.874906999999993</v>
      </c>
      <c r="H563" s="36" t="str">
        <f>VLOOKUP(B563,[1]BaseData!$B$4:$BM$734,28,0)</f>
        <v>Small&amp;Micro Cap</v>
      </c>
      <c r="I563" s="36" t="s">
        <v>313</v>
      </c>
      <c r="J563" s="37">
        <f>IFERROR(VLOOKUP(B563,[1]BaseData!$B$4:$BM$734,36,0),#REF!)</f>
        <v>1218578683204</v>
      </c>
      <c r="K563" s="37">
        <f>IFERROR(VLOOKUP(B563,[1]BaseData!$B$4:$BM$734,37,0),#REF!)</f>
        <v>727356875930</v>
      </c>
      <c r="L563" s="37">
        <f>IFERROR(VLOOKUP(B563,[1]BaseData!$B$4:$BM$734,38,0),#REF!)</f>
        <v>1878065192648</v>
      </c>
      <c r="M563" s="37">
        <f>IFERROR(VLOOKUP(B563,[1]BaseData!$B$4:$BM$734,39,0)*10^9,#REF!)</f>
        <v>116592909881</v>
      </c>
      <c r="N563" s="37">
        <f>IFERROR(VLOOKUP(B563,[1]BaseData!$B$4:$BM$734,40,0)*10^9,#REF!)</f>
        <v>116592909881</v>
      </c>
      <c r="O563" s="37">
        <f>IFERROR(VLOOKUP(B563,[1]BaseData!$B$4:$BM$734,42,0),#REF!)</f>
        <v>9086</v>
      </c>
      <c r="P563" s="37">
        <f>IFERROR(VLOOKUP(B563,[1]BaseData!$B$4:$BM$734,43,0),#REF!)</f>
        <v>56681</v>
      </c>
      <c r="Q563" s="35">
        <f>IFERROR(VLOOKUP(B563,[1]BaseData!$B$4:$BM$734,44,0),#REF!)</f>
        <v>6.71</v>
      </c>
      <c r="R563" s="35">
        <f>IFERROR(VLOOKUP(B563,[1]BaseData!$B$4:$BM$734,45,0),#REF!)</f>
        <v>1.08</v>
      </c>
      <c r="S563" s="35">
        <f>IFERROR(VLOOKUP(B563,[1]BaseData!$B$4:$BM$734,46,0),#REF!)</f>
        <v>9.8000000000000007</v>
      </c>
      <c r="T563" s="35">
        <f>IFERROR(VLOOKUP(B563,[1]BaseData!$B$4:$BM$734,47,0),#REF!)</f>
        <v>17.13</v>
      </c>
    </row>
    <row r="564" spans="1:20" ht="35.25" customHeight="1">
      <c r="A564" s="31">
        <v>559</v>
      </c>
      <c r="B564" s="32" t="s">
        <v>1171</v>
      </c>
      <c r="C564" s="33" t="str">
        <f>VLOOKUP(B564,[1]BaseData!$B$4:$BM$734,2,0)</f>
        <v>HNX</v>
      </c>
      <c r="D564" s="33" t="str">
        <f>VLOOKUP(B564,[1]BaseData!$B$4:$BM$734,3,0)</f>
        <v>CTCP Tập đoàn Vexilla Việt Nam</v>
      </c>
      <c r="E564" s="34">
        <f>VLOOKUP(B564,[1]BaseData!$B$4:$BM$734,25,0)</f>
        <v>116763841463.414</v>
      </c>
      <c r="F564" s="34">
        <f>VLOOKUP(B564,[1]BaseData!$B$4:$BM$734,26,0)</f>
        <v>422968907.01219499</v>
      </c>
      <c r="G564" s="35">
        <f>VLOOKUP(B564,[1]BaseData!$B$4:$BM$734,27,0)</f>
        <v>7.9806400000000002</v>
      </c>
      <c r="H564" s="36" t="str">
        <f>VLOOKUP(B564,[1]BaseData!$B$4:$BM$734,28,0)</f>
        <v>Small&amp;Micro Cap</v>
      </c>
      <c r="I564" s="36" t="s">
        <v>31</v>
      </c>
      <c r="J564" s="37">
        <f>IFERROR(VLOOKUP(B564,[1]BaseData!$B$4:$BM$734,36,0),#REF!)</f>
        <v>228655517103</v>
      </c>
      <c r="K564" s="37">
        <f>IFERROR(VLOOKUP(B564,[1]BaseData!$B$4:$BM$734,37,0),#REF!)</f>
        <v>222632183485</v>
      </c>
      <c r="L564" s="37">
        <f>IFERROR(VLOOKUP(B564,[1]BaseData!$B$4:$BM$734,38,0),#REF!)</f>
        <v>113798522950</v>
      </c>
      <c r="M564" s="37">
        <f>IFERROR(VLOOKUP(B564,[1]BaseData!$B$4:$BM$734,39,0)*10^9,#REF!)</f>
        <v>991707761</v>
      </c>
      <c r="N564" s="37">
        <f>IFERROR(VLOOKUP(B564,[1]BaseData!$B$4:$BM$734,40,0)*10^9,#REF!)</f>
        <v>1030260396.9999999</v>
      </c>
      <c r="O564" s="37">
        <f>IFERROR(VLOOKUP(B564,[1]BaseData!$B$4:$BM$734,42,0),#REF!)</f>
        <v>47</v>
      </c>
      <c r="P564" s="37">
        <f>IFERROR(VLOOKUP(B564,[1]BaseData!$B$4:$BM$734,43,0),#REF!)</f>
        <v>10602</v>
      </c>
      <c r="Q564" s="35">
        <f>IFERROR(VLOOKUP(B564,[1]BaseData!$B$4:$BM$734,44,0),#REF!)</f>
        <v>90.91</v>
      </c>
      <c r="R564" s="35">
        <f>IFERROR(VLOOKUP(B564,[1]BaseData!$B$4:$BM$734,45,0),#REF!)</f>
        <v>0.41</v>
      </c>
      <c r="S564" s="35">
        <f>IFERROR(VLOOKUP(B564,[1]BaseData!$B$4:$BM$734,46,0),#REF!)</f>
        <v>0.39</v>
      </c>
      <c r="T564" s="35">
        <f>IFERROR(VLOOKUP(B564,[1]BaseData!$B$4:$BM$734,47,0),#REF!)</f>
        <v>0.45</v>
      </c>
    </row>
    <row r="565" spans="1:20" ht="35.25" customHeight="1">
      <c r="A565" s="31">
        <v>560</v>
      </c>
      <c r="B565" s="32" t="s">
        <v>1173</v>
      </c>
      <c r="C565" s="33" t="str">
        <f>VLOOKUP(B565,[1]BaseData!$B$4:$BM$734,2,0)</f>
        <v>HOSE</v>
      </c>
      <c r="D565" s="33" t="str">
        <f>VLOOKUP(B565,[1]BaseData!$B$4:$BM$734,3,0)</f>
        <v>CTCP Công nghệ Sài Gòn Viễn Đông</v>
      </c>
      <c r="E565" s="34">
        <f>VLOOKUP(B565,[1]BaseData!$B$4:$BM$734,25,0)</f>
        <v>187070998795.73099</v>
      </c>
      <c r="F565" s="34">
        <f>VLOOKUP(B565,[1]BaseData!$B$4:$BM$734,26,0)</f>
        <v>441963414.63414598</v>
      </c>
      <c r="G565" s="35">
        <f>VLOOKUP(B565,[1]BaseData!$B$4:$BM$734,27,0)</f>
        <v>2.9685199999999998</v>
      </c>
      <c r="H565" s="36" t="str">
        <f>VLOOKUP(B565,[1]BaseData!$B$4:$BM$734,28,0)</f>
        <v>Small&amp;Micro Cap</v>
      </c>
      <c r="I565" s="36" t="s">
        <v>102</v>
      </c>
      <c r="J565" s="37">
        <f>IFERROR(VLOOKUP(B565,[1]BaseData!$B$4:$BM$734,36,0),#REF!)</f>
        <v>209846715338</v>
      </c>
      <c r="K565" s="37">
        <f>IFERROR(VLOOKUP(B565,[1]BaseData!$B$4:$BM$734,37,0),#REF!)</f>
        <v>208495281555</v>
      </c>
      <c r="L565" s="37">
        <f>IFERROR(VLOOKUP(B565,[1]BaseData!$B$4:$BM$734,38,0),#REF!)</f>
        <v>166322566172</v>
      </c>
      <c r="M565" s="37">
        <f>IFERROR(VLOOKUP(B565,[1]BaseData!$B$4:$BM$734,39,0)*10^9,#REF!)</f>
        <v>24842350216</v>
      </c>
      <c r="N565" s="37">
        <f>IFERROR(VLOOKUP(B565,[1]BaseData!$B$4:$BM$734,40,0)*10^9,#REF!)</f>
        <v>24842350216</v>
      </c>
      <c r="O565" s="37">
        <f>IFERROR(VLOOKUP(B565,[1]BaseData!$B$4:$BM$734,42,0),#REF!)</f>
        <v>1870</v>
      </c>
      <c r="P565" s="37">
        <f>IFERROR(VLOOKUP(B565,[1]BaseData!$B$4:$BM$734,43,0),#REF!)</f>
        <v>13850</v>
      </c>
      <c r="Q565" s="35">
        <f>IFERROR(VLOOKUP(B565,[1]BaseData!$B$4:$BM$734,44,0),#REF!)</f>
        <v>5.69</v>
      </c>
      <c r="R565" s="35">
        <f>IFERROR(VLOOKUP(B565,[1]BaseData!$B$4:$BM$734,45,0),#REF!)</f>
        <v>0.77</v>
      </c>
      <c r="S565" s="35">
        <f>IFERROR(VLOOKUP(B565,[1]BaseData!$B$4:$BM$734,46,0),#REF!)</f>
        <v>12.57</v>
      </c>
      <c r="T565" s="35">
        <f>IFERROR(VLOOKUP(B565,[1]BaseData!$B$4:$BM$734,47,0),#REF!)</f>
        <v>12.65</v>
      </c>
    </row>
    <row r="566" spans="1:20" ht="35.25" customHeight="1">
      <c r="A566" s="31">
        <v>561</v>
      </c>
      <c r="B566" s="32" t="s">
        <v>1175</v>
      </c>
      <c r="C566" s="33" t="str">
        <f>VLOOKUP(B566,[1]BaseData!$B$4:$BM$734,2,0)</f>
        <v>HNX</v>
      </c>
      <c r="D566" s="33" t="str">
        <f>VLOOKUP(B566,[1]BaseData!$B$4:$BM$734,3,0)</f>
        <v>CTCP Sonadezi Long Bình</v>
      </c>
      <c r="E566" s="34">
        <f>VLOOKUP(B566,[1]BaseData!$B$4:$BM$734,25,0)</f>
        <v>1022259146341.46</v>
      </c>
      <c r="F566" s="34">
        <f>VLOOKUP(B566,[1]BaseData!$B$4:$BM$734,26,0)</f>
        <v>387020494.51219499</v>
      </c>
      <c r="G566" s="35">
        <f>VLOOKUP(B566,[1]BaseData!$B$4:$BM$734,27,0)</f>
        <v>2.933627</v>
      </c>
      <c r="H566" s="36" t="str">
        <f>VLOOKUP(B566,[1]BaseData!$B$4:$BM$734,28,0)</f>
        <v>Mid Cap</v>
      </c>
      <c r="I566" s="36" t="s">
        <v>203</v>
      </c>
      <c r="J566" s="37">
        <f>IFERROR(VLOOKUP(B566,[1]BaseData!$B$4:$BM$734,36,0),#REF!)</f>
        <v>1289333026799</v>
      </c>
      <c r="K566" s="37">
        <f>IFERROR(VLOOKUP(B566,[1]BaseData!$B$4:$BM$734,37,0),#REF!)</f>
        <v>573488425652</v>
      </c>
      <c r="L566" s="37">
        <f>IFERROR(VLOOKUP(B566,[1]BaseData!$B$4:$BM$734,38,0),#REF!)</f>
        <v>361157072015</v>
      </c>
      <c r="M566" s="37">
        <f>IFERROR(VLOOKUP(B566,[1]BaseData!$B$4:$BM$734,39,0)*10^9,#REF!)</f>
        <v>106730789693</v>
      </c>
      <c r="N566" s="37">
        <f>IFERROR(VLOOKUP(B566,[1]BaseData!$B$4:$BM$734,40,0)*10^9,#REF!)</f>
        <v>106730789693</v>
      </c>
      <c r="O566" s="37">
        <f>IFERROR(VLOOKUP(B566,[1]BaseData!$B$4:$BM$734,42,0),#REF!)</f>
        <v>3558</v>
      </c>
      <c r="P566" s="37">
        <f>IFERROR(VLOOKUP(B566,[1]BaseData!$B$4:$BM$734,43,0),#REF!)</f>
        <v>19116</v>
      </c>
      <c r="Q566" s="35">
        <f>IFERROR(VLOOKUP(B566,[1]BaseData!$B$4:$BM$734,44,0),#REF!)</f>
        <v>7.45</v>
      </c>
      <c r="R566" s="35">
        <f>IFERROR(VLOOKUP(B566,[1]BaseData!$B$4:$BM$734,45,0),#REF!)</f>
        <v>1.39</v>
      </c>
      <c r="S566" s="35">
        <f>IFERROR(VLOOKUP(B566,[1]BaseData!$B$4:$BM$734,46,0),#REF!)</f>
        <v>8.58</v>
      </c>
      <c r="T566" s="35">
        <f>IFERROR(VLOOKUP(B566,[1]BaseData!$B$4:$BM$734,47,0),#REF!)</f>
        <v>18.420000000000002</v>
      </c>
    </row>
    <row r="567" spans="1:20" ht="35.25" customHeight="1">
      <c r="A567" s="31">
        <v>562</v>
      </c>
      <c r="B567" s="32" t="s">
        <v>1177</v>
      </c>
      <c r="C567" s="33" t="str">
        <f>VLOOKUP(B567,[1]BaseData!$B$4:$BM$734,2,0)</f>
        <v>HOSE</v>
      </c>
      <c r="D567" s="33" t="str">
        <f>VLOOKUP(B567,[1]BaseData!$B$4:$BM$734,3,0)</f>
        <v>CTCP Sonadezi Châu Đức</v>
      </c>
      <c r="E567" s="34">
        <f>VLOOKUP(B567,[1]BaseData!$B$4:$BM$734,25,0)</f>
        <v>4610701219512.1904</v>
      </c>
      <c r="F567" s="34">
        <f>VLOOKUP(B567,[1]BaseData!$B$4:$BM$734,26,0)</f>
        <v>46074707317.073097</v>
      </c>
      <c r="G567" s="35">
        <f>VLOOKUP(B567,[1]BaseData!$B$4:$BM$734,27,0)</f>
        <v>2.6469990000000001</v>
      </c>
      <c r="H567" s="36" t="str">
        <f>VLOOKUP(B567,[1]BaseData!$B$4:$BM$734,28,0)</f>
        <v>Mid Cap</v>
      </c>
      <c r="I567" s="36" t="s">
        <v>77</v>
      </c>
      <c r="J567" s="37">
        <f>IFERROR(VLOOKUP(B567,[1]BaseData!$B$4:$BM$734,36,0),#REF!)</f>
        <v>6334995627469</v>
      </c>
      <c r="K567" s="37">
        <f>IFERROR(VLOOKUP(B567,[1]BaseData!$B$4:$BM$734,37,0),#REF!)</f>
        <v>1534252108656</v>
      </c>
      <c r="L567" s="37">
        <f>IFERROR(VLOOKUP(B567,[1]BaseData!$B$4:$BM$734,38,0),#REF!)</f>
        <v>858888563926</v>
      </c>
      <c r="M567" s="37">
        <f>IFERROR(VLOOKUP(B567,[1]BaseData!$B$4:$BM$734,39,0)*10^9,#REF!)</f>
        <v>197366644761</v>
      </c>
      <c r="N567" s="37">
        <f>IFERROR(VLOOKUP(B567,[1]BaseData!$B$4:$BM$734,40,0)*10^9,#REF!)</f>
        <v>197366644761</v>
      </c>
      <c r="O567" s="37">
        <f>IFERROR(VLOOKUP(B567,[1]BaseData!$B$4:$BM$734,42,0),#REF!)</f>
        <v>1974</v>
      </c>
      <c r="P567" s="37">
        <f>IFERROR(VLOOKUP(B567,[1]BaseData!$B$4:$BM$734,43,0),#REF!)</f>
        <v>15343</v>
      </c>
      <c r="Q567" s="35">
        <f>IFERROR(VLOOKUP(B567,[1]BaseData!$B$4:$BM$734,44,0),#REF!)</f>
        <v>13.27</v>
      </c>
      <c r="R567" s="35">
        <f>IFERROR(VLOOKUP(B567,[1]BaseData!$B$4:$BM$734,45,0),#REF!)</f>
        <v>1.71</v>
      </c>
      <c r="S567" s="35">
        <f>IFERROR(VLOOKUP(B567,[1]BaseData!$B$4:$BM$734,46,0),#REF!)</f>
        <v>3.3</v>
      </c>
      <c r="T567" s="35">
        <f>IFERROR(VLOOKUP(B567,[1]BaseData!$B$4:$BM$734,47,0),#REF!)</f>
        <v>13.16</v>
      </c>
    </row>
    <row r="568" spans="1:20" ht="35.25" customHeight="1">
      <c r="A568" s="31">
        <v>563</v>
      </c>
      <c r="B568" s="32" t="s">
        <v>1179</v>
      </c>
      <c r="C568" s="33" t="str">
        <f>VLOOKUP(B568,[1]BaseData!$B$4:$BM$734,2,0)</f>
        <v>HOSE</v>
      </c>
      <c r="D568" s="33" t="str">
        <f>VLOOKUP(B568,[1]BaseData!$B$4:$BM$734,3,0)</f>
        <v>CTCP Sonadezi Long Thành</v>
      </c>
      <c r="E568" s="34">
        <f>VLOOKUP(B568,[1]BaseData!$B$4:$BM$734,25,0)</f>
        <v>1013055657804.87</v>
      </c>
      <c r="F568" s="34">
        <f>VLOOKUP(B568,[1]BaseData!$B$4:$BM$734,26,0)</f>
        <v>384426829.26829201</v>
      </c>
      <c r="G568" s="35">
        <f>VLOOKUP(B568,[1]BaseData!$B$4:$BM$734,27,0)</f>
        <v>17.105278999999999</v>
      </c>
      <c r="H568" s="36" t="str">
        <f>VLOOKUP(B568,[1]BaseData!$B$4:$BM$734,28,0)</f>
        <v>Mid Cap</v>
      </c>
      <c r="I568" s="36" t="s">
        <v>102</v>
      </c>
      <c r="J568" s="37">
        <f>IFERROR(VLOOKUP(B568,[1]BaseData!$B$4:$BM$734,36,0),#REF!)</f>
        <v>1968215709507</v>
      </c>
      <c r="K568" s="37">
        <f>IFERROR(VLOOKUP(B568,[1]BaseData!$B$4:$BM$734,37,0),#REF!)</f>
        <v>593817369762</v>
      </c>
      <c r="L568" s="37">
        <f>IFERROR(VLOOKUP(B568,[1]BaseData!$B$4:$BM$734,38,0),#REF!)</f>
        <v>410399350286</v>
      </c>
      <c r="M568" s="37">
        <f>IFERROR(VLOOKUP(B568,[1]BaseData!$B$4:$BM$734,39,0)*10^9,#REF!)</f>
        <v>99236310275</v>
      </c>
      <c r="N568" s="37">
        <f>IFERROR(VLOOKUP(B568,[1]BaseData!$B$4:$BM$734,40,0)*10^9,#REF!)</f>
        <v>99236310275</v>
      </c>
      <c r="O568" s="37">
        <f>IFERROR(VLOOKUP(B568,[1]BaseData!$B$4:$BM$734,42,0),#REF!)</f>
        <v>5455</v>
      </c>
      <c r="P568" s="37">
        <f>IFERROR(VLOOKUP(B568,[1]BaseData!$B$4:$BM$734,43,0),#REF!)</f>
        <v>32644</v>
      </c>
      <c r="Q568" s="35">
        <f>IFERROR(VLOOKUP(B568,[1]BaseData!$B$4:$BM$734,44,0),#REF!)</f>
        <v>8.7100000000000009</v>
      </c>
      <c r="R568" s="35">
        <f>IFERROR(VLOOKUP(B568,[1]BaseData!$B$4:$BM$734,45,0),#REF!)</f>
        <v>1.46</v>
      </c>
      <c r="S568" s="35">
        <f>IFERROR(VLOOKUP(B568,[1]BaseData!$B$4:$BM$734,46,0),#REF!)</f>
        <v>5.43</v>
      </c>
      <c r="T568" s="35">
        <f>IFERROR(VLOOKUP(B568,[1]BaseData!$B$4:$BM$734,47,0),#REF!)</f>
        <v>16.73</v>
      </c>
    </row>
    <row r="569" spans="1:20" ht="35.25" customHeight="1">
      <c r="A569" s="31">
        <v>564</v>
      </c>
      <c r="B569" s="32" t="s">
        <v>1181</v>
      </c>
      <c r="C569" s="33" t="str">
        <f>VLOOKUP(B569,[1]BaseData!$B$4:$BM$734,2,0)</f>
        <v>HNX</v>
      </c>
      <c r="D569" s="33" t="str">
        <f>VLOOKUP(B569,[1]BaseData!$B$4:$BM$734,3,0)</f>
        <v>CTCP Xây lắp Thành An 96</v>
      </c>
      <c r="E569" s="34">
        <f>VLOOKUP(B569,[1]BaseData!$B$4:$BM$734,25,0)</f>
        <v>172767567514.939</v>
      </c>
      <c r="F569" s="34">
        <f>VLOOKUP(B569,[1]BaseData!$B$4:$BM$734,26,0)</f>
        <v>288254649.085365</v>
      </c>
      <c r="G569" s="35">
        <f>VLOOKUP(B569,[1]BaseData!$B$4:$BM$734,27,0)</f>
        <v>16.222528000000001</v>
      </c>
      <c r="H569" s="36" t="str">
        <f>VLOOKUP(B569,[1]BaseData!$B$4:$BM$734,28,0)</f>
        <v>Small&amp;Micro Cap</v>
      </c>
      <c r="I569" s="36" t="s">
        <v>77</v>
      </c>
      <c r="J569" s="37">
        <f>IFERROR(VLOOKUP(B569,[1]BaseData!$B$4:$BM$734,36,0),#REF!)</f>
        <v>1599272001597</v>
      </c>
      <c r="K569" s="37">
        <f>IFERROR(VLOOKUP(B569,[1]BaseData!$B$4:$BM$734,37,0),#REF!)</f>
        <v>153263682563</v>
      </c>
      <c r="L569" s="37">
        <f>IFERROR(VLOOKUP(B569,[1]BaseData!$B$4:$BM$734,38,0),#REF!)</f>
        <v>2201369239282</v>
      </c>
      <c r="M569" s="37">
        <f>IFERROR(VLOOKUP(B569,[1]BaseData!$B$4:$BM$734,39,0)*10^9,#REF!)</f>
        <v>20307135972</v>
      </c>
      <c r="N569" s="37">
        <f>IFERROR(VLOOKUP(B569,[1]BaseData!$B$4:$BM$734,40,0)*10^9,#REF!)</f>
        <v>20287869342</v>
      </c>
      <c r="O569" s="37">
        <f>IFERROR(VLOOKUP(B569,[1]BaseData!$B$4:$BM$734,42,0),#REF!)</f>
        <v>1635</v>
      </c>
      <c r="P569" s="37">
        <f>IFERROR(VLOOKUP(B569,[1]BaseData!$B$4:$BM$734,43,0),#REF!)</f>
        <v>12340</v>
      </c>
      <c r="Q569" s="35">
        <f>IFERROR(VLOOKUP(B569,[1]BaseData!$B$4:$BM$734,44,0),#REF!)</f>
        <v>7.34</v>
      </c>
      <c r="R569" s="35">
        <f>IFERROR(VLOOKUP(B569,[1]BaseData!$B$4:$BM$734,45,0),#REF!)</f>
        <v>0.97</v>
      </c>
      <c r="S569" s="35">
        <f>IFERROR(VLOOKUP(B569,[1]BaseData!$B$4:$BM$734,46,0),#REF!)</f>
        <v>1.34</v>
      </c>
      <c r="T569" s="35">
        <f>IFERROR(VLOOKUP(B569,[1]BaseData!$B$4:$BM$734,47,0),#REF!)</f>
        <v>13.28</v>
      </c>
    </row>
    <row r="570" spans="1:20" ht="35.25" customHeight="1">
      <c r="A570" s="31">
        <v>565</v>
      </c>
      <c r="B570" s="32" t="s">
        <v>1185</v>
      </c>
      <c r="C570" s="33" t="str">
        <f>VLOOKUP(B570,[1]BaseData!$B$4:$BM$734,2,0)</f>
        <v>HNX</v>
      </c>
      <c r="D570" s="33" t="str">
        <f>VLOOKUP(B570,[1]BaseData!$B$4:$BM$734,3,0)</f>
        <v>CTCP Nông nghiệp Công nghệ cao Trung An</v>
      </c>
      <c r="E570" s="34">
        <f>VLOOKUP(B570,[1]BaseData!$B$4:$BM$734,25,0)</f>
        <v>1609811111723.1699</v>
      </c>
      <c r="F570" s="34">
        <f>VLOOKUP(B570,[1]BaseData!$B$4:$BM$734,26,0)</f>
        <v>28888355540.548698</v>
      </c>
      <c r="G570" s="35">
        <f>VLOOKUP(B570,[1]BaseData!$B$4:$BM$734,27,0)</f>
        <v>2.1950999999999998E-2</v>
      </c>
      <c r="H570" s="36" t="str">
        <f>VLOOKUP(B570,[1]BaseData!$B$4:$BM$734,28,0)</f>
        <v>Mid Cap</v>
      </c>
      <c r="I570" s="36" t="s">
        <v>31</v>
      </c>
      <c r="J570" s="37">
        <f>IFERROR(VLOOKUP(B570,[1]BaseData!$B$4:$BM$734,36,0),#REF!)</f>
        <v>2793132649616</v>
      </c>
      <c r="K570" s="37">
        <f>IFERROR(VLOOKUP(B570,[1]BaseData!$B$4:$BM$734,37,0),#REF!)</f>
        <v>1204265098662</v>
      </c>
      <c r="L570" s="37">
        <f>IFERROR(VLOOKUP(B570,[1]BaseData!$B$4:$BM$734,38,0),#REF!)</f>
        <v>3798019944942</v>
      </c>
      <c r="M570" s="37">
        <f>IFERROR(VLOOKUP(B570,[1]BaseData!$B$4:$BM$734,39,0)*10^9,#REF!)</f>
        <v>68201483999.000008</v>
      </c>
      <c r="N570" s="37">
        <f>IFERROR(VLOOKUP(B570,[1]BaseData!$B$4:$BM$734,40,0)*10^9,#REF!)</f>
        <v>62965178791</v>
      </c>
      <c r="O570" s="37">
        <f>IFERROR(VLOOKUP(B570,[1]BaseData!$B$4:$BM$734,42,0),#REF!)</f>
        <v>962</v>
      </c>
      <c r="P570" s="37">
        <f>IFERROR(VLOOKUP(B570,[1]BaseData!$B$4:$BM$734,43,0),#REF!)</f>
        <v>15376</v>
      </c>
      <c r="Q570" s="35">
        <f>IFERROR(VLOOKUP(B570,[1]BaseData!$B$4:$BM$734,44,0),#REF!)</f>
        <v>11.34</v>
      </c>
      <c r="R570" s="35">
        <f>IFERROR(VLOOKUP(B570,[1]BaseData!$B$4:$BM$734,45,0),#REF!)</f>
        <v>0.71</v>
      </c>
      <c r="S570" s="35">
        <f>IFERROR(VLOOKUP(B570,[1]BaseData!$B$4:$BM$734,46,0),#REF!)</f>
        <v>2.85</v>
      </c>
      <c r="T570" s="35">
        <f>IFERROR(VLOOKUP(B570,[1]BaseData!$B$4:$BM$734,47,0),#REF!)</f>
        <v>7.96</v>
      </c>
    </row>
    <row r="571" spans="1:20" ht="35.25" customHeight="1">
      <c r="A571" s="31">
        <v>566</v>
      </c>
      <c r="B571" s="32" t="s">
        <v>1187</v>
      </c>
      <c r="C571" s="33" t="str">
        <f>VLOOKUP(B571,[1]BaseData!$B$4:$BM$734,2,0)</f>
        <v>HOSE</v>
      </c>
      <c r="D571" s="33" t="str">
        <f>VLOOKUP(B571,[1]BaseData!$B$4:$BM$734,3,0)</f>
        <v>CTCP Thủy điện Thác Bà</v>
      </c>
      <c r="E571" s="34">
        <f>VLOOKUP(B571,[1]BaseData!$B$4:$BM$734,25,0)</f>
        <v>1978412195121.95</v>
      </c>
      <c r="F571" s="34">
        <f>VLOOKUP(B571,[1]BaseData!$B$4:$BM$734,26,0)</f>
        <v>201195121.95121899</v>
      </c>
      <c r="G571" s="35">
        <f>VLOOKUP(B571,[1]BaseData!$B$4:$BM$734,27,0)</f>
        <v>0.93701699999999999</v>
      </c>
      <c r="H571" s="36" t="str">
        <f>VLOOKUP(B571,[1]BaseData!$B$4:$BM$734,28,0)</f>
        <v>Mid Cap</v>
      </c>
      <c r="I571" s="36" t="s">
        <v>45</v>
      </c>
      <c r="J571" s="37">
        <f>IFERROR(VLOOKUP(B571,[1]BaseData!$B$4:$BM$734,36,0),#REF!)</f>
        <v>1594503669161</v>
      </c>
      <c r="K571" s="37">
        <f>IFERROR(VLOOKUP(B571,[1]BaseData!$B$4:$BM$734,37,0),#REF!)</f>
        <v>1374308944743</v>
      </c>
      <c r="L571" s="37">
        <f>IFERROR(VLOOKUP(B571,[1]BaseData!$B$4:$BM$734,38,0),#REF!)</f>
        <v>726080260114</v>
      </c>
      <c r="M571" s="37">
        <f>IFERROR(VLOOKUP(B571,[1]BaseData!$B$4:$BM$734,39,0)*10^9,#REF!)</f>
        <v>323907072116</v>
      </c>
      <c r="N571" s="37">
        <f>IFERROR(VLOOKUP(B571,[1]BaseData!$B$4:$BM$734,40,0)*10^9,#REF!)</f>
        <v>323907072116</v>
      </c>
      <c r="O571" s="37">
        <f>IFERROR(VLOOKUP(B571,[1]BaseData!$B$4:$BM$734,42,0),#REF!)</f>
        <v>5101</v>
      </c>
      <c r="P571" s="37">
        <f>IFERROR(VLOOKUP(B571,[1]BaseData!$B$4:$BM$734,43,0),#REF!)</f>
        <v>21643</v>
      </c>
      <c r="Q571" s="35">
        <f>IFERROR(VLOOKUP(B571,[1]BaseData!$B$4:$BM$734,44,0),#REF!)</f>
        <v>5.78</v>
      </c>
      <c r="R571" s="35">
        <f>IFERROR(VLOOKUP(B571,[1]BaseData!$B$4:$BM$734,45,0),#REF!)</f>
        <v>1.36</v>
      </c>
      <c r="S571" s="35">
        <f>IFERROR(VLOOKUP(B571,[1]BaseData!$B$4:$BM$734,46,0),#REF!)</f>
        <v>20.45</v>
      </c>
      <c r="T571" s="35">
        <f>IFERROR(VLOOKUP(B571,[1]BaseData!$B$4:$BM$734,47,0),#REF!)</f>
        <v>25.01</v>
      </c>
    </row>
    <row r="572" spans="1:20" ht="35.25" customHeight="1">
      <c r="A572" s="31">
        <v>567</v>
      </c>
      <c r="B572" s="32" t="s">
        <v>1189</v>
      </c>
      <c r="C572" s="33" t="str">
        <f>VLOOKUP(B572,[1]BaseData!$B$4:$BM$734,2,0)</f>
        <v>HNX</v>
      </c>
      <c r="D572" s="33" t="str">
        <f>VLOOKUP(B572,[1]BaseData!$B$4:$BM$734,3,0)</f>
        <v>CTCP Xi măng Thái Bình</v>
      </c>
      <c r="E572" s="34">
        <f>VLOOKUP(B572,[1]BaseData!$B$4:$BM$734,25,0)</f>
        <v>33679244000</v>
      </c>
      <c r="F572" s="34">
        <f>VLOOKUP(B572,[1]BaseData!$B$4:$BM$734,26,0)</f>
        <v>203.963414</v>
      </c>
      <c r="G572" s="35">
        <f>VLOOKUP(B572,[1]BaseData!$B$4:$BM$734,27,0)</f>
        <v>1.359E-2</v>
      </c>
      <c r="H572" s="36" t="str">
        <f>VLOOKUP(B572,[1]BaseData!$B$4:$BM$734,28,0)</f>
        <v>Small&amp;Micro Cap</v>
      </c>
      <c r="I572" s="36" t="s">
        <v>42</v>
      </c>
      <c r="J572" s="37">
        <f>IFERROR(VLOOKUP(B572,[1]BaseData!$B$4:$BM$734,36,0),#REF!)</f>
        <v>25870120256</v>
      </c>
      <c r="K572" s="37">
        <f>IFERROR(VLOOKUP(B572,[1]BaseData!$B$4:$BM$734,37,0),#REF!)</f>
        <v>20374974781</v>
      </c>
      <c r="L572" s="37">
        <f>IFERROR(VLOOKUP(B572,[1]BaseData!$B$4:$BM$734,38,0),#REF!)</f>
        <v>19851530314</v>
      </c>
      <c r="M572" s="37">
        <f>IFERROR(VLOOKUP(B572,[1]BaseData!$B$4:$BM$734,39,0)*10^9,#REF!)</f>
        <v>346834124</v>
      </c>
      <c r="N572" s="37">
        <f>IFERROR(VLOOKUP(B572,[1]BaseData!$B$4:$BM$734,40,0)*10^9,#REF!)</f>
        <v>346833125</v>
      </c>
      <c r="O572" s="37">
        <f>IFERROR(VLOOKUP(B572,[1]BaseData!$B$4:$BM$734,42,0),#REF!)</f>
        <v>230</v>
      </c>
      <c r="P572" s="37">
        <f>IFERROR(VLOOKUP(B572,[1]BaseData!$B$4:$BM$734,43,0),#REF!)</f>
        <v>13491</v>
      </c>
      <c r="Q572" s="35">
        <f>IFERROR(VLOOKUP(B572,[1]BaseData!$B$4:$BM$734,44,0),#REF!)</f>
        <v>97.1</v>
      </c>
      <c r="R572" s="35">
        <f>IFERROR(VLOOKUP(B572,[1]BaseData!$B$4:$BM$734,45,0),#REF!)</f>
        <v>1.65</v>
      </c>
      <c r="S572" s="35">
        <f>IFERROR(VLOOKUP(B572,[1]BaseData!$B$4:$BM$734,46,0),#REF!)</f>
        <v>1.37</v>
      </c>
      <c r="T572" s="35">
        <f>IFERROR(VLOOKUP(B572,[1]BaseData!$B$4:$BM$734,47,0),#REF!)</f>
        <v>1.72</v>
      </c>
    </row>
    <row r="573" spans="1:20" ht="35.25" customHeight="1">
      <c r="A573" s="31">
        <v>568</v>
      </c>
      <c r="B573" s="32" t="s">
        <v>1191</v>
      </c>
      <c r="C573" s="33" t="str">
        <f>VLOOKUP(B573,[1]BaseData!$B$4:$BM$734,2,0)</f>
        <v>HNX</v>
      </c>
      <c r="D573" s="33" t="str">
        <f>VLOOKUP(B573,[1]BaseData!$B$4:$BM$734,3,0)</f>
        <v>CTCP Than Cọc Sáu - Vinacomin</v>
      </c>
      <c r="E573" s="34">
        <f>VLOOKUP(B573,[1]BaseData!$B$4:$BM$734,25,0)</f>
        <v>301351837129.573</v>
      </c>
      <c r="F573" s="34">
        <f>VLOOKUP(B573,[1]BaseData!$B$4:$BM$734,26,0)</f>
        <v>3021301885.9755998</v>
      </c>
      <c r="G573" s="35">
        <f>VLOOKUP(B573,[1]BaseData!$B$4:$BM$734,27,0)</f>
        <v>1.2171510000000001</v>
      </c>
      <c r="H573" s="36" t="str">
        <f>VLOOKUP(B573,[1]BaseData!$B$4:$BM$734,28,0)</f>
        <v>Small&amp;Micro Cap</v>
      </c>
      <c r="I573" s="36" t="s">
        <v>53</v>
      </c>
      <c r="J573" s="37">
        <f>IFERROR(VLOOKUP(B573,[1]BaseData!$B$4:$BM$734,36,0),#REF!)</f>
        <v>1420072299882</v>
      </c>
      <c r="K573" s="37">
        <f>IFERROR(VLOOKUP(B573,[1]BaseData!$B$4:$BM$734,37,0),#REF!)</f>
        <v>331952522270</v>
      </c>
      <c r="L573" s="37">
        <f>IFERROR(VLOOKUP(B573,[1]BaseData!$B$4:$BM$734,38,0),#REF!)</f>
        <v>3237000594683</v>
      </c>
      <c r="M573" s="37">
        <f>IFERROR(VLOOKUP(B573,[1]BaseData!$B$4:$BM$734,39,0)*10^9,#REF!)</f>
        <v>1573989815</v>
      </c>
      <c r="N573" s="37">
        <f>IFERROR(VLOOKUP(B573,[1]BaseData!$B$4:$BM$734,40,0)*10^9,#REF!)</f>
        <v>420476559</v>
      </c>
      <c r="O573" s="37">
        <f>IFERROR(VLOOKUP(B573,[1]BaseData!$B$4:$BM$734,42,0),#REF!)</f>
        <v>48</v>
      </c>
      <c r="P573" s="37">
        <f>IFERROR(VLOOKUP(B573,[1]BaseData!$B$4:$BM$734,43,0),#REF!)</f>
        <v>10215</v>
      </c>
      <c r="Q573" s="35">
        <f>IFERROR(VLOOKUP(B573,[1]BaseData!$B$4:$BM$734,44,0),#REF!)</f>
        <v>86.71</v>
      </c>
      <c r="R573" s="35">
        <f>IFERROR(VLOOKUP(B573,[1]BaseData!$B$4:$BM$734,45,0),#REF!)</f>
        <v>0.41</v>
      </c>
      <c r="S573" s="35">
        <f>IFERROR(VLOOKUP(B573,[1]BaseData!$B$4:$BM$734,46,0),#REF!)</f>
        <v>0.1</v>
      </c>
      <c r="T573" s="35">
        <f>IFERROR(VLOOKUP(B573,[1]BaseData!$B$4:$BM$734,47,0),#REF!)</f>
        <v>0.45</v>
      </c>
    </row>
    <row r="574" spans="1:20" ht="35.25" customHeight="1">
      <c r="A574" s="31">
        <v>569</v>
      </c>
      <c r="B574" s="32" t="s">
        <v>1193</v>
      </c>
      <c r="C574" s="33" t="str">
        <f>VLOOKUP(B574,[1]BaseData!$B$4:$BM$734,2,0)</f>
        <v>HOSE</v>
      </c>
      <c r="D574" s="33" t="str">
        <f>VLOOKUP(B574,[1]BaseData!$B$4:$BM$734,3,0)</f>
        <v>Ngân hàng TMCP Kỹ thương Việt Nam</v>
      </c>
      <c r="E574" s="34">
        <f>VLOOKUP(B574,[1]BaseData!$B$4:$BM$734,25,0)</f>
        <v>124419311089882</v>
      </c>
      <c r="F574" s="34">
        <f>VLOOKUP(B574,[1]BaseData!$B$4:$BM$734,26,0)</f>
        <v>219207884146.341</v>
      </c>
      <c r="G574" s="35">
        <f>VLOOKUP(B574,[1]BaseData!$B$4:$BM$734,27,0)</f>
        <v>22.995056000000002</v>
      </c>
      <c r="H574" s="36" t="str">
        <f>VLOOKUP(B574,[1]BaseData!$B$4:$BM$734,28,0)</f>
        <v>Large Cap</v>
      </c>
      <c r="I574" s="36" t="s">
        <v>77</v>
      </c>
      <c r="J574" s="37">
        <f>IFERROR(VLOOKUP(B574,[1]BaseData!$B$4:$BM$734,36,0),#REF!)</f>
        <v>699032544000000</v>
      </c>
      <c r="K574" s="37">
        <f>IFERROR(VLOOKUP(B574,[1]BaseData!$B$4:$BM$734,37,0),#REF!)</f>
        <v>113424966000000</v>
      </c>
      <c r="L574" s="37">
        <f>IFERROR(VLOOKUP(B574,[1]BaseData!$B$4:$BM$734,38,0),#REF!)</f>
        <v>30289775000000</v>
      </c>
      <c r="M574" s="37">
        <f>IFERROR(VLOOKUP(B574,[1]BaseData!$B$4:$BM$734,39,0)*10^9,#REF!)</f>
        <v>20150377000000</v>
      </c>
      <c r="N574" s="37">
        <f>IFERROR(VLOOKUP(B574,[1]BaseData!$B$4:$BM$734,40,0)*10^9,#REF!)</f>
        <v>20150377000000</v>
      </c>
      <c r="O574" s="37">
        <f>IFERROR(VLOOKUP(B574,[1]BaseData!$B$4:$BM$734,42,0),#REF!)</f>
        <v>5736</v>
      </c>
      <c r="P574" s="37">
        <f>IFERROR(VLOOKUP(B574,[1]BaseData!$B$4:$BM$734,43,0),#REF!)</f>
        <v>32248</v>
      </c>
      <c r="Q574" s="35">
        <f>IFERROR(VLOOKUP(B574,[1]BaseData!$B$4:$BM$734,44,0),#REF!)</f>
        <v>4.51</v>
      </c>
      <c r="R574" s="35">
        <f>IFERROR(VLOOKUP(B574,[1]BaseData!$B$4:$BM$734,45,0),#REF!)</f>
        <v>0.8</v>
      </c>
      <c r="S574" s="35">
        <f>IFERROR(VLOOKUP(B574,[1]BaseData!$B$4:$BM$734,46,0),#REF!)</f>
        <v>3.18</v>
      </c>
      <c r="T574" s="35">
        <f>IFERROR(VLOOKUP(B574,[1]BaseData!$B$4:$BM$734,47,0),#REF!)</f>
        <v>19.52</v>
      </c>
    </row>
    <row r="575" spans="1:20" ht="35.25" customHeight="1">
      <c r="A575" s="31">
        <v>570</v>
      </c>
      <c r="B575" s="32" t="s">
        <v>1195</v>
      </c>
      <c r="C575" s="33" t="str">
        <f>VLOOKUP(B575,[1]BaseData!$B$4:$BM$734,2,0)</f>
        <v>HOSE</v>
      </c>
      <c r="D575" s="33" t="str">
        <f>VLOOKUP(B575,[1]BaseData!$B$4:$BM$734,3,0)</f>
        <v>CTCP Đầu tư Phát triển Công nghiệp và Vận tải</v>
      </c>
      <c r="E575" s="34">
        <f>VLOOKUP(B575,[1]BaseData!$B$4:$BM$734,25,0)</f>
        <v>2646507914316.0898</v>
      </c>
      <c r="F575" s="34">
        <f>VLOOKUP(B575,[1]BaseData!$B$4:$BM$734,26,0)</f>
        <v>13168884146.3414</v>
      </c>
      <c r="G575" s="35">
        <f>VLOOKUP(B575,[1]BaseData!$B$4:$BM$734,27,0)</f>
        <v>0.340061</v>
      </c>
      <c r="H575" s="36" t="str">
        <f>VLOOKUP(B575,[1]BaseData!$B$4:$BM$734,28,0)</f>
        <v>Mid Cap</v>
      </c>
      <c r="I575" s="36" t="s">
        <v>84</v>
      </c>
      <c r="J575" s="37">
        <f>IFERROR(VLOOKUP(B575,[1]BaseData!$B$4:$BM$734,36,0),#REF!)</f>
        <v>9842483427321</v>
      </c>
      <c r="K575" s="37">
        <f>IFERROR(VLOOKUP(B575,[1]BaseData!$B$4:$BM$734,37,0),#REF!)</f>
        <v>3619455783531</v>
      </c>
      <c r="L575" s="37">
        <f>IFERROR(VLOOKUP(B575,[1]BaseData!$B$4:$BM$734,38,0),#REF!)</f>
        <v>2944812374767</v>
      </c>
      <c r="M575" s="37">
        <f>IFERROR(VLOOKUP(B575,[1]BaseData!$B$4:$BM$734,39,0)*10^9,#REF!)</f>
        <v>299866181134</v>
      </c>
      <c r="N575" s="37">
        <f>IFERROR(VLOOKUP(B575,[1]BaseData!$B$4:$BM$734,40,0)*10^9,#REF!)</f>
        <v>331409804542</v>
      </c>
      <c r="O575" s="37">
        <f>IFERROR(VLOOKUP(B575,[1]BaseData!$B$4:$BM$734,42,0),#REF!)</f>
        <v>1384</v>
      </c>
      <c r="P575" s="37">
        <f>IFERROR(VLOOKUP(B575,[1]BaseData!$B$4:$BM$734,43,0),#REF!)</f>
        <v>14808</v>
      </c>
      <c r="Q575" s="35">
        <f>IFERROR(VLOOKUP(B575,[1]BaseData!$B$4:$BM$734,44,0),#REF!)</f>
        <v>4.1399999999999997</v>
      </c>
      <c r="R575" s="35">
        <f>IFERROR(VLOOKUP(B575,[1]BaseData!$B$4:$BM$734,45,0),#REF!)</f>
        <v>0.39</v>
      </c>
      <c r="S575" s="35">
        <f>IFERROR(VLOOKUP(B575,[1]BaseData!$B$4:$BM$734,46,0),#REF!)</f>
        <v>3.84</v>
      </c>
      <c r="T575" s="35">
        <f>IFERROR(VLOOKUP(B575,[1]BaseData!$B$4:$BM$734,47,0),#REF!)</f>
        <v>12.27</v>
      </c>
    </row>
    <row r="576" spans="1:20" ht="35.25" customHeight="1">
      <c r="A576" s="31">
        <v>571</v>
      </c>
      <c r="B576" s="32" t="s">
        <v>1197</v>
      </c>
      <c r="C576" s="33" t="str">
        <f>VLOOKUP(B576,[1]BaseData!$B$4:$BM$734,2,0)</f>
        <v>HOSE</v>
      </c>
      <c r="D576" s="33" t="str">
        <f>VLOOKUP(B576,[1]BaseData!$B$4:$BM$734,3,0)</f>
        <v>CTCP Đầu tư Dịch vụ Tài chính Hoàng Huy</v>
      </c>
      <c r="E576" s="34">
        <f>VLOOKUP(B576,[1]BaseData!$B$4:$BM$734,25,0)</f>
        <v>8122093744310.3301</v>
      </c>
      <c r="F576" s="34">
        <f>VLOOKUP(B576,[1]BaseData!$B$4:$BM$734,26,0)</f>
        <v>74837978658.536499</v>
      </c>
      <c r="G576" s="35">
        <f>VLOOKUP(B576,[1]BaseData!$B$4:$BM$734,27,0)</f>
        <v>3.2538969999999998</v>
      </c>
      <c r="H576" s="36" t="str">
        <f>VLOOKUP(B576,[1]BaseData!$B$4:$BM$734,28,0)</f>
        <v>Mid Cap</v>
      </c>
      <c r="I576" s="36" t="s">
        <v>102</v>
      </c>
      <c r="J576" s="37">
        <f>IFERROR(VLOOKUP(B576,[1]BaseData!$B$4:$BM$734,36,0),#REF!)</f>
        <v>14186283431706</v>
      </c>
      <c r="K576" s="37">
        <f>IFERROR(VLOOKUP(B576,[1]BaseData!$B$4:$BM$734,37,0),#REF!)</f>
        <v>11668435301070</v>
      </c>
      <c r="L576" s="37">
        <f>IFERROR(VLOOKUP(B576,[1]BaseData!$B$4:$BM$734,38,0),#REF!)</f>
        <v>2093212050867</v>
      </c>
      <c r="M576" s="37">
        <f>IFERROR(VLOOKUP(B576,[1]BaseData!$B$4:$BM$734,39,0)*10^9,#REF!)</f>
        <v>256541889407</v>
      </c>
      <c r="N576" s="37">
        <f>IFERROR(VLOOKUP(B576,[1]BaseData!$B$4:$BM$734,40,0)*10^9,#REF!)</f>
        <v>256541889407</v>
      </c>
      <c r="O576" s="37">
        <f>IFERROR(VLOOKUP(B576,[1]BaseData!$B$4:$BM$734,42,0),#REF!)</f>
        <v>385</v>
      </c>
      <c r="P576" s="37">
        <f>IFERROR(VLOOKUP(B576,[1]BaseData!$B$4:$BM$734,43,0),#REF!)</f>
        <v>17462</v>
      </c>
      <c r="Q576" s="35">
        <f>IFERROR(VLOOKUP(B576,[1]BaseData!$B$4:$BM$734,44,0),#REF!)</f>
        <v>17.62</v>
      </c>
      <c r="R576" s="35">
        <f>IFERROR(VLOOKUP(B576,[1]BaseData!$B$4:$BM$734,45,0),#REF!)</f>
        <v>0.39</v>
      </c>
      <c r="S576" s="35">
        <f>IFERROR(VLOOKUP(B576,[1]BaseData!$B$4:$BM$734,46,0),#REF!)</f>
        <v>1.78</v>
      </c>
      <c r="T576" s="35">
        <f>IFERROR(VLOOKUP(B576,[1]BaseData!$B$4:$BM$734,47,0),#REF!)</f>
        <v>4.0999999999999996</v>
      </c>
    </row>
    <row r="577" spans="1:20" ht="35.25" customHeight="1">
      <c r="A577" s="31">
        <v>572</v>
      </c>
      <c r="B577" s="32" t="s">
        <v>1199</v>
      </c>
      <c r="C577" s="33" t="str">
        <f>VLOOKUP(B577,[1]BaseData!$B$4:$BM$734,2,0)</f>
        <v>HOSE</v>
      </c>
      <c r="D577" s="33" t="str">
        <f>VLOOKUP(B577,[1]BaseData!$B$4:$BM$734,3,0)</f>
        <v>CTCP Đại lý Giao nhận Vận tải Xếp dỡ Tân Cảng</v>
      </c>
      <c r="E577" s="34">
        <f>VLOOKUP(B577,[1]BaseData!$B$4:$BM$734,25,0)</f>
        <v>1087951786732.3101</v>
      </c>
      <c r="F577" s="34">
        <f>VLOOKUP(B577,[1]BaseData!$B$4:$BM$734,26,0)</f>
        <v>2951634146.3414602</v>
      </c>
      <c r="G577" s="35">
        <f>VLOOKUP(B577,[1]BaseData!$B$4:$BM$734,27,0)</f>
        <v>6.1794070000000003</v>
      </c>
      <c r="H577" s="36" t="str">
        <f>VLOOKUP(B577,[1]BaseData!$B$4:$BM$734,28,0)</f>
        <v>Mid Cap</v>
      </c>
      <c r="I577" s="36" t="s">
        <v>61</v>
      </c>
      <c r="J577" s="37">
        <f>IFERROR(VLOOKUP(B577,[1]BaseData!$B$4:$BM$734,36,0),#REF!)</f>
        <v>816910328117</v>
      </c>
      <c r="K577" s="37">
        <f>IFERROR(VLOOKUP(B577,[1]BaseData!$B$4:$BM$734,37,0),#REF!)</f>
        <v>555587037685</v>
      </c>
      <c r="L577" s="37">
        <f>IFERROR(VLOOKUP(B577,[1]BaseData!$B$4:$BM$734,38,0),#REF!)</f>
        <v>1355069962137</v>
      </c>
      <c r="M577" s="37">
        <f>IFERROR(VLOOKUP(B577,[1]BaseData!$B$4:$BM$734,39,0)*10^9,#REF!)</f>
        <v>124558088483</v>
      </c>
      <c r="N577" s="37">
        <f>IFERROR(VLOOKUP(B577,[1]BaseData!$B$4:$BM$734,40,0)*10^9,#REF!)</f>
        <v>121769073799</v>
      </c>
      <c r="O577" s="37">
        <f>IFERROR(VLOOKUP(B577,[1]BaseData!$B$4:$BM$734,42,0),#REF!)</f>
        <v>4130</v>
      </c>
      <c r="P577" s="37">
        <f>IFERROR(VLOOKUP(B577,[1]BaseData!$B$4:$BM$734,43,0),#REF!)</f>
        <v>18422</v>
      </c>
      <c r="Q577" s="35">
        <f>IFERROR(VLOOKUP(B577,[1]BaseData!$B$4:$BM$734,44,0),#REF!)</f>
        <v>7.8</v>
      </c>
      <c r="R577" s="35">
        <f>IFERROR(VLOOKUP(B577,[1]BaseData!$B$4:$BM$734,45,0),#REF!)</f>
        <v>1.75</v>
      </c>
      <c r="S577" s="35">
        <f>IFERROR(VLOOKUP(B577,[1]BaseData!$B$4:$BM$734,46,0),#REF!)</f>
        <v>14.62</v>
      </c>
      <c r="T577" s="35">
        <f>IFERROR(VLOOKUP(B577,[1]BaseData!$B$4:$BM$734,47,0),#REF!)</f>
        <v>21.96</v>
      </c>
    </row>
    <row r="578" spans="1:20" ht="35.25" customHeight="1">
      <c r="A578" s="31">
        <v>573</v>
      </c>
      <c r="B578" s="32" t="s">
        <v>1201</v>
      </c>
      <c r="C578" s="33" t="str">
        <f>VLOOKUP(B578,[1]BaseData!$B$4:$BM$734,2,0)</f>
        <v>HOSE</v>
      </c>
      <c r="D578" s="33" t="str">
        <f>VLOOKUP(B578,[1]BaseData!$B$4:$BM$734,3,0)</f>
        <v>CTCP Dệt may - Đầu tư - Thương mại Thành Công</v>
      </c>
      <c r="E578" s="34">
        <f>VLOOKUP(B578,[1]BaseData!$B$4:$BM$734,25,0)</f>
        <v>4188125710107.1602</v>
      </c>
      <c r="F578" s="34">
        <f>VLOOKUP(B578,[1]BaseData!$B$4:$BM$734,26,0)</f>
        <v>38448993902.439003</v>
      </c>
      <c r="G578" s="35">
        <f>VLOOKUP(B578,[1]BaseData!$B$4:$BM$734,27,0)</f>
        <v>46.413826999999998</v>
      </c>
      <c r="H578" s="36" t="str">
        <f>VLOOKUP(B578,[1]BaseData!$B$4:$BM$734,28,0)</f>
        <v>Mid Cap</v>
      </c>
      <c r="I578" s="36" t="s">
        <v>77</v>
      </c>
      <c r="J578" s="37">
        <f>IFERROR(VLOOKUP(B578,[1]BaseData!$B$4:$BM$734,36,0),#REF!)</f>
        <v>3477066569867</v>
      </c>
      <c r="K578" s="37">
        <f>IFERROR(VLOOKUP(B578,[1]BaseData!$B$4:$BM$734,37,0),#REF!)</f>
        <v>1978857408334</v>
      </c>
      <c r="L578" s="37">
        <f>IFERROR(VLOOKUP(B578,[1]BaseData!$B$4:$BM$734,38,0),#REF!)</f>
        <v>4337389009868</v>
      </c>
      <c r="M578" s="37">
        <f>IFERROR(VLOOKUP(B578,[1]BaseData!$B$4:$BM$734,39,0)*10^9,#REF!)</f>
        <v>279344882624</v>
      </c>
      <c r="N578" s="37">
        <f>IFERROR(VLOOKUP(B578,[1]BaseData!$B$4:$BM$734,40,0)*10^9,#REF!)</f>
        <v>279344882624</v>
      </c>
      <c r="O578" s="37">
        <f>IFERROR(VLOOKUP(B578,[1]BaseData!$B$4:$BM$734,42,0),#REF!)</f>
        <v>3613</v>
      </c>
      <c r="P578" s="37">
        <f>IFERROR(VLOOKUP(B578,[1]BaseData!$B$4:$BM$734,43,0),#REF!)</f>
        <v>24148</v>
      </c>
      <c r="Q578" s="35">
        <f>IFERROR(VLOOKUP(B578,[1]BaseData!$B$4:$BM$734,44,0),#REF!)</f>
        <v>14.67</v>
      </c>
      <c r="R578" s="35">
        <f>IFERROR(VLOOKUP(B578,[1]BaseData!$B$4:$BM$734,45,0),#REF!)</f>
        <v>2.19</v>
      </c>
      <c r="S578" s="35">
        <f>IFERROR(VLOOKUP(B578,[1]BaseData!$B$4:$BM$734,46,0),#REF!)</f>
        <v>7.89</v>
      </c>
      <c r="T578" s="35">
        <f>IFERROR(VLOOKUP(B578,[1]BaseData!$B$4:$BM$734,47,0),#REF!)</f>
        <v>15.15</v>
      </c>
    </row>
    <row r="579" spans="1:20" ht="35.25" customHeight="1">
      <c r="A579" s="31">
        <v>574</v>
      </c>
      <c r="B579" s="32" t="s">
        <v>1203</v>
      </c>
      <c r="C579" s="33" t="str">
        <f>VLOOKUP(B579,[1]BaseData!$B$4:$BM$734,2,0)</f>
        <v>HOSE</v>
      </c>
      <c r="D579" s="33" t="str">
        <f>VLOOKUP(B579,[1]BaseData!$B$4:$BM$734,3,0)</f>
        <v>CTCP Vận tải Đa phương thức Duyên Hải</v>
      </c>
      <c r="E579" s="34">
        <f>VLOOKUP(B579,[1]BaseData!$B$4:$BM$734,25,0)</f>
        <v>219616369298.78</v>
      </c>
      <c r="F579" s="34">
        <f>VLOOKUP(B579,[1]BaseData!$B$4:$BM$734,26,0)</f>
        <v>1882417682.92682</v>
      </c>
      <c r="G579" s="35">
        <f>VLOOKUP(B579,[1]BaseData!$B$4:$BM$734,27,0)</f>
        <v>2.5570590000000002</v>
      </c>
      <c r="H579" s="36" t="str">
        <f>VLOOKUP(B579,[1]BaseData!$B$4:$BM$734,28,0)</f>
        <v>Small&amp;Micro Cap</v>
      </c>
      <c r="I579" s="36" t="s">
        <v>24</v>
      </c>
      <c r="J579" s="37">
        <f>IFERROR(VLOOKUP(B579,[1]BaseData!$B$4:$BM$734,36,0),#REF!)</f>
        <v>324037560175</v>
      </c>
      <c r="K579" s="37">
        <f>IFERROR(VLOOKUP(B579,[1]BaseData!$B$4:$BM$734,37,0),#REF!)</f>
        <v>309255173655</v>
      </c>
      <c r="L579" s="37">
        <f>IFERROR(VLOOKUP(B579,[1]BaseData!$B$4:$BM$734,38,0),#REF!)</f>
        <v>1386240063216</v>
      </c>
      <c r="M579" s="37">
        <f>IFERROR(VLOOKUP(B579,[1]BaseData!$B$4:$BM$734,39,0)*10^9,#REF!)</f>
        <v>44383284735</v>
      </c>
      <c r="N579" s="37">
        <f>IFERROR(VLOOKUP(B579,[1]BaseData!$B$4:$BM$734,40,0)*10^9,#REF!)</f>
        <v>38255091763</v>
      </c>
      <c r="O579" s="37">
        <f>IFERROR(VLOOKUP(B579,[1]BaseData!$B$4:$BM$734,42,0),#REF!)</f>
        <v>2372</v>
      </c>
      <c r="P579" s="37">
        <f>IFERROR(VLOOKUP(B579,[1]BaseData!$B$4:$BM$734,43,0),#REF!)</f>
        <v>16528</v>
      </c>
      <c r="Q579" s="35">
        <f>IFERROR(VLOOKUP(B579,[1]BaseData!$B$4:$BM$734,44,0),#REF!)</f>
        <v>3.18</v>
      </c>
      <c r="R579" s="35">
        <f>IFERROR(VLOOKUP(B579,[1]BaseData!$B$4:$BM$734,45,0),#REF!)</f>
        <v>0.46</v>
      </c>
      <c r="S579" s="35">
        <f>IFERROR(VLOOKUP(B579,[1]BaseData!$B$4:$BM$734,46,0),#REF!)</f>
        <v>12.65</v>
      </c>
      <c r="T579" s="35">
        <f>IFERROR(VLOOKUP(B579,[1]BaseData!$B$4:$BM$734,47,0),#REF!)</f>
        <v>14.34</v>
      </c>
    </row>
    <row r="580" spans="1:20" ht="35.25" customHeight="1">
      <c r="A580" s="31">
        <v>575</v>
      </c>
      <c r="B580" s="32" t="s">
        <v>1205</v>
      </c>
      <c r="C580" s="33" t="str">
        <f>VLOOKUP(B580,[1]BaseData!$B$4:$BM$734,2,0)</f>
        <v>HOSE</v>
      </c>
      <c r="D580" s="33" t="str">
        <f>VLOOKUP(B580,[1]BaseData!$B$4:$BM$734,3,0)</f>
        <v>CTCP Công nghiệp Gốm sứ Taicera</v>
      </c>
      <c r="E580" s="34">
        <f>VLOOKUP(B580,[1]BaseData!$B$4:$BM$734,25,0)</f>
        <v>215873292964.939</v>
      </c>
      <c r="F580" s="34">
        <f>VLOOKUP(B580,[1]BaseData!$B$4:$BM$734,26,0)</f>
        <v>103018292.682926</v>
      </c>
      <c r="G580" s="35">
        <f>VLOOKUP(B580,[1]BaseData!$B$4:$BM$734,27,0)</f>
        <v>47.853017000000001</v>
      </c>
      <c r="H580" s="36" t="str">
        <f>VLOOKUP(B580,[1]BaseData!$B$4:$BM$734,28,0)</f>
        <v>Small&amp;Micro Cap</v>
      </c>
      <c r="I580" s="36" t="s">
        <v>28</v>
      </c>
      <c r="J580" s="37">
        <f>IFERROR(VLOOKUP(B580,[1]BaseData!$B$4:$BM$734,36,0),#REF!)</f>
        <v>943636589565</v>
      </c>
      <c r="K580" s="37">
        <f>IFERROR(VLOOKUP(B580,[1]BaseData!$B$4:$BM$734,37,0),#REF!)</f>
        <v>469221499470</v>
      </c>
      <c r="L580" s="37">
        <f>IFERROR(VLOOKUP(B580,[1]BaseData!$B$4:$BM$734,38,0),#REF!)</f>
        <v>1098009493062</v>
      </c>
      <c r="M580" s="37">
        <f>IFERROR(VLOOKUP(B580,[1]BaseData!$B$4:$BM$734,39,0)*10^9,#REF!)</f>
        <v>1845947622</v>
      </c>
      <c r="N580" s="37">
        <f>IFERROR(VLOOKUP(B580,[1]BaseData!$B$4:$BM$734,40,0)*10^9,#REF!)</f>
        <v>2180776550</v>
      </c>
      <c r="O580" s="37">
        <f>IFERROR(VLOOKUP(B580,[1]BaseData!$B$4:$BM$734,42,0),#REF!)</f>
        <v>41</v>
      </c>
      <c r="P580" s="37">
        <f>IFERROR(VLOOKUP(B580,[1]BaseData!$B$4:$BM$734,43,0),#REF!)</f>
        <v>10330</v>
      </c>
      <c r="Q580" s="35">
        <f>IFERROR(VLOOKUP(B580,[1]BaseData!$B$4:$BM$734,44,0),#REF!)</f>
        <v>83.42</v>
      </c>
      <c r="R580" s="35">
        <f>IFERROR(VLOOKUP(B580,[1]BaseData!$B$4:$BM$734,45,0),#REF!)</f>
        <v>0.33</v>
      </c>
      <c r="S580" s="35">
        <f>IFERROR(VLOOKUP(B580,[1]BaseData!$B$4:$BM$734,46,0),#REF!)</f>
        <v>0.19</v>
      </c>
      <c r="T580" s="35">
        <f>IFERROR(VLOOKUP(B580,[1]BaseData!$B$4:$BM$734,47,0),#REF!)</f>
        <v>0.39</v>
      </c>
    </row>
    <row r="581" spans="1:20" ht="35.25" customHeight="1">
      <c r="A581" s="31">
        <v>576</v>
      </c>
      <c r="B581" s="32" t="s">
        <v>1207</v>
      </c>
      <c r="C581" s="33" t="str">
        <f>VLOOKUP(B581,[1]BaseData!$B$4:$BM$734,2,0)</f>
        <v>HOSE</v>
      </c>
      <c r="D581" s="33" t="str">
        <f>VLOOKUP(B581,[1]BaseData!$B$4:$BM$734,3,0)</f>
        <v>CTCP Cáp treo Núi Bà Tây Ninh</v>
      </c>
      <c r="E581" s="34">
        <f>VLOOKUP(B581,[1]BaseData!$B$4:$BM$734,25,0)</f>
        <v>464931522560.97498</v>
      </c>
      <c r="F581" s="34">
        <f>VLOOKUP(B581,[1]BaseData!$B$4:$BM$734,26,0)</f>
        <v>543847560.97560894</v>
      </c>
      <c r="G581" s="35">
        <f>VLOOKUP(B581,[1]BaseData!$B$4:$BM$734,27,0)</f>
        <v>18.974827999999999</v>
      </c>
      <c r="H581" s="36" t="str">
        <f>VLOOKUP(B581,[1]BaseData!$B$4:$BM$734,28,0)</f>
        <v>Small&amp;Micro Cap</v>
      </c>
      <c r="I581" s="36" t="s">
        <v>102</v>
      </c>
      <c r="J581" s="37">
        <f>IFERROR(VLOOKUP(B581,[1]BaseData!$B$4:$BM$734,36,0),#REF!)</f>
        <v>343130370819</v>
      </c>
      <c r="K581" s="37">
        <f>IFERROR(VLOOKUP(B581,[1]BaseData!$B$4:$BM$734,37,0),#REF!)</f>
        <v>319273656977</v>
      </c>
      <c r="L581" s="37">
        <f>IFERROR(VLOOKUP(B581,[1]BaseData!$B$4:$BM$734,38,0),#REF!)</f>
        <v>63675301181</v>
      </c>
      <c r="M581" s="37">
        <f>IFERROR(VLOOKUP(B581,[1]BaseData!$B$4:$BM$734,39,0)*10^9,#REF!)</f>
        <v>29603262118</v>
      </c>
      <c r="N581" s="37">
        <f>IFERROR(VLOOKUP(B581,[1]BaseData!$B$4:$BM$734,40,0)*10^9,#REF!)</f>
        <v>28931349870</v>
      </c>
      <c r="O581" s="37">
        <f>IFERROR(VLOOKUP(B581,[1]BaseData!$B$4:$BM$734,42,0),#REF!)</f>
        <v>2315</v>
      </c>
      <c r="P581" s="37">
        <f>IFERROR(VLOOKUP(B581,[1]BaseData!$B$4:$BM$734,43,0),#REF!)</f>
        <v>24967</v>
      </c>
      <c r="Q581" s="35">
        <f>IFERROR(VLOOKUP(B581,[1]BaseData!$B$4:$BM$734,44,0),#REF!)</f>
        <v>14.77</v>
      </c>
      <c r="R581" s="35">
        <f>IFERROR(VLOOKUP(B581,[1]BaseData!$B$4:$BM$734,45,0),#REF!)</f>
        <v>1.37</v>
      </c>
      <c r="S581" s="35">
        <f>IFERROR(VLOOKUP(B581,[1]BaseData!$B$4:$BM$734,46,0),#REF!)</f>
        <v>9.1</v>
      </c>
      <c r="T581" s="35">
        <f>IFERROR(VLOOKUP(B581,[1]BaseData!$B$4:$BM$734,47,0),#REF!)</f>
        <v>9.6199999999999992</v>
      </c>
    </row>
    <row r="582" spans="1:20" ht="35.25" customHeight="1">
      <c r="A582" s="31">
        <v>577</v>
      </c>
      <c r="B582" s="32" t="s">
        <v>1209</v>
      </c>
      <c r="C582" s="33" t="str">
        <f>VLOOKUP(B582,[1]BaseData!$B$4:$BM$734,2,0)</f>
        <v>HOSE</v>
      </c>
      <c r="D582" s="33" t="str">
        <f>VLOOKUP(B582,[1]BaseData!$B$4:$BM$734,3,0)</f>
        <v>CTCP Kinh doanh và Phát triển Bình Dương</v>
      </c>
      <c r="E582" s="34">
        <f>VLOOKUP(B582,[1]BaseData!$B$4:$BM$734,25,0)</f>
        <v>1581506097560.97</v>
      </c>
      <c r="F582" s="34">
        <f>VLOOKUP(B582,[1]BaseData!$B$4:$BM$734,26,0)</f>
        <v>15360067073.1707</v>
      </c>
      <c r="G582" s="35">
        <f>VLOOKUP(B582,[1]BaseData!$B$4:$BM$734,27,0)</f>
        <v>1.0429919999999999</v>
      </c>
      <c r="H582" s="36" t="str">
        <f>VLOOKUP(B582,[1]BaseData!$B$4:$BM$734,28,0)</f>
        <v>Mid Cap</v>
      </c>
      <c r="I582" s="36" t="s">
        <v>64</v>
      </c>
      <c r="J582" s="37">
        <f>IFERROR(VLOOKUP(B582,[1]BaseData!$B$4:$BM$734,36,0),#REF!)</f>
        <v>3839437190918</v>
      </c>
      <c r="K582" s="37">
        <f>IFERROR(VLOOKUP(B582,[1]BaseData!$B$4:$BM$734,37,0),#REF!)</f>
        <v>1221461301629</v>
      </c>
      <c r="L582" s="37">
        <f>IFERROR(VLOOKUP(B582,[1]BaseData!$B$4:$BM$734,38,0),#REF!)</f>
        <v>2487815526176</v>
      </c>
      <c r="M582" s="37">
        <f>IFERROR(VLOOKUP(B582,[1]BaseData!$B$4:$BM$734,39,0)*10^9,#REF!)</f>
        <v>30102851649</v>
      </c>
      <c r="N582" s="37">
        <f>IFERROR(VLOOKUP(B582,[1]BaseData!$B$4:$BM$734,40,0)*10^9,#REF!)</f>
        <v>34954746674</v>
      </c>
      <c r="O582" s="37">
        <f>IFERROR(VLOOKUP(B582,[1]BaseData!$B$4:$BM$734,42,0),#REF!)</f>
        <v>301</v>
      </c>
      <c r="P582" s="37">
        <f>IFERROR(VLOOKUP(B582,[1]BaseData!$B$4:$BM$734,43,0),#REF!)</f>
        <v>12215</v>
      </c>
      <c r="Q582" s="35">
        <f>IFERROR(VLOOKUP(B582,[1]BaseData!$B$4:$BM$734,44,0),#REF!)</f>
        <v>33.549999999999997</v>
      </c>
      <c r="R582" s="35">
        <f>IFERROR(VLOOKUP(B582,[1]BaseData!$B$4:$BM$734,45,0),#REF!)</f>
        <v>0.83</v>
      </c>
      <c r="S582" s="35">
        <f>IFERROR(VLOOKUP(B582,[1]BaseData!$B$4:$BM$734,46,0),#REF!)</f>
        <v>0.66</v>
      </c>
      <c r="T582" s="35">
        <f>IFERROR(VLOOKUP(B582,[1]BaseData!$B$4:$BM$734,47,0),#REF!)</f>
        <v>2.41</v>
      </c>
    </row>
    <row r="583" spans="1:20" ht="35.25" customHeight="1">
      <c r="A583" s="31">
        <v>578</v>
      </c>
      <c r="B583" s="32" t="s">
        <v>1211</v>
      </c>
      <c r="C583" s="33" t="str">
        <f>VLOOKUP(B583,[1]BaseData!$B$4:$BM$734,2,0)</f>
        <v>HOSE</v>
      </c>
      <c r="D583" s="33" t="str">
        <f>VLOOKUP(B583,[1]BaseData!$B$4:$BM$734,3,0)</f>
        <v>CTCP Đầu tư TDG GLOBAL</v>
      </c>
      <c r="E583" s="34">
        <f>VLOOKUP(B583,[1]BaseData!$B$4:$BM$734,25,0)</f>
        <v>109194785771.737</v>
      </c>
      <c r="F583" s="34">
        <f>VLOOKUP(B583,[1]BaseData!$B$4:$BM$734,26,0)</f>
        <v>2569625000</v>
      </c>
      <c r="G583" s="35">
        <f>VLOOKUP(B583,[1]BaseData!$B$4:$BM$734,27,0)</f>
        <v>0.54759599999999997</v>
      </c>
      <c r="H583" s="36" t="str">
        <f>VLOOKUP(B583,[1]BaseData!$B$4:$BM$734,28,0)</f>
        <v>Small&amp;Micro Cap</v>
      </c>
      <c r="I583" s="36" t="s">
        <v>102</v>
      </c>
      <c r="J583" s="37">
        <f>IFERROR(VLOOKUP(B583,[1]BaseData!$B$4:$BM$734,36,0),#REF!)</f>
        <v>577288510022</v>
      </c>
      <c r="K583" s="37">
        <f>IFERROR(VLOOKUP(B583,[1]BaseData!$B$4:$BM$734,37,0),#REF!)</f>
        <v>225569018302</v>
      </c>
      <c r="L583" s="37">
        <f>IFERROR(VLOOKUP(B583,[1]BaseData!$B$4:$BM$734,38,0),#REF!)</f>
        <v>1304480196691</v>
      </c>
      <c r="M583" s="37">
        <f>IFERROR(VLOOKUP(B583,[1]BaseData!$B$4:$BM$734,39,0)*10^9,#REF!)</f>
        <v>11263530356</v>
      </c>
      <c r="N583" s="37">
        <f>IFERROR(VLOOKUP(B583,[1]BaseData!$B$4:$BM$734,40,0)*10^9,#REF!)</f>
        <v>12405637956</v>
      </c>
      <c r="O583" s="37">
        <f>IFERROR(VLOOKUP(B583,[1]BaseData!$B$4:$BM$734,42,0),#REF!)</f>
        <v>672</v>
      </c>
      <c r="P583" s="37">
        <f>IFERROR(VLOOKUP(B583,[1]BaseData!$B$4:$BM$734,43,0),#REF!)</f>
        <v>13451</v>
      </c>
      <c r="Q583" s="35">
        <f>IFERROR(VLOOKUP(B583,[1]BaseData!$B$4:$BM$734,44,0),#REF!)</f>
        <v>5.49</v>
      </c>
      <c r="R583" s="35">
        <f>IFERROR(VLOOKUP(B583,[1]BaseData!$B$4:$BM$734,45,0),#REF!)</f>
        <v>0.27</v>
      </c>
      <c r="S583" s="35">
        <f>IFERROR(VLOOKUP(B583,[1]BaseData!$B$4:$BM$734,46,0),#REF!)</f>
        <v>1.96</v>
      </c>
      <c r="T583" s="35">
        <f>IFERROR(VLOOKUP(B583,[1]BaseData!$B$4:$BM$734,47,0),#REF!)</f>
        <v>5.12</v>
      </c>
    </row>
    <row r="584" spans="1:20" ht="35.25" customHeight="1">
      <c r="A584" s="31">
        <v>579</v>
      </c>
      <c r="B584" s="32" t="s">
        <v>1213</v>
      </c>
      <c r="C584" s="33" t="str">
        <f>VLOOKUP(B584,[1]BaseData!$B$4:$BM$734,2,0)</f>
        <v>HOSE</v>
      </c>
      <c r="D584" s="33" t="str">
        <f>VLOOKUP(B584,[1]BaseData!$B$4:$BM$734,3,0)</f>
        <v>CTCP Phát triển Nhà Thủ Đức</v>
      </c>
      <c r="E584" s="34">
        <f>VLOOKUP(B584,[1]BaseData!$B$4:$BM$734,25,0)</f>
        <v>696506642797.71301</v>
      </c>
      <c r="F584" s="34">
        <f>VLOOKUP(B584,[1]BaseData!$B$4:$BM$734,26,0)</f>
        <v>2579408536.5853601</v>
      </c>
      <c r="G584" s="35">
        <f>VLOOKUP(B584,[1]BaseData!$B$4:$BM$734,27,0)</f>
        <v>2.437983</v>
      </c>
      <c r="H584" s="36" t="str">
        <f>VLOOKUP(B584,[1]BaseData!$B$4:$BM$734,28,0)</f>
        <v>Small&amp;Micro Cap</v>
      </c>
      <c r="I584" s="36" t="s">
        <v>141</v>
      </c>
      <c r="J584" s="37">
        <f>IFERROR(VLOOKUP(B584,[1]BaseData!$B$4:$BM$734,36,0),#REF!)</f>
        <v>1418433171599</v>
      </c>
      <c r="K584" s="37">
        <f>IFERROR(VLOOKUP(B584,[1]BaseData!$B$4:$BM$734,37,0),#REF!)</f>
        <v>438676672616</v>
      </c>
      <c r="L584" s="37">
        <f>IFERROR(VLOOKUP(B584,[1]BaseData!$B$4:$BM$734,38,0),#REF!)</f>
        <v>172746936983</v>
      </c>
      <c r="M584" s="37">
        <f>IFERROR(VLOOKUP(B584,[1]BaseData!$B$4:$BM$734,39,0)*10^9,#REF!)</f>
        <v>4934687027</v>
      </c>
      <c r="N584" s="37">
        <f>IFERROR(VLOOKUP(B584,[1]BaseData!$B$4:$BM$734,40,0)*10^9,#REF!)</f>
        <v>13155627087</v>
      </c>
      <c r="O584" s="37">
        <f>IFERROR(VLOOKUP(B584,[1]BaseData!$B$4:$BM$734,42,0),#REF!)</f>
        <v>44</v>
      </c>
      <c r="P584" s="37">
        <f>IFERROR(VLOOKUP(B584,[1]BaseData!$B$4:$BM$734,43,0),#REF!)</f>
        <v>3894</v>
      </c>
      <c r="Q584" s="35">
        <f>IFERROR(VLOOKUP(B584,[1]BaseData!$B$4:$BM$734,44,0),#REF!)</f>
        <v>63.92</v>
      </c>
      <c r="R584" s="35">
        <f>IFERROR(VLOOKUP(B584,[1]BaseData!$B$4:$BM$734,45,0),#REF!)</f>
        <v>0.72</v>
      </c>
      <c r="S584" s="35">
        <f>IFERROR(VLOOKUP(B584,[1]BaseData!$B$4:$BM$734,46,0),#REF!)</f>
        <v>0.3</v>
      </c>
      <c r="T584" s="35">
        <f>IFERROR(VLOOKUP(B584,[1]BaseData!$B$4:$BM$734,47,0),#REF!)</f>
        <v>0.93</v>
      </c>
    </row>
    <row r="585" spans="1:20" ht="35.25" customHeight="1">
      <c r="A585" s="31">
        <v>580</v>
      </c>
      <c r="B585" s="32" t="s">
        <v>1215</v>
      </c>
      <c r="C585" s="33" t="str">
        <f>VLOOKUP(B585,[1]BaseData!$B$4:$BM$734,2,0)</f>
        <v>HOSE</v>
      </c>
      <c r="D585" s="33" t="str">
        <f>VLOOKUP(B585,[1]BaseData!$B$4:$BM$734,3,0)</f>
        <v>CTCP Nước Thủ Dầu Một</v>
      </c>
      <c r="E585" s="34">
        <f>VLOOKUP(B585,[1]BaseData!$B$4:$BM$734,25,0)</f>
        <v>3690335365853.6499</v>
      </c>
      <c r="F585" s="34">
        <f>VLOOKUP(B585,[1]BaseData!$B$4:$BM$734,26,0)</f>
        <v>8984582317.0731697</v>
      </c>
      <c r="G585" s="35">
        <f>VLOOKUP(B585,[1]BaseData!$B$4:$BM$734,27,0)</f>
        <v>8.9215879999999999</v>
      </c>
      <c r="H585" s="36" t="str">
        <f>VLOOKUP(B585,[1]BaseData!$B$4:$BM$734,28,0)</f>
        <v>Mid Cap</v>
      </c>
      <c r="I585" s="36" t="s">
        <v>50</v>
      </c>
      <c r="J585" s="37">
        <f>IFERROR(VLOOKUP(B585,[1]BaseData!$B$4:$BM$734,36,0),#REF!)</f>
        <v>2404429426788</v>
      </c>
      <c r="K585" s="37">
        <f>IFERROR(VLOOKUP(B585,[1]BaseData!$B$4:$BM$734,37,0),#REF!)</f>
        <v>2040817278520</v>
      </c>
      <c r="L585" s="37">
        <f>IFERROR(VLOOKUP(B585,[1]BaseData!$B$4:$BM$734,38,0),#REF!)</f>
        <v>478915968645</v>
      </c>
      <c r="M585" s="37">
        <f>IFERROR(VLOOKUP(B585,[1]BaseData!$B$4:$BM$734,39,0)*10^9,#REF!)</f>
        <v>220390981962</v>
      </c>
      <c r="N585" s="37">
        <f>IFERROR(VLOOKUP(B585,[1]BaseData!$B$4:$BM$734,40,0)*10^9,#REF!)</f>
        <v>220390981962</v>
      </c>
      <c r="O585" s="37">
        <f>IFERROR(VLOOKUP(B585,[1]BaseData!$B$4:$BM$734,42,0),#REF!)</f>
        <v>2204</v>
      </c>
      <c r="P585" s="37">
        <f>IFERROR(VLOOKUP(B585,[1]BaseData!$B$4:$BM$734,43,0),#REF!)</f>
        <v>20408</v>
      </c>
      <c r="Q585" s="35">
        <f>IFERROR(VLOOKUP(B585,[1]BaseData!$B$4:$BM$734,44,0),#REF!)</f>
        <v>16.79</v>
      </c>
      <c r="R585" s="35">
        <f>IFERROR(VLOOKUP(B585,[1]BaseData!$B$4:$BM$734,45,0),#REF!)</f>
        <v>1.81</v>
      </c>
      <c r="S585" s="35">
        <f>IFERROR(VLOOKUP(B585,[1]BaseData!$B$4:$BM$734,46,0),#REF!)</f>
        <v>9.16</v>
      </c>
      <c r="T585" s="35">
        <f>IFERROR(VLOOKUP(B585,[1]BaseData!$B$4:$BM$734,47,0),#REF!)</f>
        <v>11.34</v>
      </c>
    </row>
    <row r="586" spans="1:20" ht="35.25" customHeight="1">
      <c r="A586" s="31">
        <v>581</v>
      </c>
      <c r="B586" s="32" t="s">
        <v>1217</v>
      </c>
      <c r="C586" s="33" t="str">
        <f>VLOOKUP(B586,[1]BaseData!$B$4:$BM$734,2,0)</f>
        <v>HNX</v>
      </c>
      <c r="D586" s="33" t="str">
        <f>VLOOKUP(B586,[1]BaseData!$B$4:$BM$734,3,0)</f>
        <v>CTCP Than Đèo Nai - Vinacomin</v>
      </c>
      <c r="E586" s="34">
        <f>VLOOKUP(B586,[1]BaseData!$B$4:$BM$734,25,0)</f>
        <v>353331991341.15802</v>
      </c>
      <c r="F586" s="34">
        <f>VLOOKUP(B586,[1]BaseData!$B$4:$BM$734,26,0)</f>
        <v>2086343431.4024301</v>
      </c>
      <c r="G586" s="35">
        <f>VLOOKUP(B586,[1]BaseData!$B$4:$BM$734,27,0)</f>
        <v>0.77887899999999999</v>
      </c>
      <c r="H586" s="36" t="str">
        <f>VLOOKUP(B586,[1]BaseData!$B$4:$BM$734,28,0)</f>
        <v>Small&amp;Micro Cap</v>
      </c>
      <c r="I586" s="36" t="s">
        <v>93</v>
      </c>
      <c r="J586" s="37">
        <f>IFERROR(VLOOKUP(B586,[1]BaseData!$B$4:$BM$734,36,0),#REF!)</f>
        <v>1469478200999</v>
      </c>
      <c r="K586" s="37">
        <f>IFERROR(VLOOKUP(B586,[1]BaseData!$B$4:$BM$734,37,0),#REF!)</f>
        <v>364196341609</v>
      </c>
      <c r="L586" s="37">
        <f>IFERROR(VLOOKUP(B586,[1]BaseData!$B$4:$BM$734,38,0),#REF!)</f>
        <v>3792754745856</v>
      </c>
      <c r="M586" s="37">
        <f>IFERROR(VLOOKUP(B586,[1]BaseData!$B$4:$BM$734,39,0)*10^9,#REF!)</f>
        <v>49566425009</v>
      </c>
      <c r="N586" s="37">
        <f>IFERROR(VLOOKUP(B586,[1]BaseData!$B$4:$BM$734,40,0)*10^9,#REF!)</f>
        <v>46178701050</v>
      </c>
      <c r="O586" s="37">
        <f>IFERROR(VLOOKUP(B586,[1]BaseData!$B$4:$BM$734,42,0),#REF!)</f>
        <v>1684</v>
      </c>
      <c r="P586" s="37">
        <f>IFERROR(VLOOKUP(B586,[1]BaseData!$B$4:$BM$734,43,0),#REF!)</f>
        <v>12371</v>
      </c>
      <c r="Q586" s="35">
        <f>IFERROR(VLOOKUP(B586,[1]BaseData!$B$4:$BM$734,44,0),#REF!)</f>
        <v>4.16</v>
      </c>
      <c r="R586" s="35">
        <f>IFERROR(VLOOKUP(B586,[1]BaseData!$B$4:$BM$734,45,0),#REF!)</f>
        <v>0.56999999999999995</v>
      </c>
      <c r="S586" s="35">
        <f>IFERROR(VLOOKUP(B586,[1]BaseData!$B$4:$BM$734,46,0),#REF!)</f>
        <v>3.54</v>
      </c>
      <c r="T586" s="35">
        <f>IFERROR(VLOOKUP(B586,[1]BaseData!$B$4:$BM$734,47,0),#REF!)</f>
        <v>13.05</v>
      </c>
    </row>
    <row r="587" spans="1:20" ht="35.25" customHeight="1">
      <c r="A587" s="31">
        <v>582</v>
      </c>
      <c r="B587" s="32" t="s">
        <v>1219</v>
      </c>
      <c r="C587" s="33" t="str">
        <f>VLOOKUP(B587,[1]BaseData!$B$4:$BM$734,2,0)</f>
        <v>HOSE</v>
      </c>
      <c r="D587" s="33" t="str">
        <f>VLOOKUP(B587,[1]BaseData!$B$4:$BM$734,3,0)</f>
        <v>CTCP Thuận Đức</v>
      </c>
      <c r="E587" s="34">
        <f>VLOOKUP(B587,[1]BaseData!$B$4:$BM$734,25,0)</f>
        <v>1813203417140.24</v>
      </c>
      <c r="F587" s="34">
        <f>VLOOKUP(B587,[1]BaseData!$B$4:$BM$734,26,0)</f>
        <v>1664060975.60975</v>
      </c>
      <c r="G587" s="35">
        <f>VLOOKUP(B587,[1]BaseData!$B$4:$BM$734,27,0)</f>
        <v>4.7412999999999997E-2</v>
      </c>
      <c r="H587" s="36" t="str">
        <f>VLOOKUP(B587,[1]BaseData!$B$4:$BM$734,28,0)</f>
        <v>Mid Cap</v>
      </c>
      <c r="I587" s="36" t="s">
        <v>64</v>
      </c>
      <c r="J587" s="37">
        <f>IFERROR(VLOOKUP(B587,[1]BaseData!$B$4:$BM$734,36,0),#REF!)</f>
        <v>3321100589906</v>
      </c>
      <c r="K587" s="37">
        <f>IFERROR(VLOOKUP(B587,[1]BaseData!$B$4:$BM$734,37,0),#REF!)</f>
        <v>813727275015</v>
      </c>
      <c r="L587" s="37">
        <f>IFERROR(VLOOKUP(B587,[1]BaseData!$B$4:$BM$734,38,0),#REF!)</f>
        <v>3247695870017</v>
      </c>
      <c r="M587" s="37">
        <f>IFERROR(VLOOKUP(B587,[1]BaseData!$B$4:$BM$734,39,0)*10^9,#REF!)</f>
        <v>93744633417</v>
      </c>
      <c r="N587" s="37">
        <f>IFERROR(VLOOKUP(B587,[1]BaseData!$B$4:$BM$734,40,0)*10^9,#REF!)</f>
        <v>96181268212</v>
      </c>
      <c r="O587" s="37">
        <f>IFERROR(VLOOKUP(B587,[1]BaseData!$B$4:$BM$734,42,0),#REF!)</f>
        <v>1549</v>
      </c>
      <c r="P587" s="37">
        <f>IFERROR(VLOOKUP(B587,[1]BaseData!$B$4:$BM$734,43,0),#REF!)</f>
        <v>12067</v>
      </c>
      <c r="Q587" s="35">
        <f>IFERROR(VLOOKUP(B587,[1]BaseData!$B$4:$BM$734,44,0),#REF!)</f>
        <v>21.01</v>
      </c>
      <c r="R587" s="35">
        <f>IFERROR(VLOOKUP(B587,[1]BaseData!$B$4:$BM$734,45,0),#REF!)</f>
        <v>2.7</v>
      </c>
      <c r="S587" s="35">
        <f>IFERROR(VLOOKUP(B587,[1]BaseData!$B$4:$BM$734,46,0),#REF!)</f>
        <v>3.09</v>
      </c>
      <c r="T587" s="35">
        <f>IFERROR(VLOOKUP(B587,[1]BaseData!$B$4:$BM$734,47,0),#REF!)</f>
        <v>12.22</v>
      </c>
    </row>
    <row r="588" spans="1:20" ht="35.25" customHeight="1">
      <c r="A588" s="31">
        <v>583</v>
      </c>
      <c r="B588" s="32" t="s">
        <v>1221</v>
      </c>
      <c r="C588" s="33" t="str">
        <f>VLOOKUP(B588,[1]BaseData!$B$4:$BM$734,2,0)</f>
        <v>HNX</v>
      </c>
      <c r="D588" s="33" t="str">
        <f>VLOOKUP(B588,[1]BaseData!$B$4:$BM$734,3,0)</f>
        <v>CTCP Đầu tư và Phát triển TDT</v>
      </c>
      <c r="E588" s="34">
        <f>VLOOKUP(B588,[1]BaseData!$B$4:$BM$734,25,0)</f>
        <v>213342429557.31699</v>
      </c>
      <c r="F588" s="34">
        <f>VLOOKUP(B588,[1]BaseData!$B$4:$BM$734,26,0)</f>
        <v>996572866.46341395</v>
      </c>
      <c r="G588" s="35">
        <f>VLOOKUP(B588,[1]BaseData!$B$4:$BM$734,27,0)</f>
        <v>0.14698</v>
      </c>
      <c r="H588" s="36" t="str">
        <f>VLOOKUP(B588,[1]BaseData!$B$4:$BM$734,28,0)</f>
        <v>Small&amp;Micro Cap</v>
      </c>
      <c r="I588" s="36" t="s">
        <v>74</v>
      </c>
      <c r="J588" s="37">
        <f>IFERROR(VLOOKUP(B588,[1]BaseData!$B$4:$BM$734,36,0),#REF!)</f>
        <v>491076585604</v>
      </c>
      <c r="K588" s="37">
        <f>IFERROR(VLOOKUP(B588,[1]BaseData!$B$4:$BM$734,37,0),#REF!)</f>
        <v>259646144045</v>
      </c>
      <c r="L588" s="37">
        <f>IFERROR(VLOOKUP(B588,[1]BaseData!$B$4:$BM$734,38,0),#REF!)</f>
        <v>404626133858</v>
      </c>
      <c r="M588" s="37">
        <f>IFERROR(VLOOKUP(B588,[1]BaseData!$B$4:$BM$734,39,0)*10^9,#REF!)</f>
        <v>18571315558</v>
      </c>
      <c r="N588" s="37">
        <f>IFERROR(VLOOKUP(B588,[1]BaseData!$B$4:$BM$734,40,0)*10^9,#REF!)</f>
        <v>18568713980</v>
      </c>
      <c r="O588" s="37">
        <f>IFERROR(VLOOKUP(B588,[1]BaseData!$B$4:$BM$734,42,0),#REF!)</f>
        <v>839</v>
      </c>
      <c r="P588" s="37">
        <f>IFERROR(VLOOKUP(B588,[1]BaseData!$B$4:$BM$734,43,0),#REF!)</f>
        <v>10865</v>
      </c>
      <c r="Q588" s="35">
        <f>IFERROR(VLOOKUP(B588,[1]BaseData!$B$4:$BM$734,44,0),#REF!)</f>
        <v>9.2899999999999991</v>
      </c>
      <c r="R588" s="35">
        <f>IFERROR(VLOOKUP(B588,[1]BaseData!$B$4:$BM$734,45,0),#REF!)</f>
        <v>0.72</v>
      </c>
      <c r="S588" s="35">
        <f>IFERROR(VLOOKUP(B588,[1]BaseData!$B$4:$BM$734,46,0),#REF!)</f>
        <v>3.68</v>
      </c>
      <c r="T588" s="35">
        <f>IFERROR(VLOOKUP(B588,[1]BaseData!$B$4:$BM$734,47,0),#REF!)</f>
        <v>7.41</v>
      </c>
    </row>
    <row r="589" spans="1:20" ht="35.25" customHeight="1">
      <c r="A589" s="31">
        <v>584</v>
      </c>
      <c r="B589" s="32" t="s">
        <v>1223</v>
      </c>
      <c r="C589" s="33" t="str">
        <f>VLOOKUP(B589,[1]BaseData!$B$4:$BM$734,2,0)</f>
        <v>HOSE</v>
      </c>
      <c r="D589" s="33" t="str">
        <f>VLOOKUP(B589,[1]BaseData!$B$4:$BM$734,3,0)</f>
        <v>CTCP Cấp nước Thủ Đức</v>
      </c>
      <c r="E589" s="34">
        <f>VLOOKUP(B589,[1]BaseData!$B$4:$BM$734,25,0)</f>
        <v>359038185975.60901</v>
      </c>
      <c r="F589" s="34">
        <f>VLOOKUP(B589,[1]BaseData!$B$4:$BM$734,26,0)</f>
        <v>11079268.292682</v>
      </c>
      <c r="G589" s="35">
        <f>VLOOKUP(B589,[1]BaseData!$B$4:$BM$734,27,0)</f>
        <v>2.8476750000000002</v>
      </c>
      <c r="H589" s="36" t="str">
        <f>VLOOKUP(B589,[1]BaseData!$B$4:$BM$734,28,0)</f>
        <v>Small&amp;Micro Cap</v>
      </c>
      <c r="I589" s="36" t="s">
        <v>107</v>
      </c>
      <c r="J589" s="37">
        <f>IFERROR(VLOOKUP(B589,[1]BaseData!$B$4:$BM$734,36,0),#REF!)</f>
        <v>461907818943</v>
      </c>
      <c r="K589" s="37">
        <f>IFERROR(VLOOKUP(B589,[1]BaseData!$B$4:$BM$734,37,0),#REF!)</f>
        <v>235293831644</v>
      </c>
      <c r="L589" s="37">
        <f>IFERROR(VLOOKUP(B589,[1]BaseData!$B$4:$BM$734,38,0),#REF!)</f>
        <v>1184011471803</v>
      </c>
      <c r="M589" s="37">
        <f>IFERROR(VLOOKUP(B589,[1]BaseData!$B$4:$BM$734,39,0)*10^9,#REF!)</f>
        <v>47519739206</v>
      </c>
      <c r="N589" s="37">
        <f>IFERROR(VLOOKUP(B589,[1]BaseData!$B$4:$BM$734,40,0)*10^9,#REF!)</f>
        <v>41273429876</v>
      </c>
      <c r="O589" s="37">
        <f>IFERROR(VLOOKUP(B589,[1]BaseData!$B$4:$BM$734,42,0),#REF!)</f>
        <v>5591</v>
      </c>
      <c r="P589" s="37">
        <f>IFERROR(VLOOKUP(B589,[1]BaseData!$B$4:$BM$734,43,0),#REF!)</f>
        <v>27682</v>
      </c>
      <c r="Q589" s="35">
        <f>IFERROR(VLOOKUP(B589,[1]BaseData!$B$4:$BM$734,44,0),#REF!)</f>
        <v>7.2</v>
      </c>
      <c r="R589" s="35">
        <f>IFERROR(VLOOKUP(B589,[1]BaseData!$B$4:$BM$734,45,0),#REF!)</f>
        <v>1.45</v>
      </c>
      <c r="S589" s="35">
        <f>IFERROR(VLOOKUP(B589,[1]BaseData!$B$4:$BM$734,46,0),#REF!)</f>
        <v>11.32</v>
      </c>
      <c r="T589" s="35">
        <f>IFERROR(VLOOKUP(B589,[1]BaseData!$B$4:$BM$734,47,0),#REF!)</f>
        <v>22.99</v>
      </c>
    </row>
    <row r="590" spans="1:20" ht="35.25" customHeight="1">
      <c r="A590" s="31">
        <v>585</v>
      </c>
      <c r="B590" s="32" t="s">
        <v>1225</v>
      </c>
      <c r="C590" s="33" t="str">
        <f>VLOOKUP(B590,[1]BaseData!$B$4:$BM$734,2,0)</f>
        <v>HOSE</v>
      </c>
      <c r="D590" s="33" t="str">
        <f>VLOOKUP(B590,[1]BaseData!$B$4:$BM$734,3,0)</f>
        <v>CTCP Năng lượng và Bất động sản Trường Thành</v>
      </c>
      <c r="E590" s="34">
        <f>VLOOKUP(B590,[1]BaseData!$B$4:$BM$734,25,0)</f>
        <v>677796975410.12097</v>
      </c>
      <c r="F590" s="34">
        <f>VLOOKUP(B590,[1]BaseData!$B$4:$BM$734,26,0)</f>
        <v>2937109756.0975599</v>
      </c>
      <c r="G590" s="35">
        <f>VLOOKUP(B590,[1]BaseData!$B$4:$BM$734,27,0)</f>
        <v>1.1955849999999999</v>
      </c>
      <c r="H590" s="36" t="str">
        <f>VLOOKUP(B590,[1]BaseData!$B$4:$BM$734,28,0)</f>
        <v>Small&amp;Micro Cap</v>
      </c>
      <c r="I590" s="36" t="s">
        <v>77</v>
      </c>
      <c r="J590" s="37">
        <f>IFERROR(VLOOKUP(B590,[1]BaseData!$B$4:$BM$734,36,0),#REF!)</f>
        <v>1233581460767</v>
      </c>
      <c r="K590" s="37">
        <f>IFERROR(VLOOKUP(B590,[1]BaseData!$B$4:$BM$734,37,0),#REF!)</f>
        <v>961804604929</v>
      </c>
      <c r="L590" s="37">
        <f>IFERROR(VLOOKUP(B590,[1]BaseData!$B$4:$BM$734,38,0),#REF!)</f>
        <v>222414026409</v>
      </c>
      <c r="M590" s="37">
        <f>IFERROR(VLOOKUP(B590,[1]BaseData!$B$4:$BM$734,39,0)*10^9,#REF!)</f>
        <v>41122469632</v>
      </c>
      <c r="N590" s="37">
        <f>IFERROR(VLOOKUP(B590,[1]BaseData!$B$4:$BM$734,40,0)*10^9,#REF!)</f>
        <v>44269496252</v>
      </c>
      <c r="O590" s="37">
        <f>IFERROR(VLOOKUP(B590,[1]BaseData!$B$4:$BM$734,42,0),#REF!)</f>
        <v>627</v>
      </c>
      <c r="P590" s="37">
        <f>IFERROR(VLOOKUP(B590,[1]BaseData!$B$4:$BM$734,43,0),#REF!)</f>
        <v>14663</v>
      </c>
      <c r="Q590" s="35">
        <f>IFERROR(VLOOKUP(B590,[1]BaseData!$B$4:$BM$734,44,0),#REF!)</f>
        <v>13.16</v>
      </c>
      <c r="R590" s="35">
        <f>IFERROR(VLOOKUP(B590,[1]BaseData!$B$4:$BM$734,45,0),#REF!)</f>
        <v>0.56000000000000005</v>
      </c>
      <c r="S590" s="35">
        <f>IFERROR(VLOOKUP(B590,[1]BaseData!$B$4:$BM$734,46,0),#REF!)</f>
        <v>3.35</v>
      </c>
      <c r="T590" s="35">
        <f>IFERROR(VLOOKUP(B590,[1]BaseData!$B$4:$BM$734,47,0),#REF!)</f>
        <v>4.37</v>
      </c>
    </row>
    <row r="591" spans="1:20" ht="35.25" customHeight="1">
      <c r="A591" s="31">
        <v>586</v>
      </c>
      <c r="B591" s="32" t="s">
        <v>1227</v>
      </c>
      <c r="C591" s="33" t="str">
        <f>VLOOKUP(B591,[1]BaseData!$B$4:$BM$734,2,0)</f>
        <v>HNX</v>
      </c>
      <c r="D591" s="33" t="str">
        <f>VLOOKUP(B591,[1]BaseData!$B$4:$BM$734,3,0)</f>
        <v>CTCP Vải sợi May mặc Miền Bắc</v>
      </c>
      <c r="E591" s="34">
        <f>VLOOKUP(B591,[1]BaseData!$B$4:$BM$734,25,0)</f>
        <v>176723330652.439</v>
      </c>
      <c r="F591" s="34">
        <f>VLOOKUP(B591,[1]BaseData!$B$4:$BM$734,26,0)</f>
        <v>927460.06097500003</v>
      </c>
      <c r="G591" s="35">
        <f>VLOOKUP(B591,[1]BaseData!$B$4:$BM$734,27,0)</f>
        <v>9.0629999999999999E-3</v>
      </c>
      <c r="H591" s="36" t="str">
        <f>VLOOKUP(B591,[1]BaseData!$B$4:$BM$734,28,0)</f>
        <v>Small&amp;Micro Cap</v>
      </c>
      <c r="I591" s="36" t="s">
        <v>77</v>
      </c>
      <c r="J591" s="37">
        <f>IFERROR(VLOOKUP(B591,[1]BaseData!$B$4:$BM$734,36,0),#REF!)</f>
        <v>114517483665</v>
      </c>
      <c r="K591" s="37">
        <f>IFERROR(VLOOKUP(B591,[1]BaseData!$B$4:$BM$734,37,0),#REF!)</f>
        <v>109009545100</v>
      </c>
      <c r="L591" s="37">
        <f>IFERROR(VLOOKUP(B591,[1]BaseData!$B$4:$BM$734,38,0),#REF!)</f>
        <v>22997604620</v>
      </c>
      <c r="M591" s="37">
        <f>IFERROR(VLOOKUP(B591,[1]BaseData!$B$4:$BM$734,39,0)*10^9,#REF!)</f>
        <v>9756881421</v>
      </c>
      <c r="N591" s="37">
        <f>IFERROR(VLOOKUP(B591,[1]BaseData!$B$4:$BM$734,40,0)*10^9,#REF!)</f>
        <v>9777377785</v>
      </c>
      <c r="O591" s="37">
        <f>IFERROR(VLOOKUP(B591,[1]BaseData!$B$4:$BM$734,42,0),#REF!)</f>
        <v>1711</v>
      </c>
      <c r="P591" s="37">
        <f>IFERROR(VLOOKUP(B591,[1]BaseData!$B$4:$BM$734,43,0),#REF!)</f>
        <v>19115</v>
      </c>
      <c r="Q591" s="35">
        <f>IFERROR(VLOOKUP(B591,[1]BaseData!$B$4:$BM$734,44,0),#REF!)</f>
        <v>17.71</v>
      </c>
      <c r="R591" s="35">
        <f>IFERROR(VLOOKUP(B591,[1]BaseData!$B$4:$BM$734,45,0),#REF!)</f>
        <v>1.59</v>
      </c>
      <c r="S591" s="35">
        <f>IFERROR(VLOOKUP(B591,[1]BaseData!$B$4:$BM$734,46,0),#REF!)</f>
        <v>8.66</v>
      </c>
      <c r="T591" s="35">
        <f>IFERROR(VLOOKUP(B591,[1]BaseData!$B$4:$BM$734,47,0),#REF!)</f>
        <v>9.1</v>
      </c>
    </row>
    <row r="592" spans="1:20" ht="35.25" customHeight="1">
      <c r="A592" s="31">
        <v>587</v>
      </c>
      <c r="B592" s="32" t="s">
        <v>1229</v>
      </c>
      <c r="C592" s="33" t="str">
        <f>VLOOKUP(B592,[1]BaseData!$B$4:$BM$734,2,0)</f>
        <v>HNX</v>
      </c>
      <c r="D592" s="33" t="str">
        <f>VLOOKUP(B592,[1]BaseData!$B$4:$BM$734,3,0)</f>
        <v>CTCP Trang</v>
      </c>
      <c r="E592" s="34">
        <f>VLOOKUP(B592,[1]BaseData!$B$4:$BM$734,25,0)</f>
        <v>124126336845.731</v>
      </c>
      <c r="F592" s="34">
        <f>VLOOKUP(B592,[1]BaseData!$B$4:$BM$734,26,0)</f>
        <v>8642771.3414629996</v>
      </c>
      <c r="G592" s="35">
        <f>VLOOKUP(B592,[1]BaseData!$B$4:$BM$734,27,0)</f>
        <v>32.228693999999997</v>
      </c>
      <c r="H592" s="36" t="str">
        <f>VLOOKUP(B592,[1]BaseData!$B$4:$BM$734,28,0)</f>
        <v>Small&amp;Micro Cap</v>
      </c>
      <c r="I592" s="36" t="s">
        <v>61</v>
      </c>
      <c r="J592" s="37">
        <f>IFERROR(VLOOKUP(B592,[1]BaseData!$B$4:$BM$734,36,0),#REF!)</f>
        <v>713629041643</v>
      </c>
      <c r="K592" s="37">
        <f>IFERROR(VLOOKUP(B592,[1]BaseData!$B$4:$BM$734,37,0),#REF!)</f>
        <v>205264937558</v>
      </c>
      <c r="L592" s="37">
        <f>IFERROR(VLOOKUP(B592,[1]BaseData!$B$4:$BM$734,38,0),#REF!)</f>
        <v>850125639699</v>
      </c>
      <c r="M592" s="37">
        <f>IFERROR(VLOOKUP(B592,[1]BaseData!$B$4:$BM$734,39,0)*10^9,#REF!)</f>
        <v>29116668316</v>
      </c>
      <c r="N592" s="37">
        <f>IFERROR(VLOOKUP(B592,[1]BaseData!$B$4:$BM$734,40,0)*10^9,#REF!)</f>
        <v>26932941166</v>
      </c>
      <c r="O592" s="37">
        <f>IFERROR(VLOOKUP(B592,[1]BaseData!$B$4:$BM$734,42,0),#REF!)</f>
        <v>1730</v>
      </c>
      <c r="P592" s="37">
        <f>IFERROR(VLOOKUP(B592,[1]BaseData!$B$4:$BM$734,43,0),#REF!)</f>
        <v>12196</v>
      </c>
      <c r="Q592" s="35">
        <f>IFERROR(VLOOKUP(B592,[1]BaseData!$B$4:$BM$734,44,0),#REF!)</f>
        <v>3.93</v>
      </c>
      <c r="R592" s="35">
        <f>IFERROR(VLOOKUP(B592,[1]BaseData!$B$4:$BM$734,45,0),#REF!)</f>
        <v>0.56000000000000005</v>
      </c>
      <c r="S592" s="35">
        <f>IFERROR(VLOOKUP(B592,[1]BaseData!$B$4:$BM$734,46,0),#REF!)</f>
        <v>4.47</v>
      </c>
      <c r="T592" s="35">
        <f>IFERROR(VLOOKUP(B592,[1]BaseData!$B$4:$BM$734,47,0),#REF!)</f>
        <v>15.57</v>
      </c>
    </row>
    <row r="593" spans="1:20" ht="35.25" customHeight="1">
      <c r="A593" s="31">
        <v>588</v>
      </c>
      <c r="B593" s="32" t="s">
        <v>1231</v>
      </c>
      <c r="C593" s="33" t="str">
        <f>VLOOKUP(B593,[1]BaseData!$B$4:$BM$734,2,0)</f>
        <v>HOSE</v>
      </c>
      <c r="D593" s="33" t="str">
        <f>VLOOKUP(B593,[1]BaseData!$B$4:$BM$734,3,0)</f>
        <v>CTCP The Golden Group</v>
      </c>
      <c r="E593" s="34">
        <f>VLOOKUP(B593,[1]BaseData!$B$4:$BM$734,25,0)</f>
        <v>228366913300.30399</v>
      </c>
      <c r="F593" s="34">
        <f>VLOOKUP(B593,[1]BaseData!$B$4:$BM$734,26,0)</f>
        <v>7255304878.0487804</v>
      </c>
      <c r="G593" s="35">
        <f>VLOOKUP(B593,[1]BaseData!$B$4:$BM$734,27,0)</f>
        <v>7.1939000000000003E-2</v>
      </c>
      <c r="H593" s="36" t="str">
        <f>VLOOKUP(B593,[1]BaseData!$B$4:$BM$734,28,0)</f>
        <v>Small&amp;Micro Cap</v>
      </c>
      <c r="I593" s="36" t="s">
        <v>102</v>
      </c>
      <c r="J593" s="37">
        <f>IFERROR(VLOOKUP(B593,[1]BaseData!$B$4:$BM$734,36,0),#REF!)</f>
        <v>483816391657</v>
      </c>
      <c r="K593" s="37">
        <f>IFERROR(VLOOKUP(B593,[1]BaseData!$B$4:$BM$734,37,0),#REF!)</f>
        <v>367026883175</v>
      </c>
      <c r="L593" s="37">
        <f>IFERROR(VLOOKUP(B593,[1]BaseData!$B$4:$BM$734,38,0),#REF!)</f>
        <v>576622153005</v>
      </c>
      <c r="M593" s="37">
        <f>IFERROR(VLOOKUP(B593,[1]BaseData!$B$4:$BM$734,39,0)*10^9,#REF!)</f>
        <v>-22470818063</v>
      </c>
      <c r="N593" s="37">
        <f>IFERROR(VLOOKUP(B593,[1]BaseData!$B$4:$BM$734,40,0)*10^9,#REF!)</f>
        <v>-22470818063</v>
      </c>
      <c r="O593" s="37">
        <f>IFERROR(VLOOKUP(B593,[1]BaseData!$B$4:$BM$734,42,0),#REF!)</f>
        <v>-823</v>
      </c>
      <c r="P593" s="37">
        <f>IFERROR(VLOOKUP(B593,[1]BaseData!$B$4:$BM$734,43,0),#REF!)</f>
        <v>13444</v>
      </c>
      <c r="Q593" s="35">
        <f>IFERROR(VLOOKUP(B593,[1]BaseData!$B$4:$BM$734,44,0),#REF!)</f>
        <v>-4.47</v>
      </c>
      <c r="R593" s="35">
        <f>IFERROR(VLOOKUP(B593,[1]BaseData!$B$4:$BM$734,45,0),#REF!)</f>
        <v>0.27</v>
      </c>
      <c r="S593" s="35">
        <f>IFERROR(VLOOKUP(B593,[1]BaseData!$B$4:$BM$734,46,0),#REF!)</f>
        <v>-3.4</v>
      </c>
      <c r="T593" s="35">
        <f>IFERROR(VLOOKUP(B593,[1]BaseData!$B$4:$BM$734,47,0),#REF!)</f>
        <v>-5.71</v>
      </c>
    </row>
    <row r="594" spans="1:20" ht="35.25" customHeight="1">
      <c r="A594" s="31">
        <v>589</v>
      </c>
      <c r="B594" s="32" t="s">
        <v>1233</v>
      </c>
      <c r="C594" s="33" t="str">
        <f>VLOOKUP(B594,[1]BaseData!$B$4:$BM$734,2,0)</f>
        <v>HNX</v>
      </c>
      <c r="D594" s="33" t="str">
        <f>VLOOKUP(B594,[1]BaseData!$B$4:$BM$734,3,0)</f>
        <v>CTCP Bia Hà Nội - Thanh Hóa</v>
      </c>
      <c r="E594" s="34">
        <f>VLOOKUP(B594,[1]BaseData!$B$4:$BM$734,25,0)</f>
        <v>157265475631.09698</v>
      </c>
      <c r="F594" s="34">
        <f>VLOOKUP(B594,[1]BaseData!$B$4:$BM$734,26,0)</f>
        <v>5828030.7926820004</v>
      </c>
      <c r="G594" s="35">
        <f>VLOOKUP(B594,[1]BaseData!$B$4:$BM$734,27,0)</f>
        <v>6.2331339999999997</v>
      </c>
      <c r="H594" s="36" t="str">
        <f>VLOOKUP(B594,[1]BaseData!$B$4:$BM$734,28,0)</f>
        <v>Small&amp;Micro Cap</v>
      </c>
      <c r="I594" s="36" t="s">
        <v>53</v>
      </c>
      <c r="J594" s="37">
        <f>IFERROR(VLOOKUP(B594,[1]BaseData!$B$4:$BM$734,36,0),#REF!)</f>
        <v>313403480283</v>
      </c>
      <c r="K594" s="37">
        <f>IFERROR(VLOOKUP(B594,[1]BaseData!$B$4:$BM$734,37,0),#REF!)</f>
        <v>153360916613</v>
      </c>
      <c r="L594" s="37">
        <f>IFERROR(VLOOKUP(B594,[1]BaseData!$B$4:$BM$734,38,0),#REF!)</f>
        <v>1610400677938</v>
      </c>
      <c r="M594" s="37">
        <f>IFERROR(VLOOKUP(B594,[1]BaseData!$B$4:$BM$734,39,0)*10^9,#REF!)</f>
        <v>9986370262</v>
      </c>
      <c r="N594" s="37">
        <f>IFERROR(VLOOKUP(B594,[1]BaseData!$B$4:$BM$734,40,0)*10^9,#REF!)</f>
        <v>10045449618</v>
      </c>
      <c r="O594" s="37">
        <f>IFERROR(VLOOKUP(B594,[1]BaseData!$B$4:$BM$734,42,0),#REF!)</f>
        <v>874</v>
      </c>
      <c r="P594" s="37">
        <f>IFERROR(VLOOKUP(B594,[1]BaseData!$B$4:$BM$734,43,0),#REF!)</f>
        <v>13424</v>
      </c>
      <c r="Q594" s="35">
        <f>IFERROR(VLOOKUP(B594,[1]BaseData!$B$4:$BM$734,44,0),#REF!)</f>
        <v>14.41</v>
      </c>
      <c r="R594" s="35">
        <f>IFERROR(VLOOKUP(B594,[1]BaseData!$B$4:$BM$734,45,0),#REF!)</f>
        <v>0.94</v>
      </c>
      <c r="S594" s="35">
        <f>IFERROR(VLOOKUP(B594,[1]BaseData!$B$4:$BM$734,46,0),#REF!)</f>
        <v>3.21</v>
      </c>
      <c r="T594" s="35">
        <f>IFERROR(VLOOKUP(B594,[1]BaseData!$B$4:$BM$734,47,0),#REF!)</f>
        <v>6.59</v>
      </c>
    </row>
    <row r="595" spans="1:20" ht="35.25" customHeight="1">
      <c r="A595" s="31">
        <v>590</v>
      </c>
      <c r="B595" s="32" t="s">
        <v>1235</v>
      </c>
      <c r="C595" s="33" t="str">
        <f>VLOOKUP(B595,[1]BaseData!$B$4:$BM$734,2,0)</f>
        <v>HNX</v>
      </c>
      <c r="D595" s="33" t="str">
        <f>VLOOKUP(B595,[1]BaseData!$B$4:$BM$734,3,0)</f>
        <v>CTCP Thaiholdings</v>
      </c>
      <c r="E595" s="34">
        <f>VLOOKUP(B595,[1]BaseData!$B$4:$BM$734,25,0)</f>
        <v>27327317073170.699</v>
      </c>
      <c r="F595" s="34">
        <f>VLOOKUP(B595,[1]BaseData!$B$4:$BM$734,26,0)</f>
        <v>20013433257.0121</v>
      </c>
      <c r="G595" s="35">
        <f>VLOOKUP(B595,[1]BaseData!$B$4:$BM$734,27,0)</f>
        <v>1.201468</v>
      </c>
      <c r="H595" s="36" t="str">
        <f>VLOOKUP(B595,[1]BaseData!$B$4:$BM$734,28,0)</f>
        <v>Large Cap</v>
      </c>
      <c r="I595" s="36" t="s">
        <v>77</v>
      </c>
      <c r="J595" s="37">
        <f>IFERROR(VLOOKUP(B595,[1]BaseData!$B$4:$BM$734,36,0),#REF!)</f>
        <v>8274995107649</v>
      </c>
      <c r="K595" s="37">
        <f>IFERROR(VLOOKUP(B595,[1]BaseData!$B$4:$BM$734,37,0),#REF!)</f>
        <v>5939139056455</v>
      </c>
      <c r="L595" s="37">
        <f>IFERROR(VLOOKUP(B595,[1]BaseData!$B$4:$BM$734,38,0),#REF!)</f>
        <v>4112639747243</v>
      </c>
      <c r="M595" s="37">
        <f>IFERROR(VLOOKUP(B595,[1]BaseData!$B$4:$BM$734,39,0)*10^9,#REF!)</f>
        <v>243941909147</v>
      </c>
      <c r="N595" s="37">
        <f>IFERROR(VLOOKUP(B595,[1]BaseData!$B$4:$BM$734,40,0)*10^9,#REF!)</f>
        <v>271502527172</v>
      </c>
      <c r="O595" s="37">
        <f>IFERROR(VLOOKUP(B595,[1]BaseData!$B$4:$BM$734,42,0),#REF!)</f>
        <v>697</v>
      </c>
      <c r="P595" s="37">
        <f>IFERROR(VLOOKUP(B595,[1]BaseData!$B$4:$BM$734,43,0),#REF!)</f>
        <v>16969</v>
      </c>
      <c r="Q595" s="35">
        <f>IFERROR(VLOOKUP(B595,[1]BaseData!$B$4:$BM$734,44,0),#REF!)</f>
        <v>55.96</v>
      </c>
      <c r="R595" s="35">
        <f>IFERROR(VLOOKUP(B595,[1]BaseData!$B$4:$BM$734,45,0),#REF!)</f>
        <v>2.2999999999999998</v>
      </c>
      <c r="S595" s="35">
        <f>IFERROR(VLOOKUP(B595,[1]BaseData!$B$4:$BM$734,46,0),#REF!)</f>
        <v>2.59</v>
      </c>
      <c r="T595" s="35">
        <f>IFERROR(VLOOKUP(B595,[1]BaseData!$B$4:$BM$734,47,0),#REF!)</f>
        <v>4.91</v>
      </c>
    </row>
    <row r="596" spans="1:20" ht="35.25" customHeight="1">
      <c r="A596" s="31">
        <v>591</v>
      </c>
      <c r="B596" s="32" t="s">
        <v>1237</v>
      </c>
      <c r="C596" s="33" t="str">
        <f>VLOOKUP(B596,[1]BaseData!$B$4:$BM$734,2,0)</f>
        <v>HOSE</v>
      </c>
      <c r="D596" s="33" t="str">
        <f>VLOOKUP(B596,[1]BaseData!$B$4:$BM$734,3,0)</f>
        <v>CTCP Đầu tư và Xây dựng Tiền Giang</v>
      </c>
      <c r="E596" s="34">
        <f>VLOOKUP(B596,[1]BaseData!$B$4:$BM$734,25,0)</f>
        <v>1032770024002.74</v>
      </c>
      <c r="F596" s="34">
        <f>VLOOKUP(B596,[1]BaseData!$B$4:$BM$734,26,0)</f>
        <v>1891207317.0731699</v>
      </c>
      <c r="G596" s="35">
        <f>VLOOKUP(B596,[1]BaseData!$B$4:$BM$734,27,0)</f>
        <v>1.0110049999999999</v>
      </c>
      <c r="H596" s="36" t="str">
        <f>VLOOKUP(B596,[1]BaseData!$B$4:$BM$734,28,0)</f>
        <v>Mid Cap</v>
      </c>
      <c r="I596" s="36" t="s">
        <v>107</v>
      </c>
      <c r="J596" s="37">
        <f>IFERROR(VLOOKUP(B596,[1]BaseData!$B$4:$BM$734,36,0),#REF!)</f>
        <v>1848583150036</v>
      </c>
      <c r="K596" s="37">
        <f>IFERROR(VLOOKUP(B596,[1]BaseData!$B$4:$BM$734,37,0),#REF!)</f>
        <v>641737093664</v>
      </c>
      <c r="L596" s="37">
        <f>IFERROR(VLOOKUP(B596,[1]BaseData!$B$4:$BM$734,38,0),#REF!)</f>
        <v>1648053437867</v>
      </c>
      <c r="M596" s="37">
        <f>IFERROR(VLOOKUP(B596,[1]BaseData!$B$4:$BM$734,39,0)*10^9,#REF!)</f>
        <v>142130895008</v>
      </c>
      <c r="N596" s="37">
        <f>IFERROR(VLOOKUP(B596,[1]BaseData!$B$4:$BM$734,40,0)*10^9,#REF!)</f>
        <v>141261620526</v>
      </c>
      <c r="O596" s="37">
        <f>IFERROR(VLOOKUP(B596,[1]BaseData!$B$4:$BM$734,42,0),#REF!)</f>
        <v>7761</v>
      </c>
      <c r="P596" s="37">
        <f>IFERROR(VLOOKUP(B596,[1]BaseData!$B$4:$BM$734,43,0),#REF!)</f>
        <v>32145</v>
      </c>
      <c r="Q596" s="35">
        <f>IFERROR(VLOOKUP(B596,[1]BaseData!$B$4:$BM$734,44,0),#REF!)</f>
        <v>5.07</v>
      </c>
      <c r="R596" s="35">
        <f>IFERROR(VLOOKUP(B596,[1]BaseData!$B$4:$BM$734,45,0),#REF!)</f>
        <v>1.22</v>
      </c>
      <c r="S596" s="35">
        <f>IFERROR(VLOOKUP(B596,[1]BaseData!$B$4:$BM$734,46,0),#REF!)</f>
        <v>8.35</v>
      </c>
      <c r="T596" s="35">
        <f>IFERROR(VLOOKUP(B596,[1]BaseData!$B$4:$BM$734,47,0),#REF!)</f>
        <v>24.25</v>
      </c>
    </row>
    <row r="597" spans="1:20" ht="35.25" customHeight="1">
      <c r="A597" s="31">
        <v>592</v>
      </c>
      <c r="B597" s="32" t="s">
        <v>1239</v>
      </c>
      <c r="C597" s="33" t="str">
        <f>VLOOKUP(B597,[1]BaseData!$B$4:$BM$734,2,0)</f>
        <v>HOSE</v>
      </c>
      <c r="D597" s="33" t="str">
        <f>VLOOKUP(B597,[1]BaseData!$B$4:$BM$734,3,0)</f>
        <v>CTCP Thiết bị Điện</v>
      </c>
      <c r="E597" s="34">
        <f>VLOOKUP(B597,[1]BaseData!$B$4:$BM$734,25,0)</f>
        <v>1235712560975.6001</v>
      </c>
      <c r="F597" s="34">
        <f>VLOOKUP(B597,[1]BaseData!$B$4:$BM$734,26,0)</f>
        <v>527320121.95121902</v>
      </c>
      <c r="G597" s="35">
        <f>VLOOKUP(B597,[1]BaseData!$B$4:$BM$734,27,0)</f>
        <v>6.1226999999999997E-2</v>
      </c>
      <c r="H597" s="36" t="str">
        <f>VLOOKUP(B597,[1]BaseData!$B$4:$BM$734,28,0)</f>
        <v>Mid Cap</v>
      </c>
      <c r="I597" s="36" t="s">
        <v>53</v>
      </c>
      <c r="J597" s="37">
        <f>IFERROR(VLOOKUP(B597,[1]BaseData!$B$4:$BM$734,36,0),#REF!)</f>
        <v>2270422501053</v>
      </c>
      <c r="K597" s="37">
        <f>IFERROR(VLOOKUP(B597,[1]BaseData!$B$4:$BM$734,37,0),#REF!)</f>
        <v>1325909736546</v>
      </c>
      <c r="L597" s="37">
        <f>IFERROR(VLOOKUP(B597,[1]BaseData!$B$4:$BM$734,38,0),#REF!)</f>
        <v>1561108117606</v>
      </c>
      <c r="M597" s="37">
        <f>IFERROR(VLOOKUP(B597,[1]BaseData!$B$4:$BM$734,39,0)*10^9,#REF!)</f>
        <v>44243565879</v>
      </c>
      <c r="N597" s="37">
        <f>IFERROR(VLOOKUP(B597,[1]BaseData!$B$4:$BM$734,40,0)*10^9,#REF!)</f>
        <v>44243565879</v>
      </c>
      <c r="O597" s="37">
        <f>IFERROR(VLOOKUP(B597,[1]BaseData!$B$4:$BM$734,42,0),#REF!)</f>
        <v>909</v>
      </c>
      <c r="P597" s="37">
        <f>IFERROR(VLOOKUP(B597,[1]BaseData!$B$4:$BM$734,43,0),#REF!)</f>
        <v>27170</v>
      </c>
      <c r="Q597" s="35">
        <f>IFERROR(VLOOKUP(B597,[1]BaseData!$B$4:$BM$734,44,0),#REF!)</f>
        <v>28.32</v>
      </c>
      <c r="R597" s="35">
        <f>IFERROR(VLOOKUP(B597,[1]BaseData!$B$4:$BM$734,45,0),#REF!)</f>
        <v>0.95</v>
      </c>
      <c r="S597" s="35">
        <f>IFERROR(VLOOKUP(B597,[1]BaseData!$B$4:$BM$734,46,0),#REF!)</f>
        <v>1.6</v>
      </c>
      <c r="T597" s="35">
        <f>IFERROR(VLOOKUP(B597,[1]BaseData!$B$4:$BM$734,47,0),#REF!)</f>
        <v>3.19</v>
      </c>
    </row>
    <row r="598" spans="1:20" ht="35.25" customHeight="1">
      <c r="A598" s="31">
        <v>593</v>
      </c>
      <c r="B598" s="32" t="s">
        <v>1241</v>
      </c>
      <c r="C598" s="33" t="str">
        <f>VLOOKUP(B598,[1]BaseData!$B$4:$BM$734,2,0)</f>
        <v>HNX</v>
      </c>
      <c r="D598" s="33" t="str">
        <f>VLOOKUP(B598,[1]BaseData!$B$4:$BM$734,3,0)</f>
        <v>CTCP Thanh Hoa - Sông Đà</v>
      </c>
      <c r="E598" s="34">
        <f>VLOOKUP(B598,[1]BaseData!$B$4:$BM$734,25,0)</f>
        <v>52946341463.414597</v>
      </c>
      <c r="F598" s="34">
        <f>VLOOKUP(B598,[1]BaseData!$B$4:$BM$734,26,0)</f>
        <v>8377192.9878040003</v>
      </c>
      <c r="G598" s="35">
        <f>VLOOKUP(B598,[1]BaseData!$B$4:$BM$734,27,0)</f>
        <v>7.2040999999999994E-2</v>
      </c>
      <c r="H598" s="36" t="str">
        <f>VLOOKUP(B598,[1]BaseData!$B$4:$BM$734,28,0)</f>
        <v>Small&amp;Micro Cap</v>
      </c>
      <c r="I598" s="36" t="s">
        <v>77</v>
      </c>
      <c r="J598" s="37">
        <f>IFERROR(VLOOKUP(B598,[1]BaseData!$B$4:$BM$734,36,0),#REF!)</f>
        <v>70963388740</v>
      </c>
      <c r="K598" s="37">
        <f>IFERROR(VLOOKUP(B598,[1]BaseData!$B$4:$BM$734,37,0),#REF!)</f>
        <v>40180814836</v>
      </c>
      <c r="L598" s="37">
        <f>IFERROR(VLOOKUP(B598,[1]BaseData!$B$4:$BM$734,38,0),#REF!)</f>
        <v>252808015165</v>
      </c>
      <c r="M598" s="37">
        <f>IFERROR(VLOOKUP(B598,[1]BaseData!$B$4:$BM$734,39,0)*10^9,#REF!)</f>
        <v>3419656107</v>
      </c>
      <c r="N598" s="37">
        <f>IFERROR(VLOOKUP(B598,[1]BaseData!$B$4:$BM$734,40,0)*10^9,#REF!)</f>
        <v>3447818480</v>
      </c>
      <c r="O598" s="37">
        <f>IFERROR(VLOOKUP(B598,[1]BaseData!$B$4:$BM$734,42,0),#REF!)</f>
        <v>1267</v>
      </c>
      <c r="P598" s="37">
        <f>IFERROR(VLOOKUP(B598,[1]BaseData!$B$4:$BM$734,43,0),#REF!)</f>
        <v>14882</v>
      </c>
      <c r="Q598" s="35">
        <f>IFERROR(VLOOKUP(B598,[1]BaseData!$B$4:$BM$734,44,0),#REF!)</f>
        <v>16.03</v>
      </c>
      <c r="R598" s="35">
        <f>IFERROR(VLOOKUP(B598,[1]BaseData!$B$4:$BM$734,45,0),#REF!)</f>
        <v>1.36</v>
      </c>
      <c r="S598" s="35">
        <f>IFERROR(VLOOKUP(B598,[1]BaseData!$B$4:$BM$734,46,0),#REF!)</f>
        <v>4.72</v>
      </c>
      <c r="T598" s="35">
        <f>IFERROR(VLOOKUP(B598,[1]BaseData!$B$4:$BM$734,47,0),#REF!)</f>
        <v>8.57</v>
      </c>
    </row>
    <row r="599" spans="1:20" ht="35.25" customHeight="1">
      <c r="A599" s="31">
        <v>594</v>
      </c>
      <c r="B599" s="32" t="s">
        <v>1243</v>
      </c>
      <c r="C599" s="33" t="str">
        <f>VLOOKUP(B599,[1]BaseData!$B$4:$BM$734,2,0)</f>
        <v>HNX</v>
      </c>
      <c r="D599" s="33" t="str">
        <f>VLOOKUP(B599,[1]BaseData!$B$4:$BM$734,3,0)</f>
        <v>CTCP Than Hà Tu - Vinacomin</v>
      </c>
      <c r="E599" s="34">
        <f>VLOOKUP(B599,[1]BaseData!$B$4:$BM$734,25,0)</f>
        <v>301150660551.21899</v>
      </c>
      <c r="F599" s="34">
        <f>VLOOKUP(B599,[1]BaseData!$B$4:$BM$734,26,0)</f>
        <v>1247366964.63414</v>
      </c>
      <c r="G599" s="35">
        <f>VLOOKUP(B599,[1]BaseData!$B$4:$BM$734,27,0)</f>
        <v>4.4101610000000004</v>
      </c>
      <c r="H599" s="36" t="str">
        <f>VLOOKUP(B599,[1]BaseData!$B$4:$BM$734,28,0)</f>
        <v>Small&amp;Micro Cap</v>
      </c>
      <c r="I599" s="36" t="s">
        <v>31</v>
      </c>
      <c r="J599" s="37">
        <f>IFERROR(VLOOKUP(B599,[1]BaseData!$B$4:$BM$734,36,0),#REF!)</f>
        <v>1570890440557</v>
      </c>
      <c r="K599" s="37">
        <f>IFERROR(VLOOKUP(B599,[1]BaseData!$B$4:$BM$734,37,0),#REF!)</f>
        <v>353349991725</v>
      </c>
      <c r="L599" s="37">
        <f>IFERROR(VLOOKUP(B599,[1]BaseData!$B$4:$BM$734,38,0),#REF!)</f>
        <v>4540017540852</v>
      </c>
      <c r="M599" s="37">
        <f>IFERROR(VLOOKUP(B599,[1]BaseData!$B$4:$BM$734,39,0)*10^9,#REF!)</f>
        <v>68567308884</v>
      </c>
      <c r="N599" s="37">
        <f>IFERROR(VLOOKUP(B599,[1]BaseData!$B$4:$BM$734,40,0)*10^9,#REF!)</f>
        <v>65143608205.000008</v>
      </c>
      <c r="O599" s="37">
        <f>IFERROR(VLOOKUP(B599,[1]BaseData!$B$4:$BM$734,42,0),#REF!)</f>
        <v>2791</v>
      </c>
      <c r="P599" s="37">
        <f>IFERROR(VLOOKUP(B599,[1]BaseData!$B$4:$BM$734,43,0),#REF!)</f>
        <v>14382</v>
      </c>
      <c r="Q599" s="35">
        <f>IFERROR(VLOOKUP(B599,[1]BaseData!$B$4:$BM$734,44,0),#REF!)</f>
        <v>3.12</v>
      </c>
      <c r="R599" s="35">
        <f>IFERROR(VLOOKUP(B599,[1]BaseData!$B$4:$BM$734,45,0),#REF!)</f>
        <v>0.6</v>
      </c>
      <c r="S599" s="35">
        <f>IFERROR(VLOOKUP(B599,[1]BaseData!$B$4:$BM$734,46,0),#REF!)</f>
        <v>4.1900000000000004</v>
      </c>
      <c r="T599" s="35">
        <f>IFERROR(VLOOKUP(B599,[1]BaseData!$B$4:$BM$734,47,0),#REF!)</f>
        <v>19.329999999999998</v>
      </c>
    </row>
    <row r="600" spans="1:20" ht="35.25" customHeight="1">
      <c r="A600" s="31">
        <v>595</v>
      </c>
      <c r="B600" s="32" t="s">
        <v>1245</v>
      </c>
      <c r="C600" s="33" t="str">
        <f>VLOOKUP(B600,[1]BaseData!$B$4:$BM$734,2,0)</f>
        <v>HNX</v>
      </c>
      <c r="D600" s="33" t="str">
        <f>VLOOKUP(B600,[1]BaseData!$B$4:$BM$734,3,0)</f>
        <v>CTCP Tập đoàn Đầu tư Thăng Long</v>
      </c>
      <c r="E600" s="34">
        <f>VLOOKUP(B600,[1]BaseData!$B$4:$BM$734,25,0)</f>
        <v>2078404914115.24</v>
      </c>
      <c r="F600" s="34">
        <f>VLOOKUP(B600,[1]BaseData!$B$4:$BM$734,26,0)</f>
        <v>8329822783.2316999</v>
      </c>
      <c r="G600" s="35">
        <f>VLOOKUP(B600,[1]BaseData!$B$4:$BM$734,27,0)</f>
        <v>7.7582310000000003</v>
      </c>
      <c r="H600" s="36" t="str">
        <f>VLOOKUP(B600,[1]BaseData!$B$4:$BM$734,28,0)</f>
        <v>Mid Cap</v>
      </c>
      <c r="I600" s="36" t="s">
        <v>64</v>
      </c>
      <c r="J600" s="37">
        <f>IFERROR(VLOOKUP(B600,[1]BaseData!$B$4:$BM$734,36,0),#REF!)</f>
        <v>4315722507363</v>
      </c>
      <c r="K600" s="37">
        <f>IFERROR(VLOOKUP(B600,[1]BaseData!$B$4:$BM$734,37,0),#REF!)</f>
        <v>2500450324014</v>
      </c>
      <c r="L600" s="37">
        <f>IFERROR(VLOOKUP(B600,[1]BaseData!$B$4:$BM$734,38,0),#REF!)</f>
        <v>943536981227</v>
      </c>
      <c r="M600" s="37">
        <f>IFERROR(VLOOKUP(B600,[1]BaseData!$B$4:$BM$734,39,0)*10^9,#REF!)</f>
        <v>227222215418</v>
      </c>
      <c r="N600" s="37">
        <f>IFERROR(VLOOKUP(B600,[1]BaseData!$B$4:$BM$734,40,0)*10^9,#REF!)</f>
        <v>204771309207</v>
      </c>
      <c r="O600" s="37">
        <f>IFERROR(VLOOKUP(B600,[1]BaseData!$B$4:$BM$734,42,0),#REF!)</f>
        <v>1487</v>
      </c>
      <c r="P600" s="37">
        <f>IFERROR(VLOOKUP(B600,[1]BaseData!$B$4:$BM$734,43,0),#REF!)</f>
        <v>14207</v>
      </c>
      <c r="Q600" s="35">
        <f>IFERROR(VLOOKUP(B600,[1]BaseData!$B$4:$BM$734,44,0),#REF!)</f>
        <v>5.18</v>
      </c>
      <c r="R600" s="35">
        <f>IFERROR(VLOOKUP(B600,[1]BaseData!$B$4:$BM$734,45,0),#REF!)</f>
        <v>0.54</v>
      </c>
      <c r="S600" s="35">
        <f>IFERROR(VLOOKUP(B600,[1]BaseData!$B$4:$BM$734,46,0),#REF!)</f>
        <v>5.8</v>
      </c>
      <c r="T600" s="35">
        <f>IFERROR(VLOOKUP(B600,[1]BaseData!$B$4:$BM$734,47,0),#REF!)</f>
        <v>9.81</v>
      </c>
    </row>
    <row r="601" spans="1:20" ht="35.25" customHeight="1">
      <c r="A601" s="31">
        <v>596</v>
      </c>
      <c r="B601" s="32" t="s">
        <v>1247</v>
      </c>
      <c r="C601" s="33" t="str">
        <f>VLOOKUP(B601,[1]BaseData!$B$4:$BM$734,2,0)</f>
        <v>HOSE</v>
      </c>
      <c r="D601" s="33" t="str">
        <f>VLOOKUP(B601,[1]BaseData!$B$4:$BM$734,3,0)</f>
        <v>CTCP Phát triển Khu Công nghiệp Tín Nghĩa</v>
      </c>
      <c r="E601" s="34">
        <f>VLOOKUP(B601,[1]BaseData!$B$4:$BM$734,25,0)</f>
        <v>1212093298518.75</v>
      </c>
      <c r="F601" s="34">
        <f>VLOOKUP(B601,[1]BaseData!$B$4:$BM$734,26,0)</f>
        <v>5535259146.3414602</v>
      </c>
      <c r="G601" s="35">
        <f>VLOOKUP(B601,[1]BaseData!$B$4:$BM$734,27,0)</f>
        <v>16.618625000000002</v>
      </c>
      <c r="H601" s="36" t="str">
        <f>VLOOKUP(B601,[1]BaseData!$B$4:$BM$734,28,0)</f>
        <v>Mid Cap</v>
      </c>
      <c r="I601" s="36" t="s">
        <v>31</v>
      </c>
      <c r="J601" s="37">
        <f>IFERROR(VLOOKUP(B601,[1]BaseData!$B$4:$BM$734,36,0),#REF!)</f>
        <v>1950090280589</v>
      </c>
      <c r="K601" s="37">
        <f>IFERROR(VLOOKUP(B601,[1]BaseData!$B$4:$BM$734,37,0),#REF!)</f>
        <v>1663187020243</v>
      </c>
      <c r="L601" s="37">
        <f>IFERROR(VLOOKUP(B601,[1]BaseData!$B$4:$BM$734,38,0),#REF!)</f>
        <v>222831013494</v>
      </c>
      <c r="M601" s="37">
        <f>IFERROR(VLOOKUP(B601,[1]BaseData!$B$4:$BM$734,39,0)*10^9,#REF!)</f>
        <v>100089693450</v>
      </c>
      <c r="N601" s="37">
        <f>IFERROR(VLOOKUP(B601,[1]BaseData!$B$4:$BM$734,40,0)*10^9,#REF!)</f>
        <v>83326146275</v>
      </c>
      <c r="O601" s="37">
        <f>IFERROR(VLOOKUP(B601,[1]BaseData!$B$4:$BM$734,42,0),#REF!)</f>
        <v>2250</v>
      </c>
      <c r="P601" s="37">
        <f>IFERROR(VLOOKUP(B601,[1]BaseData!$B$4:$BM$734,43,0),#REF!)</f>
        <v>25584</v>
      </c>
      <c r="Q601" s="35">
        <f>IFERROR(VLOOKUP(B601,[1]BaseData!$B$4:$BM$734,44,0),#REF!)</f>
        <v>7.76</v>
      </c>
      <c r="R601" s="35">
        <f>IFERROR(VLOOKUP(B601,[1]BaseData!$B$4:$BM$734,45,0),#REF!)</f>
        <v>0.68</v>
      </c>
      <c r="S601" s="35">
        <f>IFERROR(VLOOKUP(B601,[1]BaseData!$B$4:$BM$734,46,0),#REF!)</f>
        <v>6.88</v>
      </c>
      <c r="T601" s="35">
        <f>IFERROR(VLOOKUP(B601,[1]BaseData!$B$4:$BM$734,47,0),#REF!)</f>
        <v>8.49</v>
      </c>
    </row>
    <row r="602" spans="1:20" ht="35.25" customHeight="1">
      <c r="A602" s="31">
        <v>597</v>
      </c>
      <c r="B602" s="32" t="s">
        <v>1249</v>
      </c>
      <c r="C602" s="33" t="str">
        <f>VLOOKUP(B602,[1]BaseData!$B$4:$BM$734,2,0)</f>
        <v>HOSE</v>
      </c>
      <c r="D602" s="33" t="str">
        <f>VLOOKUP(B602,[1]BaseData!$B$4:$BM$734,3,0)</f>
        <v>CTCP Sản xuất Kinh doanh Xuất nhập khẩu Dịch vụ và Đầu tư Tân Bình</v>
      </c>
      <c r="E602" s="34">
        <f>VLOOKUP(B602,[1]BaseData!$B$4:$BM$734,25,0)</f>
        <v>999493902439.02405</v>
      </c>
      <c r="F602" s="34">
        <f>VLOOKUP(B602,[1]BaseData!$B$4:$BM$734,26,0)</f>
        <v>90286585.365852997</v>
      </c>
      <c r="G602" s="35">
        <f>VLOOKUP(B602,[1]BaseData!$B$4:$BM$734,27,0)</f>
        <v>0.46409899999999998</v>
      </c>
      <c r="H602" s="36" t="str">
        <f>VLOOKUP(B602,[1]BaseData!$B$4:$BM$734,28,0)</f>
        <v>Small&amp;Micro Cap</v>
      </c>
      <c r="I602" s="36" t="s">
        <v>64</v>
      </c>
      <c r="J602" s="37">
        <f>IFERROR(VLOOKUP(B602,[1]BaseData!$B$4:$BM$734,36,0),#REF!)</f>
        <v>1206771158336</v>
      </c>
      <c r="K602" s="37">
        <f>IFERROR(VLOOKUP(B602,[1]BaseData!$B$4:$BM$734,37,0),#REF!)</f>
        <v>843617826770</v>
      </c>
      <c r="L602" s="37">
        <f>IFERROR(VLOOKUP(B602,[1]BaseData!$B$4:$BM$734,38,0),#REF!)</f>
        <v>230645834905</v>
      </c>
      <c r="M602" s="37">
        <f>IFERROR(VLOOKUP(B602,[1]BaseData!$B$4:$BM$734,39,0)*10^9,#REF!)</f>
        <v>110969092274</v>
      </c>
      <c r="N602" s="37">
        <f>IFERROR(VLOOKUP(B602,[1]BaseData!$B$4:$BM$734,40,0)*10^9,#REF!)</f>
        <v>111440443701</v>
      </c>
      <c r="O602" s="37">
        <f>IFERROR(VLOOKUP(B602,[1]BaseData!$B$4:$BM$734,42,0),#REF!)</f>
        <v>3699</v>
      </c>
      <c r="P602" s="37">
        <f>IFERROR(VLOOKUP(B602,[1]BaseData!$B$4:$BM$734,43,0),#REF!)</f>
        <v>28121</v>
      </c>
      <c r="Q602" s="35">
        <f>IFERROR(VLOOKUP(B602,[1]BaseData!$B$4:$BM$734,44,0),#REF!)</f>
        <v>9.39</v>
      </c>
      <c r="R602" s="35">
        <f>IFERROR(VLOOKUP(B602,[1]BaseData!$B$4:$BM$734,45,0),#REF!)</f>
        <v>1.24</v>
      </c>
      <c r="S602" s="35">
        <f>IFERROR(VLOOKUP(B602,[1]BaseData!$B$4:$BM$734,46,0),#REF!)</f>
        <v>9.18</v>
      </c>
      <c r="T602" s="35">
        <f>IFERROR(VLOOKUP(B602,[1]BaseData!$B$4:$BM$734,47,0),#REF!)</f>
        <v>13.3</v>
      </c>
    </row>
    <row r="603" spans="1:20" ht="35.25" customHeight="1">
      <c r="A603" s="31">
        <v>598</v>
      </c>
      <c r="B603" s="32" t="s">
        <v>1251</v>
      </c>
      <c r="C603" s="33" t="str">
        <f>VLOOKUP(B603,[1]BaseData!$B$4:$BM$734,2,0)</f>
        <v>HNX</v>
      </c>
      <c r="D603" s="33" t="str">
        <f>VLOOKUP(B603,[1]BaseData!$B$4:$BM$734,3,0)</f>
        <v>CTCP Dịch vụ Vận tải và Thương mại</v>
      </c>
      <c r="E603" s="34">
        <f>VLOOKUP(B603,[1]BaseData!$B$4:$BM$734,25,0)</f>
        <v>150313841463.414</v>
      </c>
      <c r="F603" s="34">
        <f>VLOOKUP(B603,[1]BaseData!$B$4:$BM$734,26,0)</f>
        <v>28368911.280487001</v>
      </c>
      <c r="G603" s="35">
        <f>VLOOKUP(B603,[1]BaseData!$B$4:$BM$734,27,0)</f>
        <v>0.49893399999999999</v>
      </c>
      <c r="H603" s="36" t="str">
        <f>VLOOKUP(B603,[1]BaseData!$B$4:$BM$734,28,0)</f>
        <v>Small&amp;Micro Cap</v>
      </c>
      <c r="I603" s="36" t="s">
        <v>31</v>
      </c>
      <c r="J603" s="37">
        <f>IFERROR(VLOOKUP(B603,[1]BaseData!$B$4:$BM$734,36,0),#REF!)</f>
        <v>174082095804</v>
      </c>
      <c r="K603" s="37">
        <f>IFERROR(VLOOKUP(B603,[1]BaseData!$B$4:$BM$734,37,0),#REF!)</f>
        <v>152494318227</v>
      </c>
      <c r="L603" s="37">
        <f>IFERROR(VLOOKUP(B603,[1]BaseData!$B$4:$BM$734,38,0),#REF!)</f>
        <v>167446381528</v>
      </c>
      <c r="M603" s="37">
        <f>IFERROR(VLOOKUP(B603,[1]BaseData!$B$4:$BM$734,39,0)*10^9,#REF!)</f>
        <v>49362374775</v>
      </c>
      <c r="N603" s="37">
        <f>IFERROR(VLOOKUP(B603,[1]BaseData!$B$4:$BM$734,40,0)*10^9,#REF!)</f>
        <v>49362374775</v>
      </c>
      <c r="O603" s="37">
        <f>IFERROR(VLOOKUP(B603,[1]BaseData!$B$4:$BM$734,42,0),#REF!)</f>
        <v>5740</v>
      </c>
      <c r="P603" s="37">
        <f>IFERROR(VLOOKUP(B603,[1]BaseData!$B$4:$BM$734,43,0),#REF!)</f>
        <v>17732</v>
      </c>
      <c r="Q603" s="35">
        <f>IFERROR(VLOOKUP(B603,[1]BaseData!$B$4:$BM$734,44,0),#REF!)</f>
        <v>3.83</v>
      </c>
      <c r="R603" s="35">
        <f>IFERROR(VLOOKUP(B603,[1]BaseData!$B$4:$BM$734,45,0),#REF!)</f>
        <v>1.24</v>
      </c>
      <c r="S603" s="35">
        <f>IFERROR(VLOOKUP(B603,[1]BaseData!$B$4:$BM$734,46,0),#REF!)</f>
        <v>31.73</v>
      </c>
      <c r="T603" s="35">
        <f>IFERROR(VLOOKUP(B603,[1]BaseData!$B$4:$BM$734,47,0),#REF!)</f>
        <v>37.22</v>
      </c>
    </row>
    <row r="604" spans="1:20" ht="35.25" customHeight="1">
      <c r="A604" s="31">
        <v>599</v>
      </c>
      <c r="B604" s="32" t="s">
        <v>1253</v>
      </c>
      <c r="C604" s="33" t="str">
        <f>VLOOKUP(B604,[1]BaseData!$B$4:$BM$734,2,0)</f>
        <v>HNX</v>
      </c>
      <c r="D604" s="33" t="str">
        <f>VLOOKUP(B604,[1]BaseData!$B$4:$BM$734,3,0)</f>
        <v>CTCP Xây dựng và Kinh doanh Địa ốc Tân Kỷ</v>
      </c>
      <c r="E604" s="34">
        <f>VLOOKUP(B604,[1]BaseData!$B$4:$BM$734,25,0)</f>
        <v>77441442617.073105</v>
      </c>
      <c r="F604" s="34">
        <f>VLOOKUP(B604,[1]BaseData!$B$4:$BM$734,26,0)</f>
        <v>291748836.89024299</v>
      </c>
      <c r="G604" s="35">
        <f>VLOOKUP(B604,[1]BaseData!$B$4:$BM$734,27,0)</f>
        <v>0.64697499999999997</v>
      </c>
      <c r="H604" s="36" t="str">
        <f>VLOOKUP(B604,[1]BaseData!$B$4:$BM$734,28,0)</f>
        <v>Small&amp;Micro Cap</v>
      </c>
      <c r="I604" s="36" t="s">
        <v>61</v>
      </c>
      <c r="J604" s="37">
        <f>IFERROR(VLOOKUP(B604,[1]BaseData!$B$4:$BM$734,36,0),#REF!)</f>
        <v>1249732105258</v>
      </c>
      <c r="K604" s="37">
        <f>IFERROR(VLOOKUP(B604,[1]BaseData!$B$4:$BM$734,37,0),#REF!)</f>
        <v>-469544623934</v>
      </c>
      <c r="L604" s="37">
        <f>IFERROR(VLOOKUP(B604,[1]BaseData!$B$4:$BM$734,38,0),#REF!)</f>
        <v>113190438315</v>
      </c>
      <c r="M604" s="37">
        <f>IFERROR(VLOOKUP(B604,[1]BaseData!$B$4:$BM$734,39,0)*10^9,#REF!)</f>
        <v>-637923697964</v>
      </c>
      <c r="N604" s="37">
        <f>IFERROR(VLOOKUP(B604,[1]BaseData!$B$4:$BM$734,40,0)*10^9,#REF!)</f>
        <v>-637923697964</v>
      </c>
      <c r="O604" s="37">
        <f>IFERROR(VLOOKUP(B604,[1]BaseData!$B$4:$BM$734,42,0),#REF!)</f>
        <v>-55706</v>
      </c>
      <c r="P604" s="37">
        <f>IFERROR(VLOOKUP(B604,[1]BaseData!$B$4:$BM$734,43,0),#REF!)</f>
        <v>-31251</v>
      </c>
      <c r="Q604" s="35">
        <f>IFERROR(VLOOKUP(B604,[1]BaseData!$B$4:$BM$734,44,0),#REF!)</f>
        <v>-0.04</v>
      </c>
      <c r="R604" s="35">
        <f>IFERROR(VLOOKUP(B604,[1]BaseData!$B$4:$BM$734,45,0),#REF!)</f>
        <v>-0.08</v>
      </c>
      <c r="S604" s="35">
        <f>IFERROR(VLOOKUP(B604,[1]BaseData!$B$4:$BM$734,46,0),#REF!)</f>
        <v>-46.07</v>
      </c>
      <c r="T604" s="35">
        <f>IFERROR(VLOOKUP(B604,[1]BaseData!$B$4:$BM$734,47,0),#REF!)</f>
        <v>424.11</v>
      </c>
    </row>
    <row r="605" spans="1:20" ht="35.25" customHeight="1">
      <c r="A605" s="31">
        <v>600</v>
      </c>
      <c r="B605" s="32" t="s">
        <v>1255</v>
      </c>
      <c r="C605" s="33" t="str">
        <f>VLOOKUP(B605,[1]BaseData!$B$4:$BM$734,2,0)</f>
        <v>HNX</v>
      </c>
      <c r="D605" s="33" t="str">
        <f>VLOOKUP(B605,[1]BaseData!$B$4:$BM$734,3,0)</f>
        <v>CTCP Công nghiệp Tung Kuang</v>
      </c>
      <c r="E605" s="34">
        <f>VLOOKUP(B605,[1]BaseData!$B$4:$BM$734,25,0)</f>
        <v>730680629867.37805</v>
      </c>
      <c r="F605" s="34">
        <f>VLOOKUP(B605,[1]BaseData!$B$4:$BM$734,26,0)</f>
        <v>84640128.658536002</v>
      </c>
      <c r="G605" s="35">
        <f>VLOOKUP(B605,[1]BaseData!$B$4:$BM$734,27,0)</f>
        <v>16.473751</v>
      </c>
      <c r="H605" s="36" t="str">
        <f>VLOOKUP(B605,[1]BaseData!$B$4:$BM$734,28,0)</f>
        <v>Small&amp;Micro Cap</v>
      </c>
      <c r="I605" s="36" t="s">
        <v>61</v>
      </c>
      <c r="J605" s="37">
        <f>IFERROR(VLOOKUP(B605,[1]BaseData!$B$4:$BM$734,36,0),#REF!)</f>
        <v>1151088306843</v>
      </c>
      <c r="K605" s="37">
        <f>IFERROR(VLOOKUP(B605,[1]BaseData!$B$4:$BM$734,37,0),#REF!)</f>
        <v>573665562844</v>
      </c>
      <c r="L605" s="37">
        <f>IFERROR(VLOOKUP(B605,[1]BaseData!$B$4:$BM$734,38,0),#REF!)</f>
        <v>1194638862674</v>
      </c>
      <c r="M605" s="37">
        <f>IFERROR(VLOOKUP(B605,[1]BaseData!$B$4:$BM$734,39,0)*10^9,#REF!)</f>
        <v>67264592035.000008</v>
      </c>
      <c r="N605" s="37">
        <f>IFERROR(VLOOKUP(B605,[1]BaseData!$B$4:$BM$734,40,0)*10^9,#REF!)</f>
        <v>74809136929</v>
      </c>
      <c r="O605" s="37">
        <f>IFERROR(VLOOKUP(B605,[1]BaseData!$B$4:$BM$734,42,0),#REF!)</f>
        <v>1710</v>
      </c>
      <c r="P605" s="37">
        <f>IFERROR(VLOOKUP(B605,[1]BaseData!$B$4:$BM$734,43,0),#REF!)</f>
        <v>13460</v>
      </c>
      <c r="Q605" s="35">
        <f>IFERROR(VLOOKUP(B605,[1]BaseData!$B$4:$BM$734,44,0),#REF!)</f>
        <v>6.9</v>
      </c>
      <c r="R605" s="35">
        <f>IFERROR(VLOOKUP(B605,[1]BaseData!$B$4:$BM$734,45,0),#REF!)</f>
        <v>0.88</v>
      </c>
      <c r="S605" s="35">
        <f>IFERROR(VLOOKUP(B605,[1]BaseData!$B$4:$BM$734,46,0),#REF!)</f>
        <v>5.57</v>
      </c>
      <c r="T605" s="35">
        <f>IFERROR(VLOOKUP(B605,[1]BaseData!$B$4:$BM$734,47,0),#REF!)</f>
        <v>11.96</v>
      </c>
    </row>
    <row r="606" spans="1:20" ht="35.25" customHeight="1">
      <c r="A606" s="31">
        <v>601</v>
      </c>
      <c r="B606" s="32" t="s">
        <v>1257</v>
      </c>
      <c r="C606" s="33" t="str">
        <f>VLOOKUP(B606,[1]BaseData!$B$4:$BM$734,2,0)</f>
        <v>HOSE</v>
      </c>
      <c r="D606" s="33" t="str">
        <f>VLOOKUP(B606,[1]BaseData!$B$4:$BM$734,3,0)</f>
        <v>CTCP Đầu tư Xây dựng và Phát triển Đô thị Thăng Long</v>
      </c>
      <c r="E606" s="34">
        <f>VLOOKUP(B606,[1]BaseData!$B$4:$BM$734,25,0)</f>
        <v>330544969522.74298</v>
      </c>
      <c r="F606" s="34">
        <f>VLOOKUP(B606,[1]BaseData!$B$4:$BM$734,26,0)</f>
        <v>2046670731.70731</v>
      </c>
      <c r="G606" s="35">
        <f>VLOOKUP(B606,[1]BaseData!$B$4:$BM$734,27,0)</f>
        <v>0.99846400000000002</v>
      </c>
      <c r="H606" s="36" t="str">
        <f>VLOOKUP(B606,[1]BaseData!$B$4:$BM$734,28,0)</f>
        <v>Small&amp;Micro Cap</v>
      </c>
      <c r="I606" s="36" t="s">
        <v>61</v>
      </c>
      <c r="J606" s="37">
        <f>IFERROR(VLOOKUP(B606,[1]BaseData!$B$4:$BM$734,36,0),#REF!)</f>
        <v>1039401920342</v>
      </c>
      <c r="K606" s="37">
        <f>IFERROR(VLOOKUP(B606,[1]BaseData!$B$4:$BM$734,37,0),#REF!)</f>
        <v>790425930290</v>
      </c>
      <c r="L606" s="37">
        <f>IFERROR(VLOOKUP(B606,[1]BaseData!$B$4:$BM$734,38,0),#REF!)</f>
        <v>537584468851</v>
      </c>
      <c r="M606" s="37">
        <f>IFERROR(VLOOKUP(B606,[1]BaseData!$B$4:$BM$734,39,0)*10^9,#REF!)</f>
        <v>13672815240</v>
      </c>
      <c r="N606" s="37">
        <f>IFERROR(VLOOKUP(B606,[1]BaseData!$B$4:$BM$734,40,0)*10^9,#REF!)</f>
        <v>14557220128</v>
      </c>
      <c r="O606" s="37">
        <f>IFERROR(VLOOKUP(B606,[1]BaseData!$B$4:$BM$734,42,0),#REF!)</f>
        <v>245</v>
      </c>
      <c r="P606" s="37">
        <f>IFERROR(VLOOKUP(B606,[1]BaseData!$B$4:$BM$734,43,0),#REF!)</f>
        <v>10574</v>
      </c>
      <c r="Q606" s="35">
        <f>IFERROR(VLOOKUP(B606,[1]BaseData!$B$4:$BM$734,44,0),#REF!)</f>
        <v>11.98</v>
      </c>
      <c r="R606" s="35">
        <f>IFERROR(VLOOKUP(B606,[1]BaseData!$B$4:$BM$734,45,0),#REF!)</f>
        <v>0.28000000000000003</v>
      </c>
      <c r="S606" s="35">
        <f>IFERROR(VLOOKUP(B606,[1]BaseData!$B$4:$BM$734,46,0),#REF!)</f>
        <v>1.64</v>
      </c>
      <c r="T606" s="35">
        <f>IFERROR(VLOOKUP(B606,[1]BaseData!$B$4:$BM$734,47,0),#REF!)</f>
        <v>2.19</v>
      </c>
    </row>
    <row r="607" spans="1:20" ht="35.25" customHeight="1">
      <c r="A607" s="31">
        <v>602</v>
      </c>
      <c r="B607" s="32" t="s">
        <v>1259</v>
      </c>
      <c r="C607" s="33" t="str">
        <f>VLOOKUP(B607,[1]BaseData!$B$4:$BM$734,2,0)</f>
        <v>HOSE</v>
      </c>
      <c r="D607" s="33" t="str">
        <f>VLOOKUP(B607,[1]BaseData!$B$4:$BM$734,3,0)</f>
        <v>CTCP Tập đoàn Thiên Long</v>
      </c>
      <c r="E607" s="34">
        <f>VLOOKUP(B607,[1]BaseData!$B$4:$BM$734,25,0)</f>
        <v>3850611963110.6699</v>
      </c>
      <c r="F607" s="34">
        <f>VLOOKUP(B607,[1]BaseData!$B$4:$BM$734,26,0)</f>
        <v>9259347560.9755993</v>
      </c>
      <c r="G607" s="35">
        <f>VLOOKUP(B607,[1]BaseData!$B$4:$BM$734,27,0)</f>
        <v>22.409942000000001</v>
      </c>
      <c r="H607" s="36" t="str">
        <f>VLOOKUP(B607,[1]BaseData!$B$4:$BM$734,28,0)</f>
        <v>Mid Cap</v>
      </c>
      <c r="I607" s="36" t="s">
        <v>50</v>
      </c>
      <c r="J607" s="37">
        <f>IFERROR(VLOOKUP(B607,[1]BaseData!$B$4:$BM$734,36,0),#REF!)</f>
        <v>2869036051355</v>
      </c>
      <c r="K607" s="37">
        <f>IFERROR(VLOOKUP(B607,[1]BaseData!$B$4:$BM$734,37,0),#REF!)</f>
        <v>1957871756822</v>
      </c>
      <c r="L607" s="37">
        <f>IFERROR(VLOOKUP(B607,[1]BaseData!$B$4:$BM$734,38,0),#REF!)</f>
        <v>3520857948925</v>
      </c>
      <c r="M607" s="37">
        <f>IFERROR(VLOOKUP(B607,[1]BaseData!$B$4:$BM$734,39,0)*10^9,#REF!)</f>
        <v>401370891172</v>
      </c>
      <c r="N607" s="37">
        <f>IFERROR(VLOOKUP(B607,[1]BaseData!$B$4:$BM$734,40,0)*10^9,#REF!)</f>
        <v>401370891172</v>
      </c>
      <c r="O607" s="37">
        <f>IFERROR(VLOOKUP(B607,[1]BaseData!$B$4:$BM$734,42,0),#REF!)</f>
        <v>5159</v>
      </c>
      <c r="P607" s="37">
        <f>IFERROR(VLOOKUP(B607,[1]BaseData!$B$4:$BM$734,43,0),#REF!)</f>
        <v>25167</v>
      </c>
      <c r="Q607" s="35">
        <f>IFERROR(VLOOKUP(B607,[1]BaseData!$B$4:$BM$734,44,0),#REF!)</f>
        <v>9.8800000000000008</v>
      </c>
      <c r="R607" s="35">
        <f>IFERROR(VLOOKUP(B607,[1]BaseData!$B$4:$BM$734,45,0),#REF!)</f>
        <v>2.0299999999999998</v>
      </c>
      <c r="S607" s="35">
        <f>IFERROR(VLOOKUP(B607,[1]BaseData!$B$4:$BM$734,46,0),#REF!)</f>
        <v>15.1</v>
      </c>
      <c r="T607" s="35">
        <f>IFERROR(VLOOKUP(B607,[1]BaseData!$B$4:$BM$734,47,0),#REF!)</f>
        <v>21.22</v>
      </c>
    </row>
    <row r="608" spans="1:20" ht="35.25" customHeight="1">
      <c r="A608" s="31">
        <v>603</v>
      </c>
      <c r="B608" s="32" t="s">
        <v>1261</v>
      </c>
      <c r="C608" s="33" t="str">
        <f>VLOOKUP(B608,[1]BaseData!$B$4:$BM$734,2,0)</f>
        <v>HOSE</v>
      </c>
      <c r="D608" s="33" t="str">
        <f>VLOOKUP(B608,[1]BaseData!$B$4:$BM$734,3,0)</f>
        <v>CTCP Tập đoàn Thép Tiến Lên</v>
      </c>
      <c r="E608" s="34">
        <f>VLOOKUP(B608,[1]BaseData!$B$4:$BM$734,25,0)</f>
        <v>1104759091002.77</v>
      </c>
      <c r="F608" s="34">
        <f>VLOOKUP(B608,[1]BaseData!$B$4:$BM$734,26,0)</f>
        <v>9279411585.3658504</v>
      </c>
      <c r="G608" s="35">
        <f>VLOOKUP(B608,[1]BaseData!$B$4:$BM$734,27,0)</f>
        <v>1.2283059999999999</v>
      </c>
      <c r="H608" s="36" t="str">
        <f>VLOOKUP(B608,[1]BaseData!$B$4:$BM$734,28,0)</f>
        <v>Mid Cap</v>
      </c>
      <c r="I608" s="36" t="s">
        <v>31</v>
      </c>
      <c r="J608" s="37">
        <f>IFERROR(VLOOKUP(B608,[1]BaseData!$B$4:$BM$734,36,0),#REF!)</f>
        <v>4199993095898</v>
      </c>
      <c r="K608" s="37">
        <f>IFERROR(VLOOKUP(B608,[1]BaseData!$B$4:$BM$734,37,0),#REF!)</f>
        <v>1910736850652</v>
      </c>
      <c r="L608" s="37">
        <f>IFERROR(VLOOKUP(B608,[1]BaseData!$B$4:$BM$734,38,0),#REF!)</f>
        <v>5324489206130</v>
      </c>
      <c r="M608" s="37">
        <f>IFERROR(VLOOKUP(B608,[1]BaseData!$B$4:$BM$734,39,0)*10^9,#REF!)</f>
        <v>5434695915</v>
      </c>
      <c r="N608" s="37">
        <f>IFERROR(VLOOKUP(B608,[1]BaseData!$B$4:$BM$734,40,0)*10^9,#REF!)</f>
        <v>5434695915</v>
      </c>
      <c r="O608" s="37">
        <f>IFERROR(VLOOKUP(B608,[1]BaseData!$B$4:$BM$734,42,0),#REF!)</f>
        <v>53</v>
      </c>
      <c r="P608" s="37">
        <f>IFERROR(VLOOKUP(B608,[1]BaseData!$B$4:$BM$734,43,0),#REF!)</f>
        <v>18712</v>
      </c>
      <c r="Q608" s="35">
        <f>IFERROR(VLOOKUP(B608,[1]BaseData!$B$4:$BM$734,44,0),#REF!)</f>
        <v>120.62</v>
      </c>
      <c r="R608" s="35">
        <f>IFERROR(VLOOKUP(B608,[1]BaseData!$B$4:$BM$734,45,0),#REF!)</f>
        <v>0.34</v>
      </c>
      <c r="S608" s="35">
        <f>IFERROR(VLOOKUP(B608,[1]BaseData!$B$4:$BM$734,46,0),#REF!)</f>
        <v>0.13</v>
      </c>
      <c r="T608" s="35">
        <f>IFERROR(VLOOKUP(B608,[1]BaseData!$B$4:$BM$734,47,0),#REF!)</f>
        <v>0.28000000000000003</v>
      </c>
    </row>
    <row r="609" spans="1:20" ht="35.25" customHeight="1">
      <c r="A609" s="31">
        <v>604</v>
      </c>
      <c r="B609" s="32" t="s">
        <v>1263</v>
      </c>
      <c r="C609" s="33" t="str">
        <f>VLOOKUP(B609,[1]BaseData!$B$4:$BM$734,2,0)</f>
        <v>HNX</v>
      </c>
      <c r="D609" s="33" t="str">
        <f>VLOOKUP(B609,[1]BaseData!$B$4:$BM$734,3,0)</f>
        <v>CTCP Kinh doanh Than Miền Bắc - Vinacomin</v>
      </c>
      <c r="E609" s="34">
        <f>VLOOKUP(B609,[1]BaseData!$B$4:$BM$734,25,0)</f>
        <v>326625000000</v>
      </c>
      <c r="F609" s="34">
        <f>VLOOKUP(B609,[1]BaseData!$B$4:$BM$734,26,0)</f>
        <v>240293120.42682901</v>
      </c>
      <c r="G609" s="35">
        <f>VLOOKUP(B609,[1]BaseData!$B$4:$BM$734,27,0)</f>
        <v>0.17599300000000001</v>
      </c>
      <c r="H609" s="36" t="str">
        <f>VLOOKUP(B609,[1]BaseData!$B$4:$BM$734,28,0)</f>
        <v>Small&amp;Micro Cap</v>
      </c>
      <c r="I609" s="36" t="s">
        <v>31</v>
      </c>
      <c r="J609" s="37">
        <f>IFERROR(VLOOKUP(B609,[1]BaseData!$B$4:$BM$734,36,0),#REF!)</f>
        <v>2268814172508</v>
      </c>
      <c r="K609" s="37">
        <f>IFERROR(VLOOKUP(B609,[1]BaseData!$B$4:$BM$734,37,0),#REF!)</f>
        <v>450527681507</v>
      </c>
      <c r="L609" s="37">
        <f>IFERROR(VLOOKUP(B609,[1]BaseData!$B$4:$BM$734,38,0),#REF!)</f>
        <v>24839013750432</v>
      </c>
      <c r="M609" s="37">
        <f>IFERROR(VLOOKUP(B609,[1]BaseData!$B$4:$BM$734,39,0)*10^9,#REF!)</f>
        <v>194715276139</v>
      </c>
      <c r="N609" s="37">
        <f>IFERROR(VLOOKUP(B609,[1]BaseData!$B$4:$BM$734,40,0)*10^9,#REF!)</f>
        <v>181180620769</v>
      </c>
      <c r="O609" s="37">
        <f>IFERROR(VLOOKUP(B609,[1]BaseData!$B$4:$BM$734,42,0),#REF!)</f>
        <v>12981</v>
      </c>
      <c r="P609" s="37">
        <f>IFERROR(VLOOKUP(B609,[1]BaseData!$B$4:$BM$734,43,0),#REF!)</f>
        <v>30035</v>
      </c>
      <c r="Q609" s="35">
        <f>IFERROR(VLOOKUP(B609,[1]BaseData!$B$4:$BM$734,44,0),#REF!)</f>
        <v>1.73</v>
      </c>
      <c r="R609" s="35">
        <f>IFERROR(VLOOKUP(B609,[1]BaseData!$B$4:$BM$734,45,0),#REF!)</f>
        <v>0.75</v>
      </c>
      <c r="S609" s="35">
        <f>IFERROR(VLOOKUP(B609,[1]BaseData!$B$4:$BM$734,46,0),#REF!)</f>
        <v>11.87</v>
      </c>
      <c r="T609" s="35">
        <f>IFERROR(VLOOKUP(B609,[1]BaseData!$B$4:$BM$734,47,0),#REF!)</f>
        <v>52.9</v>
      </c>
    </row>
    <row r="610" spans="1:20" ht="35.25" customHeight="1">
      <c r="A610" s="31">
        <v>605</v>
      </c>
      <c r="B610" s="32" t="s">
        <v>1265</v>
      </c>
      <c r="C610" s="33" t="str">
        <f>VLOOKUP(B610,[1]BaseData!$B$4:$BM$734,2,0)</f>
        <v>HNX</v>
      </c>
      <c r="D610" s="33" t="str">
        <f>VLOOKUP(B610,[1]BaseData!$B$4:$BM$734,3,0)</f>
        <v>CTCP Thương mại Xuất nhập khẩu Thủ Đức</v>
      </c>
      <c r="E610" s="34">
        <f>VLOOKUP(B610,[1]BaseData!$B$4:$BM$734,25,0)</f>
        <v>165997439024.39001</v>
      </c>
      <c r="F610" s="34">
        <f>VLOOKUP(B610,[1]BaseData!$B$4:$BM$734,26,0)</f>
        <v>31299201.829268001</v>
      </c>
      <c r="G610" s="35">
        <f>VLOOKUP(B610,[1]BaseData!$B$4:$BM$734,27,0)</f>
        <v>1.611121</v>
      </c>
      <c r="H610" s="36" t="str">
        <f>VLOOKUP(B610,[1]BaseData!$B$4:$BM$734,28,0)</f>
        <v>Small&amp;Micro Cap</v>
      </c>
      <c r="I610" s="36" t="s">
        <v>102</v>
      </c>
      <c r="J610" s="37">
        <f>IFERROR(VLOOKUP(B610,[1]BaseData!$B$4:$BM$734,36,0),#REF!)</f>
        <v>390686606903</v>
      </c>
      <c r="K610" s="37">
        <f>IFERROR(VLOOKUP(B610,[1]BaseData!$B$4:$BM$734,37,0),#REF!)</f>
        <v>187006543917</v>
      </c>
      <c r="L610" s="37">
        <f>IFERROR(VLOOKUP(B610,[1]BaseData!$B$4:$BM$734,38,0),#REF!)</f>
        <v>3073839801085</v>
      </c>
      <c r="M610" s="37">
        <f>IFERROR(VLOOKUP(B610,[1]BaseData!$B$4:$BM$734,39,0)*10^9,#REF!)</f>
        <v>4458730646</v>
      </c>
      <c r="N610" s="37">
        <f>IFERROR(VLOOKUP(B610,[1]BaseData!$B$4:$BM$734,40,0)*10^9,#REF!)</f>
        <v>4458730646</v>
      </c>
      <c r="O610" s="37">
        <f>IFERROR(VLOOKUP(B610,[1]BaseData!$B$4:$BM$734,42,0),#REF!)</f>
        <v>360</v>
      </c>
      <c r="P610" s="37">
        <f>IFERROR(VLOOKUP(B610,[1]BaseData!$B$4:$BM$734,43,0),#REF!)</f>
        <v>15081</v>
      </c>
      <c r="Q610" s="35">
        <f>IFERROR(VLOOKUP(B610,[1]BaseData!$B$4:$BM$734,44,0),#REF!)</f>
        <v>35.6</v>
      </c>
      <c r="R610" s="35">
        <f>IFERROR(VLOOKUP(B610,[1]BaseData!$B$4:$BM$734,45,0),#REF!)</f>
        <v>0.85</v>
      </c>
      <c r="S610" s="35">
        <f>IFERROR(VLOOKUP(B610,[1]BaseData!$B$4:$BM$734,46,0),#REF!)</f>
        <v>1.23</v>
      </c>
      <c r="T610" s="35">
        <f>IFERROR(VLOOKUP(B610,[1]BaseData!$B$4:$BM$734,47,0),#REF!)</f>
        <v>2.3199999999999998</v>
      </c>
    </row>
    <row r="611" spans="1:20" ht="35.25" customHeight="1">
      <c r="A611" s="31">
        <v>606</v>
      </c>
      <c r="B611" s="32" t="s">
        <v>1267</v>
      </c>
      <c r="C611" s="33" t="str">
        <f>VLOOKUP(B611,[1]BaseData!$B$4:$BM$734,2,0)</f>
        <v>HOSE</v>
      </c>
      <c r="D611" s="33" t="str">
        <f>VLOOKUP(B611,[1]BaseData!$B$4:$BM$734,3,0)</f>
        <v>CTCP Thủy điện Thác Mơ</v>
      </c>
      <c r="E611" s="34">
        <f>VLOOKUP(B611,[1]BaseData!$B$4:$BM$734,25,0)</f>
        <v>3903556402439.02</v>
      </c>
      <c r="F611" s="34">
        <f>VLOOKUP(B611,[1]BaseData!$B$4:$BM$734,26,0)</f>
        <v>167539634.146341</v>
      </c>
      <c r="G611" s="35">
        <f>VLOOKUP(B611,[1]BaseData!$B$4:$BM$734,27,0)</f>
        <v>0.59408499999999997</v>
      </c>
      <c r="H611" s="36" t="str">
        <f>VLOOKUP(B611,[1]BaseData!$B$4:$BM$734,28,0)</f>
        <v>Mid Cap</v>
      </c>
      <c r="I611" s="36" t="s">
        <v>84</v>
      </c>
      <c r="J611" s="37">
        <f>IFERROR(VLOOKUP(B611,[1]BaseData!$B$4:$BM$734,36,0),#REF!)</f>
        <v>2294384512336</v>
      </c>
      <c r="K611" s="37">
        <f>IFERROR(VLOOKUP(B611,[1]BaseData!$B$4:$BM$734,37,0),#REF!)</f>
        <v>1687947214967</v>
      </c>
      <c r="L611" s="37">
        <f>IFERROR(VLOOKUP(B611,[1]BaseData!$B$4:$BM$734,38,0),#REF!)</f>
        <v>1070306279118</v>
      </c>
      <c r="M611" s="37">
        <f>IFERROR(VLOOKUP(B611,[1]BaseData!$B$4:$BM$734,39,0)*10^9,#REF!)</f>
        <v>573354063961</v>
      </c>
      <c r="N611" s="37">
        <f>IFERROR(VLOOKUP(B611,[1]BaseData!$B$4:$BM$734,40,0)*10^9,#REF!)</f>
        <v>576025944634</v>
      </c>
      <c r="O611" s="37">
        <f>IFERROR(VLOOKUP(B611,[1]BaseData!$B$4:$BM$734,42,0),#REF!)</f>
        <v>8191</v>
      </c>
      <c r="P611" s="37">
        <f>IFERROR(VLOOKUP(B611,[1]BaseData!$B$4:$BM$734,43,0),#REF!)</f>
        <v>24114</v>
      </c>
      <c r="Q611" s="35">
        <f>IFERROR(VLOOKUP(B611,[1]BaseData!$B$4:$BM$734,44,0),#REF!)</f>
        <v>6.04</v>
      </c>
      <c r="R611" s="35">
        <f>IFERROR(VLOOKUP(B611,[1]BaseData!$B$4:$BM$734,45,0),#REF!)</f>
        <v>2.0499999999999998</v>
      </c>
      <c r="S611" s="35">
        <f>IFERROR(VLOOKUP(B611,[1]BaseData!$B$4:$BM$734,46,0),#REF!)</f>
        <v>26.77</v>
      </c>
      <c r="T611" s="35">
        <f>IFERROR(VLOOKUP(B611,[1]BaseData!$B$4:$BM$734,47,0),#REF!)</f>
        <v>37.11</v>
      </c>
    </row>
    <row r="612" spans="1:20" ht="35.25" customHeight="1">
      <c r="A612" s="31">
        <v>607</v>
      </c>
      <c r="B612" s="32" t="s">
        <v>1269</v>
      </c>
      <c r="C612" s="33" t="str">
        <f>VLOOKUP(B612,[1]BaseData!$B$4:$BM$734,2,0)</f>
        <v>HOSE</v>
      </c>
      <c r="D612" s="33" t="str">
        <f>VLOOKUP(B612,[1]BaseData!$B$4:$BM$734,3,0)</f>
        <v>CTCP Transimex</v>
      </c>
      <c r="E612" s="34">
        <f>VLOOKUP(B612,[1]BaseData!$B$4:$BM$734,25,0)</f>
        <v>7928112573697.8604</v>
      </c>
      <c r="F612" s="34">
        <f>VLOOKUP(B612,[1]BaseData!$B$4:$BM$734,26,0)</f>
        <v>1830030487.8048699</v>
      </c>
      <c r="G612" s="35">
        <f>VLOOKUP(B612,[1]BaseData!$B$4:$BM$734,27,0)</f>
        <v>44.130265000000001</v>
      </c>
      <c r="H612" s="36" t="str">
        <f>VLOOKUP(B612,[1]BaseData!$B$4:$BM$734,28,0)</f>
        <v>Mid Cap</v>
      </c>
      <c r="I612" s="36" t="s">
        <v>31</v>
      </c>
      <c r="J612" s="37">
        <f>IFERROR(VLOOKUP(B612,[1]BaseData!$B$4:$BM$734,36,0),#REF!)</f>
        <v>5570603363655</v>
      </c>
      <c r="K612" s="37">
        <f>IFERROR(VLOOKUP(B612,[1]BaseData!$B$4:$BM$734,37,0),#REF!)</f>
        <v>4147585792553</v>
      </c>
      <c r="L612" s="37">
        <f>IFERROR(VLOOKUP(B612,[1]BaseData!$B$4:$BM$734,38,0),#REF!)</f>
        <v>3648087847709</v>
      </c>
      <c r="M612" s="37">
        <f>IFERROR(VLOOKUP(B612,[1]BaseData!$B$4:$BM$734,39,0)*10^9,#REF!)</f>
        <v>660744996699</v>
      </c>
      <c r="N612" s="37">
        <f>IFERROR(VLOOKUP(B612,[1]BaseData!$B$4:$BM$734,40,0)*10^9,#REF!)</f>
        <v>699013562727</v>
      </c>
      <c r="O612" s="37">
        <f>IFERROR(VLOOKUP(B612,[1]BaseData!$B$4:$BM$734,42,0),#REF!)</f>
        <v>6250</v>
      </c>
      <c r="P612" s="37">
        <f>IFERROR(VLOOKUP(B612,[1]BaseData!$B$4:$BM$734,43,0),#REF!)</f>
        <v>39180</v>
      </c>
      <c r="Q612" s="35">
        <f>IFERROR(VLOOKUP(B612,[1]BaseData!$B$4:$BM$734,44,0),#REF!)</f>
        <v>9.7100000000000009</v>
      </c>
      <c r="R612" s="35">
        <f>IFERROR(VLOOKUP(B612,[1]BaseData!$B$4:$BM$734,45,0),#REF!)</f>
        <v>1.55</v>
      </c>
      <c r="S612" s="35">
        <f>IFERROR(VLOOKUP(B612,[1]BaseData!$B$4:$BM$734,46,0),#REF!)</f>
        <v>11.69</v>
      </c>
      <c r="T612" s="35">
        <f>IFERROR(VLOOKUP(B612,[1]BaseData!$B$4:$BM$734,47,0),#REF!)</f>
        <v>17.3</v>
      </c>
    </row>
    <row r="613" spans="1:20" ht="35.25" customHeight="1">
      <c r="A613" s="31">
        <v>608</v>
      </c>
      <c r="B613" s="32" t="s">
        <v>1271</v>
      </c>
      <c r="C613" s="33" t="str">
        <f>VLOOKUP(B613,[1]BaseData!$B$4:$BM$734,2,0)</f>
        <v>HOSE</v>
      </c>
      <c r="D613" s="33" t="str">
        <f>VLOOKUP(B613,[1]BaseData!$B$4:$BM$734,3,0)</f>
        <v>CTCP Ô tô TMT</v>
      </c>
      <c r="E613" s="34">
        <f>VLOOKUP(B613,[1]BaseData!$B$4:$BM$734,25,0)</f>
        <v>631474693752.43896</v>
      </c>
      <c r="F613" s="34">
        <f>VLOOKUP(B613,[1]BaseData!$B$4:$BM$734,26,0)</f>
        <v>643704268.29268205</v>
      </c>
      <c r="G613" s="35">
        <f>VLOOKUP(B613,[1]BaseData!$B$4:$BM$734,27,0)</f>
        <v>2.8917160000000002</v>
      </c>
      <c r="H613" s="36" t="str">
        <f>VLOOKUP(B613,[1]BaseData!$B$4:$BM$734,28,0)</f>
        <v>Small&amp;Micro Cap</v>
      </c>
      <c r="I613" s="36" t="s">
        <v>64</v>
      </c>
      <c r="J613" s="37">
        <f>IFERROR(VLOOKUP(B613,[1]BaseData!$B$4:$BM$734,36,0),#REF!)</f>
        <v>3506421212592</v>
      </c>
      <c r="K613" s="37">
        <f>IFERROR(VLOOKUP(B613,[1]BaseData!$B$4:$BM$734,37,0),#REF!)</f>
        <v>435540613421</v>
      </c>
      <c r="L613" s="37">
        <f>IFERROR(VLOOKUP(B613,[1]BaseData!$B$4:$BM$734,38,0),#REF!)</f>
        <v>3027214102698</v>
      </c>
      <c r="M613" s="37">
        <f>IFERROR(VLOOKUP(B613,[1]BaseData!$B$4:$BM$734,39,0)*10^9,#REF!)</f>
        <v>48292677950</v>
      </c>
      <c r="N613" s="37">
        <f>IFERROR(VLOOKUP(B613,[1]BaseData!$B$4:$BM$734,40,0)*10^9,#REF!)</f>
        <v>50156277599</v>
      </c>
      <c r="O613" s="37">
        <f>IFERROR(VLOOKUP(B613,[1]BaseData!$B$4:$BM$734,42,0),#REF!)</f>
        <v>1310</v>
      </c>
      <c r="P613" s="37">
        <f>IFERROR(VLOOKUP(B613,[1]BaseData!$B$4:$BM$734,43,0),#REF!)</f>
        <v>11810</v>
      </c>
      <c r="Q613" s="35">
        <f>IFERROR(VLOOKUP(B613,[1]BaseData!$B$4:$BM$734,44,0),#REF!)</f>
        <v>7.16</v>
      </c>
      <c r="R613" s="35">
        <f>IFERROR(VLOOKUP(B613,[1]BaseData!$B$4:$BM$734,45,0),#REF!)</f>
        <v>0.79</v>
      </c>
      <c r="S613" s="35">
        <f>IFERROR(VLOOKUP(B613,[1]BaseData!$B$4:$BM$734,46,0),#REF!)</f>
        <v>1.46</v>
      </c>
      <c r="T613" s="35">
        <f>IFERROR(VLOOKUP(B613,[1]BaseData!$B$4:$BM$734,47,0),#REF!)</f>
        <v>10.8</v>
      </c>
    </row>
    <row r="614" spans="1:20" ht="35.25" customHeight="1">
      <c r="A614" s="31">
        <v>609</v>
      </c>
      <c r="B614" s="32" t="s">
        <v>1273</v>
      </c>
      <c r="C614" s="33" t="str">
        <f>VLOOKUP(B614,[1]BaseData!$B$4:$BM$734,2,0)</f>
        <v>HNX</v>
      </c>
      <c r="D614" s="33" t="str">
        <f>VLOOKUP(B614,[1]BaseData!$B$4:$BM$734,3,0)</f>
        <v>CTCP VICEM Thương mại Xi măng</v>
      </c>
      <c r="E614" s="34">
        <f>VLOOKUP(B614,[1]BaseData!$B$4:$BM$734,25,0)</f>
        <v>62648780487.804802</v>
      </c>
      <c r="F614" s="34">
        <f>VLOOKUP(B614,[1]BaseData!$B$4:$BM$734,26,0)</f>
        <v>5061509.7560970001</v>
      </c>
      <c r="G614" s="35">
        <f>VLOOKUP(B614,[1]BaseData!$B$4:$BM$734,27,0)</f>
        <v>7.2557939999999999</v>
      </c>
      <c r="H614" s="36" t="str">
        <f>VLOOKUP(B614,[1]BaseData!$B$4:$BM$734,28,0)</f>
        <v>Small&amp;Micro Cap</v>
      </c>
      <c r="I614" s="36" t="s">
        <v>61</v>
      </c>
      <c r="J614" s="37">
        <f>IFERROR(VLOOKUP(B614,[1]BaseData!$B$4:$BM$734,36,0),#REF!)</f>
        <v>141496217217</v>
      </c>
      <c r="K614" s="37">
        <f>IFERROR(VLOOKUP(B614,[1]BaseData!$B$4:$BM$734,37,0),#REF!)</f>
        <v>95668651717</v>
      </c>
      <c r="L614" s="37">
        <f>IFERROR(VLOOKUP(B614,[1]BaseData!$B$4:$BM$734,38,0),#REF!)</f>
        <v>610157072268</v>
      </c>
      <c r="M614" s="37">
        <f>IFERROR(VLOOKUP(B614,[1]BaseData!$B$4:$BM$734,39,0)*10^9,#REF!)</f>
        <v>5741241018</v>
      </c>
      <c r="N614" s="37">
        <f>IFERROR(VLOOKUP(B614,[1]BaseData!$B$4:$BM$734,40,0)*10^9,#REF!)</f>
        <v>5741241018</v>
      </c>
      <c r="O614" s="37">
        <f>IFERROR(VLOOKUP(B614,[1]BaseData!$B$4:$BM$734,42,0),#REF!)</f>
        <v>957</v>
      </c>
      <c r="P614" s="37">
        <f>IFERROR(VLOOKUP(B614,[1]BaseData!$B$4:$BM$734,43,0),#REF!)</f>
        <v>15945</v>
      </c>
      <c r="Q614" s="35">
        <f>IFERROR(VLOOKUP(B614,[1]BaseData!$B$4:$BM$734,44,0),#REF!)</f>
        <v>8.26</v>
      </c>
      <c r="R614" s="35">
        <f>IFERROR(VLOOKUP(B614,[1]BaseData!$B$4:$BM$734,45,0),#REF!)</f>
        <v>0.5</v>
      </c>
      <c r="S614" s="35">
        <f>IFERROR(VLOOKUP(B614,[1]BaseData!$B$4:$BM$734,46,0),#REF!)</f>
        <v>4.16</v>
      </c>
      <c r="T614" s="35">
        <f>IFERROR(VLOOKUP(B614,[1]BaseData!$B$4:$BM$734,47,0),#REF!)</f>
        <v>6.04</v>
      </c>
    </row>
    <row r="615" spans="1:20" ht="35.25" customHeight="1">
      <c r="A615" s="31">
        <v>610</v>
      </c>
      <c r="B615" s="32" t="s">
        <v>1275</v>
      </c>
      <c r="C615" s="33" t="str">
        <f>VLOOKUP(B615,[1]BaseData!$B$4:$BM$734,2,0)</f>
        <v>HOSE</v>
      </c>
      <c r="D615" s="33" t="str">
        <f>VLOOKUP(B615,[1]BaseData!$B$4:$BM$734,3,0)</f>
        <v>CTCP Thương mại Dịch vụ TNS Holdings</v>
      </c>
      <c r="E615" s="34">
        <f>VLOOKUP(B615,[1]BaseData!$B$4:$BM$734,25,0)</f>
        <v>1031299565203.5</v>
      </c>
      <c r="F615" s="34">
        <f>VLOOKUP(B615,[1]BaseData!$B$4:$BM$734,26,0)</f>
        <v>142442073.17073101</v>
      </c>
      <c r="G615" s="35">
        <f>VLOOKUP(B615,[1]BaseData!$B$4:$BM$734,27,0)</f>
        <v>0.15207699999999999</v>
      </c>
      <c r="H615" s="36" t="str">
        <f>VLOOKUP(B615,[1]BaseData!$B$4:$BM$734,28,0)</f>
        <v>Mid Cap</v>
      </c>
      <c r="I615" s="36" t="s">
        <v>112</v>
      </c>
      <c r="J615" s="37">
        <f>IFERROR(VLOOKUP(B615,[1]BaseData!$B$4:$BM$734,36,0),#REF!)</f>
        <v>1695514489165</v>
      </c>
      <c r="K615" s="37">
        <f>IFERROR(VLOOKUP(B615,[1]BaseData!$B$4:$BM$734,37,0),#REF!)</f>
        <v>891058172606</v>
      </c>
      <c r="L615" s="37">
        <f>IFERROR(VLOOKUP(B615,[1]BaseData!$B$4:$BM$734,38,0),#REF!)</f>
        <v>899730751649</v>
      </c>
      <c r="M615" s="37">
        <f>IFERROR(VLOOKUP(B615,[1]BaseData!$B$4:$BM$734,39,0)*10^9,#REF!)</f>
        <v>52825538648</v>
      </c>
      <c r="N615" s="37">
        <f>IFERROR(VLOOKUP(B615,[1]BaseData!$B$4:$BM$734,40,0)*10^9,#REF!)</f>
        <v>43855728032</v>
      </c>
      <c r="O615" s="37">
        <f>IFERROR(VLOOKUP(B615,[1]BaseData!$B$4:$BM$734,42,0),#REF!)</f>
        <v>1354</v>
      </c>
      <c r="P615" s="37">
        <f>IFERROR(VLOOKUP(B615,[1]BaseData!$B$4:$BM$734,43,0),#REF!)</f>
        <v>20632</v>
      </c>
      <c r="Q615" s="35">
        <f>IFERROR(VLOOKUP(B615,[1]BaseData!$B$4:$BM$734,44,0),#REF!)</f>
        <v>13.37</v>
      </c>
      <c r="R615" s="35">
        <f>IFERROR(VLOOKUP(B615,[1]BaseData!$B$4:$BM$734,45,0),#REF!)</f>
        <v>0.88</v>
      </c>
      <c r="S615" s="35">
        <f>IFERROR(VLOOKUP(B615,[1]BaseData!$B$4:$BM$734,46,0),#REF!)</f>
        <v>3.2</v>
      </c>
      <c r="T615" s="35">
        <f>IFERROR(VLOOKUP(B615,[1]BaseData!$B$4:$BM$734,47,0),#REF!)</f>
        <v>6.05</v>
      </c>
    </row>
    <row r="616" spans="1:20" ht="35.25" customHeight="1">
      <c r="A616" s="31">
        <v>611</v>
      </c>
      <c r="B616" s="32" t="s">
        <v>1277</v>
      </c>
      <c r="C616" s="33" t="str">
        <f>VLOOKUP(B616,[1]BaseData!$B$4:$BM$734,2,0)</f>
        <v>HOSE</v>
      </c>
      <c r="D616" s="33" t="str">
        <f>VLOOKUP(B616,[1]BaseData!$B$4:$BM$734,3,0)</f>
        <v>CTCP Thương mại Xuất nhập khẩu Thiên Nam</v>
      </c>
      <c r="E616" s="34">
        <f>VLOOKUP(B616,[1]BaseData!$B$4:$BM$734,25,0)</f>
        <v>492391149637.80402</v>
      </c>
      <c r="F616" s="34">
        <f>VLOOKUP(B616,[1]BaseData!$B$4:$BM$734,26,0)</f>
        <v>2689164634.1463399</v>
      </c>
      <c r="G616" s="35">
        <f>VLOOKUP(B616,[1]BaseData!$B$4:$BM$734,27,0)</f>
        <v>3.6947000000000001</v>
      </c>
      <c r="H616" s="36" t="str">
        <f>VLOOKUP(B616,[1]BaseData!$B$4:$BM$734,28,0)</f>
        <v>Small&amp;Micro Cap</v>
      </c>
      <c r="I616" s="36" t="s">
        <v>50</v>
      </c>
      <c r="J616" s="37">
        <f>IFERROR(VLOOKUP(B616,[1]BaseData!$B$4:$BM$734,36,0),#REF!)</f>
        <v>2669702132199</v>
      </c>
      <c r="K616" s="37">
        <f>IFERROR(VLOOKUP(B616,[1]BaseData!$B$4:$BM$734,37,0),#REF!)</f>
        <v>579575067866</v>
      </c>
      <c r="L616" s="37">
        <f>IFERROR(VLOOKUP(B616,[1]BaseData!$B$4:$BM$734,38,0),#REF!)</f>
        <v>6447220938574</v>
      </c>
      <c r="M616" s="37">
        <f>IFERROR(VLOOKUP(B616,[1]BaseData!$B$4:$BM$734,39,0)*10^9,#REF!)</f>
        <v>15608097000</v>
      </c>
      <c r="N616" s="37">
        <f>IFERROR(VLOOKUP(B616,[1]BaseData!$B$4:$BM$734,40,0)*10^9,#REF!)</f>
        <v>22262150511</v>
      </c>
      <c r="O616" s="37">
        <f>IFERROR(VLOOKUP(B616,[1]BaseData!$B$4:$BM$734,42,0),#REF!)</f>
        <v>317</v>
      </c>
      <c r="P616" s="37">
        <f>IFERROR(VLOOKUP(B616,[1]BaseData!$B$4:$BM$734,43,0),#REF!)</f>
        <v>11772</v>
      </c>
      <c r="Q616" s="35">
        <f>IFERROR(VLOOKUP(B616,[1]BaseData!$B$4:$BM$734,44,0),#REF!)</f>
        <v>19.52</v>
      </c>
      <c r="R616" s="35">
        <f>IFERROR(VLOOKUP(B616,[1]BaseData!$B$4:$BM$734,45,0),#REF!)</f>
        <v>0.53</v>
      </c>
      <c r="S616" s="35">
        <f>IFERROR(VLOOKUP(B616,[1]BaseData!$B$4:$BM$734,46,0),#REF!)</f>
        <v>0.62</v>
      </c>
      <c r="T616" s="35">
        <f>IFERROR(VLOOKUP(B616,[1]BaseData!$B$4:$BM$734,47,0),#REF!)</f>
        <v>2.7</v>
      </c>
    </row>
    <row r="617" spans="1:20" ht="35.25" customHeight="1">
      <c r="A617" s="31">
        <v>612</v>
      </c>
      <c r="B617" s="32" t="s">
        <v>1279</v>
      </c>
      <c r="C617" s="33" t="str">
        <f>VLOOKUP(B617,[1]BaseData!$B$4:$BM$734,2,0)</f>
        <v>HOSE</v>
      </c>
      <c r="D617" s="33" t="str">
        <f>VLOOKUP(B617,[1]BaseData!$B$4:$BM$734,3,0)</f>
        <v>CTCP Cao su Thống Nhất</v>
      </c>
      <c r="E617" s="34">
        <f>VLOOKUP(B617,[1]BaseData!$B$4:$BM$734,25,0)</f>
        <v>1070895693597.5601</v>
      </c>
      <c r="F617" s="34">
        <f>VLOOKUP(B617,[1]BaseData!$B$4:$BM$734,26,0)</f>
        <v>117222560.975609</v>
      </c>
      <c r="G617" s="35">
        <f>VLOOKUP(B617,[1]BaseData!$B$4:$BM$734,27,0)</f>
        <v>0.56362000000000001</v>
      </c>
      <c r="H617" s="36" t="str">
        <f>VLOOKUP(B617,[1]BaseData!$B$4:$BM$734,28,0)</f>
        <v>Mid Cap</v>
      </c>
      <c r="I617" s="36" t="s">
        <v>74</v>
      </c>
      <c r="J617" s="37">
        <f>IFERROR(VLOOKUP(B617,[1]BaseData!$B$4:$BM$734,36,0),#REF!)</f>
        <v>404009623355</v>
      </c>
      <c r="K617" s="37">
        <f>IFERROR(VLOOKUP(B617,[1]BaseData!$B$4:$BM$734,37,0),#REF!)</f>
        <v>343772344871</v>
      </c>
      <c r="L617" s="37">
        <f>IFERROR(VLOOKUP(B617,[1]BaseData!$B$4:$BM$734,38,0),#REF!)</f>
        <v>97357827747</v>
      </c>
      <c r="M617" s="37">
        <f>IFERROR(VLOOKUP(B617,[1]BaseData!$B$4:$BM$734,39,0)*10^9,#REF!)</f>
        <v>51793228184</v>
      </c>
      <c r="N617" s="37">
        <f>IFERROR(VLOOKUP(B617,[1]BaseData!$B$4:$BM$734,40,0)*10^9,#REF!)</f>
        <v>51816433898</v>
      </c>
      <c r="O617" s="37">
        <f>IFERROR(VLOOKUP(B617,[1]BaseData!$B$4:$BM$734,42,0),#REF!)</f>
        <v>2691</v>
      </c>
      <c r="P617" s="37">
        <f>IFERROR(VLOOKUP(B617,[1]BaseData!$B$4:$BM$734,43,0),#REF!)</f>
        <v>17858</v>
      </c>
      <c r="Q617" s="35">
        <f>IFERROR(VLOOKUP(B617,[1]BaseData!$B$4:$BM$734,44,0),#REF!)</f>
        <v>25.42</v>
      </c>
      <c r="R617" s="35">
        <f>IFERROR(VLOOKUP(B617,[1]BaseData!$B$4:$BM$734,45,0),#REF!)</f>
        <v>3.83</v>
      </c>
      <c r="S617" s="35">
        <f>IFERROR(VLOOKUP(B617,[1]BaseData!$B$4:$BM$734,46,0),#REF!)</f>
        <v>13.12</v>
      </c>
      <c r="T617" s="35">
        <f>IFERROR(VLOOKUP(B617,[1]BaseData!$B$4:$BM$734,47,0),#REF!)</f>
        <v>15.18</v>
      </c>
    </row>
    <row r="618" spans="1:20" ht="35.25" customHeight="1">
      <c r="A618" s="31">
        <v>613</v>
      </c>
      <c r="B618" s="32" t="s">
        <v>1281</v>
      </c>
      <c r="C618" s="33" t="str">
        <f>VLOOKUP(B618,[1]BaseData!$B$4:$BM$734,2,0)</f>
        <v>HNX</v>
      </c>
      <c r="D618" s="33" t="str">
        <f>VLOOKUP(B618,[1]BaseData!$B$4:$BM$734,3,0)</f>
        <v>CTCP Đầu tư và Thương mại TNG</v>
      </c>
      <c r="E618" s="34">
        <f>VLOOKUP(B618,[1]BaseData!$B$4:$BM$734,25,0)</f>
        <v>2323313076985.9702</v>
      </c>
      <c r="F618" s="34">
        <f>VLOOKUP(B618,[1]BaseData!$B$4:$BM$734,26,0)</f>
        <v>63346921121.646301</v>
      </c>
      <c r="G618" s="35">
        <f>VLOOKUP(B618,[1]BaseData!$B$4:$BM$734,27,0)</f>
        <v>5.8343720000000001</v>
      </c>
      <c r="H618" s="36" t="str">
        <f>VLOOKUP(B618,[1]BaseData!$B$4:$BM$734,28,0)</f>
        <v>Mid Cap</v>
      </c>
      <c r="I618" s="36" t="s">
        <v>64</v>
      </c>
      <c r="J618" s="37">
        <f>IFERROR(VLOOKUP(B618,[1]BaseData!$B$4:$BM$734,36,0),#REF!)</f>
        <v>5291843839200</v>
      </c>
      <c r="K618" s="37">
        <f>IFERROR(VLOOKUP(B618,[1]BaseData!$B$4:$BM$734,37,0),#REF!)</f>
        <v>1650828080109</v>
      </c>
      <c r="L618" s="37">
        <f>IFERROR(VLOOKUP(B618,[1]BaseData!$B$4:$BM$734,38,0),#REF!)</f>
        <v>6772345206702</v>
      </c>
      <c r="M618" s="37">
        <f>IFERROR(VLOOKUP(B618,[1]BaseData!$B$4:$BM$734,39,0)*10^9,#REF!)</f>
        <v>292996521233</v>
      </c>
      <c r="N618" s="37">
        <f>IFERROR(VLOOKUP(B618,[1]BaseData!$B$4:$BM$734,40,0)*10^9,#REF!)</f>
        <v>292249881929</v>
      </c>
      <c r="O618" s="37">
        <f>IFERROR(VLOOKUP(B618,[1]BaseData!$B$4:$BM$734,42,0),#REF!)</f>
        <v>3030</v>
      </c>
      <c r="P618" s="37">
        <f>IFERROR(VLOOKUP(B618,[1]BaseData!$B$4:$BM$734,43,0),#REF!)</f>
        <v>15705</v>
      </c>
      <c r="Q618" s="35">
        <f>IFERROR(VLOOKUP(B618,[1]BaseData!$B$4:$BM$734,44,0),#REF!)</f>
        <v>4.3899999999999997</v>
      </c>
      <c r="R618" s="35">
        <f>IFERROR(VLOOKUP(B618,[1]BaseData!$B$4:$BM$734,45,0),#REF!)</f>
        <v>0.85</v>
      </c>
      <c r="S618" s="35">
        <f>IFERROR(VLOOKUP(B618,[1]BaseData!$B$4:$BM$734,46,0),#REF!)</f>
        <v>6.07</v>
      </c>
      <c r="T618" s="35">
        <f>IFERROR(VLOOKUP(B618,[1]BaseData!$B$4:$BM$734,47,0),#REF!)</f>
        <v>18.82</v>
      </c>
    </row>
    <row r="619" spans="1:20" ht="35.25" customHeight="1">
      <c r="A619" s="31">
        <v>614</v>
      </c>
      <c r="B619" s="32" t="s">
        <v>1283</v>
      </c>
      <c r="C619" s="33" t="str">
        <f>VLOOKUP(B619,[1]BaseData!$B$4:$BM$734,2,0)</f>
        <v>HOSE</v>
      </c>
      <c r="D619" s="33" t="str">
        <f>VLOOKUP(B619,[1]BaseData!$B$4:$BM$734,3,0)</f>
        <v>CTCP Bệnh viện Quốc tế Thái Nguyên</v>
      </c>
      <c r="E619" s="34">
        <f>VLOOKUP(B619,[1]BaseData!$B$4:$BM$734,25,0)</f>
        <v>2058569154450.3</v>
      </c>
      <c r="F619" s="34">
        <f>VLOOKUP(B619,[1]BaseData!$B$4:$BM$734,26,0)</f>
        <v>13141094512.195101</v>
      </c>
      <c r="G619" s="35">
        <f>VLOOKUP(B619,[1]BaseData!$B$4:$BM$734,27,0)</f>
        <v>34.401605000000004</v>
      </c>
      <c r="H619" s="36" t="str">
        <f>VLOOKUP(B619,[1]BaseData!$B$4:$BM$734,28,0)</f>
        <v>Mid Cap</v>
      </c>
      <c r="I619" s="36" t="s">
        <v>74</v>
      </c>
      <c r="J619" s="37">
        <f>IFERROR(VLOOKUP(B619,[1]BaseData!$B$4:$BM$734,36,0),#REF!)</f>
        <v>1394126884121</v>
      </c>
      <c r="K619" s="37">
        <f>IFERROR(VLOOKUP(B619,[1]BaseData!$B$4:$BM$734,37,0),#REF!)</f>
        <v>920802282510</v>
      </c>
      <c r="L619" s="37">
        <f>IFERROR(VLOOKUP(B619,[1]BaseData!$B$4:$BM$734,38,0),#REF!)</f>
        <v>463163294995</v>
      </c>
      <c r="M619" s="37">
        <f>IFERROR(VLOOKUP(B619,[1]BaseData!$B$4:$BM$734,39,0)*10^9,#REF!)</f>
        <v>140575702201</v>
      </c>
      <c r="N619" s="37">
        <f>IFERROR(VLOOKUP(B619,[1]BaseData!$B$4:$BM$734,40,0)*10^9,#REF!)</f>
        <v>141117856169</v>
      </c>
      <c r="O619" s="37">
        <f>IFERROR(VLOOKUP(B619,[1]BaseData!$B$4:$BM$734,42,0),#REF!)</f>
        <v>2777</v>
      </c>
      <c r="P619" s="37">
        <f>IFERROR(VLOOKUP(B619,[1]BaseData!$B$4:$BM$734,43,0),#REF!)</f>
        <v>17750</v>
      </c>
      <c r="Q619" s="35">
        <f>IFERROR(VLOOKUP(B619,[1]BaseData!$B$4:$BM$734,44,0),#REF!)</f>
        <v>12.59</v>
      </c>
      <c r="R619" s="35">
        <f>IFERROR(VLOOKUP(B619,[1]BaseData!$B$4:$BM$734,45,0),#REF!)</f>
        <v>1.97</v>
      </c>
      <c r="S619" s="35">
        <f>IFERROR(VLOOKUP(B619,[1]BaseData!$B$4:$BM$734,46,0),#REF!)</f>
        <v>10.49</v>
      </c>
      <c r="T619" s="35">
        <f>IFERROR(VLOOKUP(B619,[1]BaseData!$B$4:$BM$734,47,0),#REF!)</f>
        <v>16.53</v>
      </c>
    </row>
    <row r="620" spans="1:20" ht="35.25" customHeight="1">
      <c r="A620" s="31">
        <v>615</v>
      </c>
      <c r="B620" s="32" t="s">
        <v>1285</v>
      </c>
      <c r="C620" s="33" t="str">
        <f>VLOOKUP(B620,[1]BaseData!$B$4:$BM$734,2,0)</f>
        <v>HOSE</v>
      </c>
      <c r="D620" s="33" t="str">
        <f>VLOOKUP(B620,[1]BaseData!$B$4:$BM$734,3,0)</f>
        <v>CTCP Tập đoàn Thành Nam</v>
      </c>
      <c r="E620" s="34">
        <f>VLOOKUP(B620,[1]BaseData!$B$4:$BM$734,25,0)</f>
        <v>241780106707.31699</v>
      </c>
      <c r="F620" s="34">
        <f>VLOOKUP(B620,[1]BaseData!$B$4:$BM$734,26,0)</f>
        <v>3833948170.7316999</v>
      </c>
      <c r="G620" s="35">
        <f>VLOOKUP(B620,[1]BaseData!$B$4:$BM$734,27,0)</f>
        <v>0.60313499999999998</v>
      </c>
      <c r="H620" s="36" t="str">
        <f>VLOOKUP(B620,[1]BaseData!$B$4:$BM$734,28,0)</f>
        <v>Small&amp;Micro Cap</v>
      </c>
      <c r="I620" s="36" t="s">
        <v>50</v>
      </c>
      <c r="J620" s="37">
        <f>IFERROR(VLOOKUP(B620,[1]BaseData!$B$4:$BM$734,36,0),#REF!)</f>
        <v>935660487481</v>
      </c>
      <c r="K620" s="37">
        <f>IFERROR(VLOOKUP(B620,[1]BaseData!$B$4:$BM$734,37,0),#REF!)</f>
        <v>531288168583</v>
      </c>
      <c r="L620" s="37">
        <f>IFERROR(VLOOKUP(B620,[1]BaseData!$B$4:$BM$734,38,0),#REF!)</f>
        <v>1710499476186</v>
      </c>
      <c r="M620" s="37">
        <f>IFERROR(VLOOKUP(B620,[1]BaseData!$B$4:$BM$734,39,0)*10^9,#REF!)</f>
        <v>2803606956</v>
      </c>
      <c r="N620" s="37">
        <f>IFERROR(VLOOKUP(B620,[1]BaseData!$B$4:$BM$734,40,0)*10^9,#REF!)</f>
        <v>3134537423</v>
      </c>
      <c r="O620" s="37">
        <f>IFERROR(VLOOKUP(B620,[1]BaseData!$B$4:$BM$734,42,0),#REF!)</f>
        <v>53</v>
      </c>
      <c r="P620" s="37">
        <f>IFERROR(VLOOKUP(B620,[1]BaseData!$B$4:$BM$734,43,0),#REF!)</f>
        <v>10120</v>
      </c>
      <c r="Q620" s="35">
        <f>IFERROR(VLOOKUP(B620,[1]BaseData!$B$4:$BM$734,44,0),#REF!)</f>
        <v>59.55</v>
      </c>
      <c r="R620" s="35">
        <f>IFERROR(VLOOKUP(B620,[1]BaseData!$B$4:$BM$734,45,0),#REF!)</f>
        <v>0.31</v>
      </c>
      <c r="S620" s="35">
        <f>IFERROR(VLOOKUP(B620,[1]BaseData!$B$4:$BM$734,46,0),#REF!)</f>
        <v>0.27</v>
      </c>
      <c r="T620" s="35">
        <f>IFERROR(VLOOKUP(B620,[1]BaseData!$B$4:$BM$734,47,0),#REF!)</f>
        <v>0.51</v>
      </c>
    </row>
    <row r="621" spans="1:20" ht="35.25" customHeight="1">
      <c r="A621" s="31">
        <v>616</v>
      </c>
      <c r="B621" s="32" t="s">
        <v>1287</v>
      </c>
      <c r="C621" s="33" t="str">
        <f>VLOOKUP(B621,[1]BaseData!$B$4:$BM$734,2,0)</f>
        <v>HOSE</v>
      </c>
      <c r="D621" s="33" t="str">
        <f>VLOOKUP(B621,[1]BaseData!$B$4:$BM$734,3,0)</f>
        <v>CTCP Tập đoàn TNT</v>
      </c>
      <c r="E621" s="34">
        <f>VLOOKUP(B621,[1]BaseData!$B$4:$BM$734,25,0)</f>
        <v>436289451219.51202</v>
      </c>
      <c r="F621" s="34">
        <f>VLOOKUP(B621,[1]BaseData!$B$4:$BM$734,26,0)</f>
        <v>2609399390.2438998</v>
      </c>
      <c r="G621" s="35">
        <f>VLOOKUP(B621,[1]BaseData!$B$4:$BM$734,27,0)</f>
        <v>0.19697799999999999</v>
      </c>
      <c r="H621" s="36" t="str">
        <f>VLOOKUP(B621,[1]BaseData!$B$4:$BM$734,28,0)</f>
        <v>Small&amp;Micro Cap</v>
      </c>
      <c r="I621" s="36" t="s">
        <v>50</v>
      </c>
      <c r="J621" s="37">
        <f>IFERROR(VLOOKUP(B621,[1]BaseData!$B$4:$BM$734,36,0),#REF!)</f>
        <v>602426868074</v>
      </c>
      <c r="K621" s="37">
        <f>IFERROR(VLOOKUP(B621,[1]BaseData!$B$4:$BM$734,37,0),#REF!)</f>
        <v>559589502430</v>
      </c>
      <c r="L621" s="37">
        <f>IFERROR(VLOOKUP(B621,[1]BaseData!$B$4:$BM$734,38,0),#REF!)</f>
        <v>379278024325</v>
      </c>
      <c r="M621" s="37">
        <f>IFERROR(VLOOKUP(B621,[1]BaseData!$B$4:$BM$734,39,0)*10^9,#REF!)</f>
        <v>6931644619</v>
      </c>
      <c r="N621" s="37">
        <f>IFERROR(VLOOKUP(B621,[1]BaseData!$B$4:$BM$734,40,0)*10^9,#REF!)</f>
        <v>6931644619</v>
      </c>
      <c r="O621" s="37">
        <f>IFERROR(VLOOKUP(B621,[1]BaseData!$B$4:$BM$734,42,0),#REF!)</f>
        <v>136</v>
      </c>
      <c r="P621" s="37">
        <f>IFERROR(VLOOKUP(B621,[1]BaseData!$B$4:$BM$734,43,0),#REF!)</f>
        <v>10972</v>
      </c>
      <c r="Q621" s="35">
        <f>IFERROR(VLOOKUP(B621,[1]BaseData!$B$4:$BM$734,44,0),#REF!)</f>
        <v>22.66</v>
      </c>
      <c r="R621" s="35">
        <f>IFERROR(VLOOKUP(B621,[1]BaseData!$B$4:$BM$734,45,0),#REF!)</f>
        <v>0.28000000000000003</v>
      </c>
      <c r="S621" s="35">
        <f>IFERROR(VLOOKUP(B621,[1]BaseData!$B$4:$BM$734,46,0),#REF!)</f>
        <v>1.17</v>
      </c>
      <c r="T621" s="35">
        <f>IFERROR(VLOOKUP(B621,[1]BaseData!$B$4:$BM$734,47,0),#REF!)</f>
        <v>1.25</v>
      </c>
    </row>
    <row r="622" spans="1:20" ht="35.25" customHeight="1">
      <c r="A622" s="31">
        <v>617</v>
      </c>
      <c r="B622" s="32" t="s">
        <v>1566</v>
      </c>
      <c r="C622" s="33" t="str">
        <f>VLOOKUP(B622,[1]BaseData!$B$4:$BM$734,2,0)</f>
        <v>HNX</v>
      </c>
      <c r="D622" s="33" t="str">
        <f>VLOOKUP(B622,[1]BaseData!$B$4:$BM$734,3,0)</f>
        <v>CTCP Transimex Logistics</v>
      </c>
      <c r="E622" s="34">
        <f>VLOOKUP(B622,[1]BaseData!$B$4:$BM$734,25,0)</f>
        <v>69855187500</v>
      </c>
      <c r="F622" s="34">
        <f>VLOOKUP(B622,[1]BaseData!$B$4:$BM$734,26,0)</f>
        <v>63810765</v>
      </c>
      <c r="G622" s="35">
        <f>VLOOKUP(B622,[1]BaseData!$B$4:$BM$734,27,0)</f>
        <v>3.755296</v>
      </c>
      <c r="H622" s="36" t="str">
        <f>VLOOKUP(B622,[1]BaseData!$B$4:$BM$734,28,0)</f>
        <v>Small&amp;Micro Cap</v>
      </c>
      <c r="I622" s="36" t="s">
        <v>102</v>
      </c>
      <c r="J622" s="37">
        <f>IFERROR(VLOOKUP(B622,[1]BaseData!$B$4:$BM$734,36,0),#REF!)</f>
        <v>152689736094</v>
      </c>
      <c r="K622" s="37">
        <f>IFERROR(VLOOKUP(B622,[1]BaseData!$B$4:$BM$734,37,0),#REF!)</f>
        <v>70748206996</v>
      </c>
      <c r="L622" s="37">
        <f>IFERROR(VLOOKUP(B622,[1]BaseData!$B$4:$BM$734,38,0),#REF!)</f>
        <v>160596283843</v>
      </c>
      <c r="M622" s="37">
        <f>IFERROR(VLOOKUP(B622,[1]BaseData!$B$4:$BM$734,39,0)*10^9,#REF!)</f>
        <v>13025500758</v>
      </c>
      <c r="N622" s="37">
        <f>IFERROR(VLOOKUP(B622,[1]BaseData!$B$4:$BM$734,40,0)*10^9,#REF!)</f>
        <v>13056791184</v>
      </c>
      <c r="O622" s="37">
        <f>IFERROR(VLOOKUP(B622,[1]BaseData!$B$4:$BM$734,42,0),#REF!)</f>
        <v>2370</v>
      </c>
      <c r="P622" s="37">
        <f>IFERROR(VLOOKUP(B622,[1]BaseData!$B$4:$BM$734,43,0),#REF!)</f>
        <v>12875</v>
      </c>
      <c r="Q622" s="35">
        <f>IFERROR(VLOOKUP(B622,[1]BaseData!$B$4:$BM$734,44,0),#REF!)</f>
        <v>5.0199999999999996</v>
      </c>
      <c r="R622" s="35">
        <f>IFERROR(VLOOKUP(B622,[1]BaseData!$B$4:$BM$734,45,0),#REF!)</f>
        <v>0.92</v>
      </c>
      <c r="S622" s="35">
        <f>IFERROR(VLOOKUP(B622,[1]BaseData!$B$4:$BM$734,46,0),#REF!)</f>
        <v>11.46</v>
      </c>
      <c r="T622" s="35">
        <f>IFERROR(VLOOKUP(B622,[1]BaseData!$B$4:$BM$734,47,0),#REF!)</f>
        <v>19.48</v>
      </c>
    </row>
    <row r="623" spans="1:20" ht="35.25" customHeight="1">
      <c r="A623" s="31">
        <v>618</v>
      </c>
      <c r="B623" s="32" t="s">
        <v>1289</v>
      </c>
      <c r="C623" s="33" t="str">
        <f>VLOOKUP(B623,[1]BaseData!$B$4:$BM$734,2,0)</f>
        <v>HOSE</v>
      </c>
      <c r="D623" s="33" t="str">
        <f>VLOOKUP(B623,[1]BaseData!$B$4:$BM$734,3,0)</f>
        <v>Ngân hàng TMCP Tiên Phong</v>
      </c>
      <c r="E623" s="34">
        <f>VLOOKUP(B623,[1]BaseData!$B$4:$BM$734,25,0)</f>
        <v>44984306465500.703</v>
      </c>
      <c r="F623" s="34">
        <f>VLOOKUP(B623,[1]BaseData!$B$4:$BM$734,26,0)</f>
        <v>131556716463.414</v>
      </c>
      <c r="G623" s="35">
        <f>VLOOKUP(B623,[1]BaseData!$B$4:$BM$734,27,0)</f>
        <v>29.914650000000002</v>
      </c>
      <c r="H623" s="36" t="str">
        <f>VLOOKUP(B623,[1]BaseData!$B$4:$BM$734,28,0)</f>
        <v>Large Cap</v>
      </c>
      <c r="I623" s="36" t="s">
        <v>31</v>
      </c>
      <c r="J623" s="37">
        <f>IFERROR(VLOOKUP(B623,[1]BaseData!$B$4:$BM$734,36,0),#REF!)</f>
        <v>328634007000000</v>
      </c>
      <c r="K623" s="37">
        <f>IFERROR(VLOOKUP(B623,[1]BaseData!$B$4:$BM$734,37,0),#REF!)</f>
        <v>32238981000000</v>
      </c>
      <c r="L623" s="37">
        <f>IFERROR(VLOOKUP(B623,[1]BaseData!$B$4:$BM$734,38,0),#REF!)</f>
        <v>11386597000000</v>
      </c>
      <c r="M623" s="37">
        <f>IFERROR(VLOOKUP(B623,[1]BaseData!$B$4:$BM$734,39,0)*10^9,#REF!)</f>
        <v>6260744000000</v>
      </c>
      <c r="N623" s="37">
        <f>IFERROR(VLOOKUP(B623,[1]BaseData!$B$4:$BM$734,40,0)*10^9,#REF!)</f>
        <v>6260815000000</v>
      </c>
      <c r="O623" s="37">
        <f>IFERROR(VLOOKUP(B623,[1]BaseData!$B$4:$BM$734,42,0),#REF!)</f>
        <v>3958</v>
      </c>
      <c r="P623" s="37">
        <f>IFERROR(VLOOKUP(B623,[1]BaseData!$B$4:$BM$734,43,0),#REF!)</f>
        <v>20382</v>
      </c>
      <c r="Q623" s="35">
        <f>IFERROR(VLOOKUP(B623,[1]BaseData!$B$4:$BM$734,44,0),#REF!)</f>
        <v>5.32</v>
      </c>
      <c r="R623" s="35">
        <f>IFERROR(VLOOKUP(B623,[1]BaseData!$B$4:$BM$734,45,0),#REF!)</f>
        <v>1.03</v>
      </c>
      <c r="S623" s="35">
        <f>IFERROR(VLOOKUP(B623,[1]BaseData!$B$4:$BM$734,46,0),#REF!)</f>
        <v>2.0099999999999998</v>
      </c>
      <c r="T623" s="35">
        <f>IFERROR(VLOOKUP(B623,[1]BaseData!$B$4:$BM$734,47,0),#REF!)</f>
        <v>21.5</v>
      </c>
    </row>
    <row r="624" spans="1:20" ht="35.25" customHeight="1">
      <c r="A624" s="31">
        <v>619</v>
      </c>
      <c r="B624" s="32" t="s">
        <v>1291</v>
      </c>
      <c r="C624" s="33" t="str">
        <f>VLOOKUP(B624,[1]BaseData!$B$4:$BM$734,2,0)</f>
        <v>HOSE</v>
      </c>
      <c r="D624" s="33" t="str">
        <f>VLOOKUP(B624,[1]BaseData!$B$4:$BM$734,3,0)</f>
        <v>CTCP Nhựa Tân Đại Hưng</v>
      </c>
      <c r="E624" s="34">
        <f>VLOOKUP(B624,[1]BaseData!$B$4:$BM$734,25,0)</f>
        <v>197890405104.51199</v>
      </c>
      <c r="F624" s="34">
        <f>VLOOKUP(B624,[1]BaseData!$B$4:$BM$734,26,0)</f>
        <v>37359756.097560003</v>
      </c>
      <c r="G624" s="35">
        <f>VLOOKUP(B624,[1]BaseData!$B$4:$BM$734,27,0)</f>
        <v>2.21075</v>
      </c>
      <c r="H624" s="36" t="str">
        <f>VLOOKUP(B624,[1]BaseData!$B$4:$BM$734,28,0)</f>
        <v>Small&amp;Micro Cap</v>
      </c>
      <c r="I624" s="36" t="s">
        <v>31</v>
      </c>
      <c r="J624" s="37">
        <f>IFERROR(VLOOKUP(B624,[1]BaseData!$B$4:$BM$734,36,0),#REF!)</f>
        <v>641562410234</v>
      </c>
      <c r="K624" s="37">
        <f>IFERROR(VLOOKUP(B624,[1]BaseData!$B$4:$BM$734,37,0),#REF!)</f>
        <v>335934570703</v>
      </c>
      <c r="L624" s="37">
        <f>IFERROR(VLOOKUP(B624,[1]BaseData!$B$4:$BM$734,38,0),#REF!)</f>
        <v>1033094121863</v>
      </c>
      <c r="M624" s="37">
        <f>IFERROR(VLOOKUP(B624,[1]BaseData!$B$4:$BM$734,39,0)*10^9,#REF!)</f>
        <v>14959332695</v>
      </c>
      <c r="N624" s="37">
        <f>IFERROR(VLOOKUP(B624,[1]BaseData!$B$4:$BM$734,40,0)*10^9,#REF!)</f>
        <v>14959332695</v>
      </c>
      <c r="O624" s="37">
        <f>IFERROR(VLOOKUP(B624,[1]BaseData!$B$4:$BM$734,42,0),#REF!)</f>
        <v>664</v>
      </c>
      <c r="P624" s="37">
        <f>IFERROR(VLOOKUP(B624,[1]BaseData!$B$4:$BM$734,43,0),#REF!)</f>
        <v>14919</v>
      </c>
      <c r="Q624" s="35">
        <f>IFERROR(VLOOKUP(B624,[1]BaseData!$B$4:$BM$734,44,0),#REF!)</f>
        <v>10.01</v>
      </c>
      <c r="R624" s="35">
        <f>IFERROR(VLOOKUP(B624,[1]BaseData!$B$4:$BM$734,45,0),#REF!)</f>
        <v>0.45</v>
      </c>
      <c r="S624" s="35">
        <f>IFERROR(VLOOKUP(B624,[1]BaseData!$B$4:$BM$734,46,0),#REF!)</f>
        <v>2.15</v>
      </c>
      <c r="T624" s="35">
        <f>IFERROR(VLOOKUP(B624,[1]BaseData!$B$4:$BM$734,47,0),#REF!)</f>
        <v>4.45</v>
      </c>
    </row>
    <row r="625" spans="1:20" ht="35.25" customHeight="1">
      <c r="A625" s="31">
        <v>620</v>
      </c>
      <c r="B625" s="32" t="s">
        <v>1293</v>
      </c>
      <c r="C625" s="33" t="str">
        <f>VLOOKUP(B625,[1]BaseData!$B$4:$BM$734,2,0)</f>
        <v>HNX</v>
      </c>
      <c r="D625" s="33" t="str">
        <f>VLOOKUP(B625,[1]BaseData!$B$4:$BM$734,3,0)</f>
        <v>CTCP In sách giáo khoa tại Thành phố Hà Nội</v>
      </c>
      <c r="E625" s="34">
        <f>VLOOKUP(B625,[1]BaseData!$B$4:$BM$734,25,0)</f>
        <v>28290685341.463402</v>
      </c>
      <c r="F625" s="34">
        <f>VLOOKUP(B625,[1]BaseData!$B$4:$BM$734,26,0)</f>
        <v>3703452.7439020001</v>
      </c>
      <c r="G625" s="35">
        <f>VLOOKUP(B625,[1]BaseData!$B$4:$BM$734,27,0)</f>
        <v>1.2004950000000001</v>
      </c>
      <c r="H625" s="36" t="str">
        <f>VLOOKUP(B625,[1]BaseData!$B$4:$BM$734,28,0)</f>
        <v>Small&amp;Micro Cap</v>
      </c>
      <c r="I625" s="36" t="s">
        <v>24</v>
      </c>
      <c r="J625" s="37">
        <f>IFERROR(VLOOKUP(B625,[1]BaseData!$B$4:$BM$734,36,0),#REF!)</f>
        <v>48165044670</v>
      </c>
      <c r="K625" s="37">
        <f>IFERROR(VLOOKUP(B625,[1]BaseData!$B$4:$BM$734,37,0),#REF!)</f>
        <v>25457354796</v>
      </c>
      <c r="L625" s="37">
        <f>IFERROR(VLOOKUP(B625,[1]BaseData!$B$4:$BM$734,38,0),#REF!)</f>
        <v>35637720688</v>
      </c>
      <c r="M625" s="37">
        <f>IFERROR(VLOOKUP(B625,[1]BaseData!$B$4:$BM$734,39,0)*10^9,#REF!)</f>
        <v>1599547749</v>
      </c>
      <c r="N625" s="37">
        <f>IFERROR(VLOOKUP(B625,[1]BaseData!$B$4:$BM$734,40,0)*10^9,#REF!)</f>
        <v>1599547749</v>
      </c>
      <c r="O625" s="37">
        <f>IFERROR(VLOOKUP(B625,[1]BaseData!$B$4:$BM$734,42,0),#REF!)</f>
        <v>763</v>
      </c>
      <c r="P625" s="37">
        <f>IFERROR(VLOOKUP(B625,[1]BaseData!$B$4:$BM$734,43,0),#REF!)</f>
        <v>12146</v>
      </c>
      <c r="Q625" s="35">
        <f>IFERROR(VLOOKUP(B625,[1]BaseData!$B$4:$BM$734,44,0),#REF!)</f>
        <v>19</v>
      </c>
      <c r="R625" s="35">
        <f>IFERROR(VLOOKUP(B625,[1]BaseData!$B$4:$BM$734,45,0),#REF!)</f>
        <v>1.19</v>
      </c>
      <c r="S625" s="35">
        <f>IFERROR(VLOOKUP(B625,[1]BaseData!$B$4:$BM$734,46,0),#REF!)</f>
        <v>3.34</v>
      </c>
      <c r="T625" s="35">
        <f>IFERROR(VLOOKUP(B625,[1]BaseData!$B$4:$BM$734,47,0),#REF!)</f>
        <v>6.29</v>
      </c>
    </row>
    <row r="626" spans="1:20" ht="35.25" customHeight="1">
      <c r="A626" s="31">
        <v>621</v>
      </c>
      <c r="B626" s="32" t="s">
        <v>1295</v>
      </c>
      <c r="C626" s="33" t="str">
        <f>VLOOKUP(B626,[1]BaseData!$B$4:$BM$734,2,0)</f>
        <v>HNX</v>
      </c>
      <c r="D626" s="33" t="str">
        <f>VLOOKUP(B626,[1]BaseData!$B$4:$BM$734,3,0)</f>
        <v>CTCP Tân Phú Việt Nam</v>
      </c>
      <c r="E626" s="34">
        <f>VLOOKUP(B626,[1]BaseData!$B$4:$BM$734,25,0)</f>
        <v>391495426829.26801</v>
      </c>
      <c r="F626" s="34">
        <f>VLOOKUP(B626,[1]BaseData!$B$4:$BM$734,26,0)</f>
        <v>44473082.621950999</v>
      </c>
      <c r="G626" s="35">
        <f>VLOOKUP(B626,[1]BaseData!$B$4:$BM$734,27,0)</f>
        <v>0.20236899999999999</v>
      </c>
      <c r="H626" s="36" t="str">
        <f>VLOOKUP(B626,[1]BaseData!$B$4:$BM$734,28,0)</f>
        <v>Small&amp;Micro Cap</v>
      </c>
      <c r="I626" s="36" t="s">
        <v>102</v>
      </c>
      <c r="J626" s="37">
        <f>IFERROR(VLOOKUP(B626,[1]BaseData!$B$4:$BM$734,36,0),#REF!)</f>
        <v>1935861440157</v>
      </c>
      <c r="K626" s="37">
        <f>IFERROR(VLOOKUP(B626,[1]BaseData!$B$4:$BM$734,37,0),#REF!)</f>
        <v>493978016332</v>
      </c>
      <c r="L626" s="37">
        <f>IFERROR(VLOOKUP(B626,[1]BaseData!$B$4:$BM$734,38,0),#REF!)</f>
        <v>2106823560109</v>
      </c>
      <c r="M626" s="37">
        <f>IFERROR(VLOOKUP(B626,[1]BaseData!$B$4:$BM$734,39,0)*10^9,#REF!)</f>
        <v>14695880851</v>
      </c>
      <c r="N626" s="37">
        <f>IFERROR(VLOOKUP(B626,[1]BaseData!$B$4:$BM$734,40,0)*10^9,#REF!)</f>
        <v>15016159344</v>
      </c>
      <c r="O626" s="37">
        <f>IFERROR(VLOOKUP(B626,[1]BaseData!$B$4:$BM$734,42,0),#REF!)</f>
        <v>443</v>
      </c>
      <c r="P626" s="37">
        <f>IFERROR(VLOOKUP(B626,[1]BaseData!$B$4:$BM$734,43,0),#REF!)</f>
        <v>10977</v>
      </c>
      <c r="Q626" s="35">
        <f>IFERROR(VLOOKUP(B626,[1]BaseData!$B$4:$BM$734,44,0),#REF!)</f>
        <v>24.38</v>
      </c>
      <c r="R626" s="35">
        <f>IFERROR(VLOOKUP(B626,[1]BaseData!$B$4:$BM$734,45,0),#REF!)</f>
        <v>0.98</v>
      </c>
      <c r="S626" s="35">
        <f>IFERROR(VLOOKUP(B626,[1]BaseData!$B$4:$BM$734,46,0),#REF!)</f>
        <v>0.92</v>
      </c>
      <c r="T626" s="35">
        <f>IFERROR(VLOOKUP(B626,[1]BaseData!$B$4:$BM$734,47,0),#REF!)</f>
        <v>3.57</v>
      </c>
    </row>
    <row r="627" spans="1:20" ht="35.25" customHeight="1">
      <c r="A627" s="31">
        <v>622</v>
      </c>
      <c r="B627" s="32" t="s">
        <v>1297</v>
      </c>
      <c r="C627" s="33" t="str">
        <f>VLOOKUP(B627,[1]BaseData!$B$4:$BM$734,2,0)</f>
        <v>HOSE</v>
      </c>
      <c r="D627" s="33" t="str">
        <f>VLOOKUP(B627,[1]BaseData!$B$4:$BM$734,3,0)</f>
        <v>CTCP Traphaco</v>
      </c>
      <c r="E627" s="34">
        <f>VLOOKUP(B627,[1]BaseData!$B$4:$BM$734,25,0)</f>
        <v>3824696930182.9199</v>
      </c>
      <c r="F627" s="34">
        <f>VLOOKUP(B627,[1]BaseData!$B$4:$BM$734,26,0)</f>
        <v>582884146.34146297</v>
      </c>
      <c r="G627" s="35">
        <f>VLOOKUP(B627,[1]BaseData!$B$4:$BM$734,27,0)</f>
        <v>45.214697000000001</v>
      </c>
      <c r="H627" s="36" t="str">
        <f>VLOOKUP(B627,[1]BaseData!$B$4:$BM$734,28,0)</f>
        <v>Mid Cap</v>
      </c>
      <c r="I627" s="36" t="s">
        <v>61</v>
      </c>
      <c r="J627" s="37">
        <f>IFERROR(VLOOKUP(B627,[1]BaseData!$B$4:$BM$734,36,0),#REF!)</f>
        <v>1816265027249</v>
      </c>
      <c r="K627" s="37">
        <f>IFERROR(VLOOKUP(B627,[1]BaseData!$B$4:$BM$734,37,0),#REF!)</f>
        <v>1379940204719</v>
      </c>
      <c r="L627" s="37">
        <f>IFERROR(VLOOKUP(B627,[1]BaseData!$B$4:$BM$734,38,0),#REF!)</f>
        <v>2398917958769</v>
      </c>
      <c r="M627" s="37">
        <f>IFERROR(VLOOKUP(B627,[1]BaseData!$B$4:$BM$734,39,0)*10^9,#REF!)</f>
        <v>269144864659</v>
      </c>
      <c r="N627" s="37">
        <f>IFERROR(VLOOKUP(B627,[1]BaseData!$B$4:$BM$734,40,0)*10^9,#REF!)</f>
        <v>269100637533</v>
      </c>
      <c r="O627" s="37">
        <f>IFERROR(VLOOKUP(B627,[1]BaseData!$B$4:$BM$734,42,0),#REF!)</f>
        <v>6493</v>
      </c>
      <c r="P627" s="37">
        <f>IFERROR(VLOOKUP(B627,[1]BaseData!$B$4:$BM$734,43,0),#REF!)</f>
        <v>33291</v>
      </c>
      <c r="Q627" s="35">
        <f>IFERROR(VLOOKUP(B627,[1]BaseData!$B$4:$BM$734,44,0),#REF!)</f>
        <v>13.71</v>
      </c>
      <c r="R627" s="35">
        <f>IFERROR(VLOOKUP(B627,[1]BaseData!$B$4:$BM$734,45,0),#REF!)</f>
        <v>2.67</v>
      </c>
      <c r="S627" s="35">
        <f>IFERROR(VLOOKUP(B627,[1]BaseData!$B$4:$BM$734,46,0),#REF!)</f>
        <v>15.28</v>
      </c>
      <c r="T627" s="35">
        <f>IFERROR(VLOOKUP(B627,[1]BaseData!$B$4:$BM$734,47,0),#REF!)</f>
        <v>20.329999999999998</v>
      </c>
    </row>
    <row r="628" spans="1:20" ht="35.25" customHeight="1">
      <c r="A628" s="31">
        <v>623</v>
      </c>
      <c r="B628" s="32" t="s">
        <v>1299</v>
      </c>
      <c r="C628" s="33" t="str">
        <f>VLOOKUP(B628,[1]BaseData!$B$4:$BM$734,2,0)</f>
        <v>HOSE</v>
      </c>
      <c r="D628" s="33" t="str">
        <f>VLOOKUP(B628,[1]BaseData!$B$4:$BM$734,3,0)</f>
        <v>CTCP Cao su Tây Ninh</v>
      </c>
      <c r="E628" s="34">
        <f>VLOOKUP(B628,[1]BaseData!$B$4:$BM$734,25,0)</f>
        <v>1080910442073.17</v>
      </c>
      <c r="F628" s="34">
        <f>VLOOKUP(B628,[1]BaseData!$B$4:$BM$734,26,0)</f>
        <v>634439024.39024305</v>
      </c>
      <c r="G628" s="35">
        <f>VLOOKUP(B628,[1]BaseData!$B$4:$BM$734,27,0)</f>
        <v>0.907524</v>
      </c>
      <c r="H628" s="36" t="str">
        <f>VLOOKUP(B628,[1]BaseData!$B$4:$BM$734,28,0)</f>
        <v>Mid Cap</v>
      </c>
      <c r="I628" s="36" t="s">
        <v>164</v>
      </c>
      <c r="J628" s="37">
        <f>IFERROR(VLOOKUP(B628,[1]BaseData!$B$4:$BM$734,36,0),#REF!)</f>
        <v>1982674568850</v>
      </c>
      <c r="K628" s="37">
        <f>IFERROR(VLOOKUP(B628,[1]BaseData!$B$4:$BM$734,37,0),#REF!)</f>
        <v>1577958508456</v>
      </c>
      <c r="L628" s="37">
        <f>IFERROR(VLOOKUP(B628,[1]BaseData!$B$4:$BM$734,38,0),#REF!)</f>
        <v>523464064910</v>
      </c>
      <c r="M628" s="37">
        <f>IFERROR(VLOOKUP(B628,[1]BaseData!$B$4:$BM$734,39,0)*10^9,#REF!)</f>
        <v>74991485384</v>
      </c>
      <c r="N628" s="37">
        <f>IFERROR(VLOOKUP(B628,[1]BaseData!$B$4:$BM$734,40,0)*10^9,#REF!)</f>
        <v>72248966695</v>
      </c>
      <c r="O628" s="37">
        <f>IFERROR(VLOOKUP(B628,[1]BaseData!$B$4:$BM$734,42,0),#REF!)</f>
        <v>2575</v>
      </c>
      <c r="P628" s="37">
        <f>IFERROR(VLOOKUP(B628,[1]BaseData!$B$4:$BM$734,43,0),#REF!)</f>
        <v>54179</v>
      </c>
      <c r="Q628" s="35">
        <f>IFERROR(VLOOKUP(B628,[1]BaseData!$B$4:$BM$734,44,0),#REF!)</f>
        <v>11.85</v>
      </c>
      <c r="R628" s="35">
        <f>IFERROR(VLOOKUP(B628,[1]BaseData!$B$4:$BM$734,45,0),#REF!)</f>
        <v>0.56000000000000005</v>
      </c>
      <c r="S628" s="35">
        <f>IFERROR(VLOOKUP(B628,[1]BaseData!$B$4:$BM$734,46,0),#REF!)</f>
        <v>3.79</v>
      </c>
      <c r="T628" s="35">
        <f>IFERROR(VLOOKUP(B628,[1]BaseData!$B$4:$BM$734,47,0),#REF!)</f>
        <v>4.78</v>
      </c>
    </row>
    <row r="629" spans="1:20" ht="35.25" customHeight="1">
      <c r="A629" s="31">
        <v>624</v>
      </c>
      <c r="B629" s="32" t="s">
        <v>1301</v>
      </c>
      <c r="C629" s="33" t="str">
        <f>VLOOKUP(B629,[1]BaseData!$B$4:$BM$734,2,0)</f>
        <v>HNX</v>
      </c>
      <c r="D629" s="33" t="str">
        <f>VLOOKUP(B629,[1]BaseData!$B$4:$BM$734,3,0)</f>
        <v>CTCP Ắc quy Tia Sáng</v>
      </c>
      <c r="E629" s="34">
        <f>VLOOKUP(B629,[1]BaseData!$B$4:$BM$734,25,0)</f>
        <v>114276246085.36501</v>
      </c>
      <c r="F629" s="34">
        <f>VLOOKUP(B629,[1]BaseData!$B$4:$BM$734,26,0)</f>
        <v>279451746.95121902</v>
      </c>
      <c r="G629" s="35">
        <f>VLOOKUP(B629,[1]BaseData!$B$4:$BM$734,27,0)</f>
        <v>-0.50099000000000005</v>
      </c>
      <c r="H629" s="36" t="str">
        <f>VLOOKUP(B629,[1]BaseData!$B$4:$BM$734,28,0)</f>
        <v>Small&amp;Micro Cap</v>
      </c>
      <c r="I629" s="36" t="s">
        <v>112</v>
      </c>
      <c r="J629" s="37">
        <f>IFERROR(VLOOKUP(B629,[1]BaseData!$B$4:$BM$734,36,0),#REF!)</f>
        <v>102513589108</v>
      </c>
      <c r="K629" s="37">
        <f>IFERROR(VLOOKUP(B629,[1]BaseData!$B$4:$BM$734,37,0),#REF!)</f>
        <v>78859846478</v>
      </c>
      <c r="L629" s="37">
        <f>IFERROR(VLOOKUP(B629,[1]BaseData!$B$4:$BM$734,38,0),#REF!)</f>
        <v>182631635902</v>
      </c>
      <c r="M629" s="37">
        <f>IFERROR(VLOOKUP(B629,[1]BaseData!$B$4:$BM$734,39,0)*10^9,#REF!)</f>
        <v>3449498173</v>
      </c>
      <c r="N629" s="37">
        <f>IFERROR(VLOOKUP(B629,[1]BaseData!$B$4:$BM$734,40,0)*10^9,#REF!)</f>
        <v>3459832221</v>
      </c>
      <c r="O629" s="37">
        <f>IFERROR(VLOOKUP(B629,[1]BaseData!$B$4:$BM$734,42,0),#REF!)</f>
        <v>511</v>
      </c>
      <c r="P629" s="37">
        <f>IFERROR(VLOOKUP(B629,[1]BaseData!$B$4:$BM$734,43,0),#REF!)</f>
        <v>11691</v>
      </c>
      <c r="Q629" s="35">
        <f>IFERROR(VLOOKUP(B629,[1]BaseData!$B$4:$BM$734,44,0),#REF!)</f>
        <v>33.24</v>
      </c>
      <c r="R629" s="35">
        <f>IFERROR(VLOOKUP(B629,[1]BaseData!$B$4:$BM$734,45,0),#REF!)</f>
        <v>1.45</v>
      </c>
      <c r="S629" s="35">
        <f>IFERROR(VLOOKUP(B629,[1]BaseData!$B$4:$BM$734,46,0),#REF!)</f>
        <v>3.36</v>
      </c>
      <c r="T629" s="35">
        <f>IFERROR(VLOOKUP(B629,[1]BaseData!$B$4:$BM$734,47,0),#REF!)</f>
        <v>4.3600000000000003</v>
      </c>
    </row>
    <row r="630" spans="1:20" ht="35.25" customHeight="1">
      <c r="A630" s="31">
        <v>625</v>
      </c>
      <c r="B630" s="32" t="s">
        <v>1303</v>
      </c>
      <c r="C630" s="33" t="str">
        <f>VLOOKUP(B630,[1]BaseData!$B$4:$BM$734,2,0)</f>
        <v>HOSE</v>
      </c>
      <c r="D630" s="33" t="str">
        <f>VLOOKUP(B630,[1]BaseData!$B$4:$BM$734,3,0)</f>
        <v>CTCP Vật tư Kỹ thuật nông nghiệp Cần Thơ</v>
      </c>
      <c r="E630" s="34">
        <f>VLOOKUP(B630,[1]BaseData!$B$4:$BM$734,25,0)</f>
        <v>1412888010480.7</v>
      </c>
      <c r="F630" s="34">
        <f>VLOOKUP(B630,[1]BaseData!$B$4:$BM$734,26,0)</f>
        <v>34030942073.1707</v>
      </c>
      <c r="G630" s="35">
        <f>VLOOKUP(B630,[1]BaseData!$B$4:$BM$734,27,0)</f>
        <v>0.20220399999999999</v>
      </c>
      <c r="H630" s="36" t="str">
        <f>VLOOKUP(B630,[1]BaseData!$B$4:$BM$734,28,0)</f>
        <v>Mid Cap</v>
      </c>
      <c r="I630" s="36" t="s">
        <v>84</v>
      </c>
      <c r="J630" s="37">
        <f>IFERROR(VLOOKUP(B630,[1]BaseData!$B$4:$BM$734,36,0),#REF!)</f>
        <v>2723736901130</v>
      </c>
      <c r="K630" s="37">
        <f>IFERROR(VLOOKUP(B630,[1]BaseData!$B$4:$BM$734,37,0),#REF!)</f>
        <v>2497561611392</v>
      </c>
      <c r="L630" s="37">
        <f>IFERROR(VLOOKUP(B630,[1]BaseData!$B$4:$BM$734,38,0),#REF!)</f>
        <v>897673297169</v>
      </c>
      <c r="M630" s="37">
        <f>IFERROR(VLOOKUP(B630,[1]BaseData!$B$4:$BM$734,39,0)*10^9,#REF!)</f>
        <v>-41734412272</v>
      </c>
      <c r="N630" s="37">
        <f>IFERROR(VLOOKUP(B630,[1]BaseData!$B$4:$BM$734,40,0)*10^9,#REF!)</f>
        <v>-42274707713</v>
      </c>
      <c r="O630" s="37">
        <f>IFERROR(VLOOKUP(B630,[1]BaseData!$B$4:$BM$734,42,0),#REF!)</f>
        <v>-232</v>
      </c>
      <c r="P630" s="37">
        <f>IFERROR(VLOOKUP(B630,[1]BaseData!$B$4:$BM$734,43,0),#REF!)</f>
        <v>12687</v>
      </c>
      <c r="Q630" s="35">
        <f>IFERROR(VLOOKUP(B630,[1]BaseData!$B$4:$BM$734,44,0),#REF!)</f>
        <v>-13.63</v>
      </c>
      <c r="R630" s="35">
        <f>IFERROR(VLOOKUP(B630,[1]BaseData!$B$4:$BM$734,45,0),#REF!)</f>
        <v>0.25</v>
      </c>
      <c r="S630" s="35">
        <f>IFERROR(VLOOKUP(B630,[1]BaseData!$B$4:$BM$734,46,0),#REF!)</f>
        <v>-1.66</v>
      </c>
      <c r="T630" s="35">
        <f>IFERROR(VLOOKUP(B630,[1]BaseData!$B$4:$BM$734,47,0),#REF!)</f>
        <v>-1.85</v>
      </c>
    </row>
    <row r="631" spans="1:20" ht="35.25" customHeight="1">
      <c r="A631" s="31">
        <v>626</v>
      </c>
      <c r="B631" s="32" t="s">
        <v>1307</v>
      </c>
      <c r="C631" s="33" t="str">
        <f>VLOOKUP(B631,[1]BaseData!$B$4:$BM$734,2,0)</f>
        <v>HOSE</v>
      </c>
      <c r="D631" s="33" t="str">
        <f>VLOOKUP(B631,[1]BaseData!$B$4:$BM$734,3,0)</f>
        <v>CTCP Đầu tư Xây dựng và Phát triển Trường Thành</v>
      </c>
      <c r="E631" s="34">
        <f>VLOOKUP(B631,[1]BaseData!$B$4:$BM$734,25,0)</f>
        <v>1774166418092.1899</v>
      </c>
      <c r="F631" s="34">
        <f>VLOOKUP(B631,[1]BaseData!$B$4:$BM$734,26,0)</f>
        <v>5881615853.6585302</v>
      </c>
      <c r="G631" s="35">
        <f>VLOOKUP(B631,[1]BaseData!$B$4:$BM$734,27,0)</f>
        <v>0.31159500000000001</v>
      </c>
      <c r="H631" s="36" t="str">
        <f>VLOOKUP(B631,[1]BaseData!$B$4:$BM$734,28,0)</f>
        <v>Mid Cap</v>
      </c>
      <c r="I631" s="36" t="s">
        <v>45</v>
      </c>
      <c r="J631" s="37">
        <f>IFERROR(VLOOKUP(B631,[1]BaseData!$B$4:$BM$734,36,0),#REF!)</f>
        <v>4596623241081</v>
      </c>
      <c r="K631" s="37">
        <f>IFERROR(VLOOKUP(B631,[1]BaseData!$B$4:$BM$734,37,0),#REF!)</f>
        <v>1915395571532</v>
      </c>
      <c r="L631" s="37">
        <f>IFERROR(VLOOKUP(B631,[1]BaseData!$B$4:$BM$734,38,0),#REF!)</f>
        <v>808703629721</v>
      </c>
      <c r="M631" s="37">
        <f>IFERROR(VLOOKUP(B631,[1]BaseData!$B$4:$BM$734,39,0)*10^9,#REF!)</f>
        <v>204984264889</v>
      </c>
      <c r="N631" s="37">
        <f>IFERROR(VLOOKUP(B631,[1]BaseData!$B$4:$BM$734,40,0)*10^9,#REF!)</f>
        <v>223119731175</v>
      </c>
      <c r="O631" s="37">
        <f>IFERROR(VLOOKUP(B631,[1]BaseData!$B$4:$BM$734,42,0),#REF!)</f>
        <v>1367</v>
      </c>
      <c r="P631" s="37">
        <f>IFERROR(VLOOKUP(B631,[1]BaseData!$B$4:$BM$734,43,0),#REF!)</f>
        <v>12164</v>
      </c>
      <c r="Q631" s="35">
        <f>IFERROR(VLOOKUP(B631,[1]BaseData!$B$4:$BM$734,44,0),#REF!)</f>
        <v>6.99</v>
      </c>
      <c r="R631" s="35">
        <f>IFERROR(VLOOKUP(B631,[1]BaseData!$B$4:$BM$734,45,0),#REF!)</f>
        <v>0.79</v>
      </c>
      <c r="S631" s="35">
        <f>IFERROR(VLOOKUP(B631,[1]BaseData!$B$4:$BM$734,46,0),#REF!)</f>
        <v>4.38</v>
      </c>
      <c r="T631" s="35">
        <f>IFERROR(VLOOKUP(B631,[1]BaseData!$B$4:$BM$734,47,0),#REF!)</f>
        <v>11.15</v>
      </c>
    </row>
    <row r="632" spans="1:20" ht="35.25" customHeight="1">
      <c r="A632" s="31">
        <v>627</v>
      </c>
      <c r="B632" s="32" t="s">
        <v>1309</v>
      </c>
      <c r="C632" s="33" t="str">
        <f>VLOOKUP(B632,[1]BaseData!$B$4:$BM$734,2,0)</f>
        <v>HOSE</v>
      </c>
      <c r="D632" s="33" t="str">
        <f>VLOOKUP(B632,[1]BaseData!$B$4:$BM$734,3,0)</f>
        <v>CTCP Tập đoàn Tiến Bộ</v>
      </c>
      <c r="E632" s="34">
        <f>VLOOKUP(B632,[1]BaseData!$B$4:$BM$734,25,0)</f>
        <v>492943302204.11499</v>
      </c>
      <c r="F632" s="34">
        <f>VLOOKUP(B632,[1]BaseData!$B$4:$BM$734,26,0)</f>
        <v>6791963414.63414</v>
      </c>
      <c r="G632" s="35">
        <f>VLOOKUP(B632,[1]BaseData!$B$4:$BM$734,27,0)</f>
        <v>3.5224999999999999E-2</v>
      </c>
      <c r="H632" s="36" t="str">
        <f>VLOOKUP(B632,[1]BaseData!$B$4:$BM$734,28,0)</f>
        <v>Small&amp;Micro Cap</v>
      </c>
      <c r="I632" s="36" t="s">
        <v>61</v>
      </c>
      <c r="J632" s="37">
        <f>IFERROR(VLOOKUP(B632,[1]BaseData!$B$4:$BM$734,36,0),#REF!)</f>
        <v>1986841702480</v>
      </c>
      <c r="K632" s="37">
        <f>IFERROR(VLOOKUP(B632,[1]BaseData!$B$4:$BM$734,37,0),#REF!)</f>
        <v>1055764189858</v>
      </c>
      <c r="L632" s="37">
        <f>IFERROR(VLOOKUP(B632,[1]BaseData!$B$4:$BM$734,38,0),#REF!)</f>
        <v>1409419769930</v>
      </c>
      <c r="M632" s="37">
        <f>IFERROR(VLOOKUP(B632,[1]BaseData!$B$4:$BM$734,39,0)*10^9,#REF!)</f>
        <v>2752356561</v>
      </c>
      <c r="N632" s="37">
        <f>IFERROR(VLOOKUP(B632,[1]BaseData!$B$4:$BM$734,40,0)*10^9,#REF!)</f>
        <v>2752356561</v>
      </c>
      <c r="O632" s="37">
        <f>IFERROR(VLOOKUP(B632,[1]BaseData!$B$4:$BM$734,42,0),#REF!)</f>
        <v>29</v>
      </c>
      <c r="P632" s="37">
        <f>IFERROR(VLOOKUP(B632,[1]BaseData!$B$4:$BM$734,43,0),#REF!)</f>
        <v>10401</v>
      </c>
      <c r="Q632" s="35">
        <f>IFERROR(VLOOKUP(B632,[1]BaseData!$B$4:$BM$734,44,0),#REF!)</f>
        <v>137.88999999999999</v>
      </c>
      <c r="R632" s="35">
        <f>IFERROR(VLOOKUP(B632,[1]BaseData!$B$4:$BM$734,45,0),#REF!)</f>
        <v>0.39</v>
      </c>
      <c r="S632" s="35">
        <f>IFERROR(VLOOKUP(B632,[1]BaseData!$B$4:$BM$734,46,0),#REF!)</f>
        <v>0.16</v>
      </c>
      <c r="T632" s="35">
        <f>IFERROR(VLOOKUP(B632,[1]BaseData!$B$4:$BM$734,47,0),#REF!)</f>
        <v>0.34</v>
      </c>
    </row>
    <row r="633" spans="1:20" ht="35.25" customHeight="1">
      <c r="A633" s="31">
        <v>628</v>
      </c>
      <c r="B633" s="32" t="s">
        <v>1311</v>
      </c>
      <c r="C633" s="33" t="str">
        <f>VLOOKUP(B633,[1]BaseData!$B$4:$BM$734,2,0)</f>
        <v>HNX</v>
      </c>
      <c r="D633" s="33" t="str">
        <f>VLOOKUP(B633,[1]BaseData!$B$4:$BM$734,3,0)</f>
        <v>CTCP Gạch men Thanh Thanh</v>
      </c>
      <c r="E633" s="34">
        <f>VLOOKUP(B633,[1]BaseData!$B$4:$BM$734,25,0)</f>
        <v>80447064848.780396</v>
      </c>
      <c r="F633" s="34">
        <f>VLOOKUP(B633,[1]BaseData!$B$4:$BM$734,26,0)</f>
        <v>26436313.719512001</v>
      </c>
      <c r="G633" s="35">
        <f>VLOOKUP(B633,[1]BaseData!$B$4:$BM$734,27,0)</f>
        <v>8.6620190000000008</v>
      </c>
      <c r="H633" s="36" t="str">
        <f>VLOOKUP(B633,[1]BaseData!$B$4:$BM$734,28,0)</f>
        <v>Small&amp;Micro Cap</v>
      </c>
      <c r="I633" s="36" t="s">
        <v>93</v>
      </c>
      <c r="J633" s="37">
        <f>IFERROR(VLOOKUP(B633,[1]BaseData!$B$4:$BM$734,36,0),#REF!)</f>
        <v>183338853396</v>
      </c>
      <c r="K633" s="37">
        <f>IFERROR(VLOOKUP(B633,[1]BaseData!$B$4:$BM$734,37,0),#REF!)</f>
        <v>122509110263</v>
      </c>
      <c r="L633" s="37">
        <f>IFERROR(VLOOKUP(B633,[1]BaseData!$B$4:$BM$734,38,0),#REF!)</f>
        <v>313147341190</v>
      </c>
      <c r="M633" s="37">
        <f>IFERROR(VLOOKUP(B633,[1]BaseData!$B$4:$BM$734,39,0)*10^9,#REF!)</f>
        <v>11506605654</v>
      </c>
      <c r="N633" s="37">
        <f>IFERROR(VLOOKUP(B633,[1]BaseData!$B$4:$BM$734,40,0)*10^9,#REF!)</f>
        <v>11506605654</v>
      </c>
      <c r="O633" s="37">
        <f>IFERROR(VLOOKUP(B633,[1]BaseData!$B$4:$BM$734,42,0),#REF!)</f>
        <v>1937</v>
      </c>
      <c r="P633" s="37">
        <f>IFERROR(VLOOKUP(B633,[1]BaseData!$B$4:$BM$734,43,0),#REF!)</f>
        <v>20623</v>
      </c>
      <c r="Q633" s="35">
        <f>IFERROR(VLOOKUP(B633,[1]BaseData!$B$4:$BM$734,44,0),#REF!)</f>
        <v>6.2</v>
      </c>
      <c r="R633" s="35">
        <f>IFERROR(VLOOKUP(B633,[1]BaseData!$B$4:$BM$734,45,0),#REF!)</f>
        <v>0.57999999999999996</v>
      </c>
      <c r="S633" s="35">
        <f>IFERROR(VLOOKUP(B633,[1]BaseData!$B$4:$BM$734,46,0),#REF!)</f>
        <v>6.36</v>
      </c>
      <c r="T633" s="35">
        <f>IFERROR(VLOOKUP(B633,[1]BaseData!$B$4:$BM$734,47,0),#REF!)</f>
        <v>9.42</v>
      </c>
    </row>
    <row r="634" spans="1:20" ht="35.25" customHeight="1">
      <c r="A634" s="31">
        <v>629</v>
      </c>
      <c r="B634" s="32" t="s">
        <v>1313</v>
      </c>
      <c r="C634" s="33" t="str">
        <f>VLOOKUP(B634,[1]BaseData!$B$4:$BM$734,2,0)</f>
        <v>HOSE</v>
      </c>
      <c r="D634" s="33" t="str">
        <f>VLOOKUP(B634,[1]BaseData!$B$4:$BM$734,3,0)</f>
        <v>CTCP Đầu tư Năng lượng Trường Thịnh</v>
      </c>
      <c r="E634" s="34">
        <f>VLOOKUP(B634,[1]BaseData!$B$4:$BM$734,25,0)</f>
        <v>390455720341.46301</v>
      </c>
      <c r="F634" s="34">
        <f>VLOOKUP(B634,[1]BaseData!$B$4:$BM$734,26,0)</f>
        <v>12274390.243902</v>
      </c>
      <c r="G634" s="35">
        <f>VLOOKUP(B634,[1]BaseData!$B$4:$BM$734,27,0)</f>
        <v>9.9810000000000003E-3</v>
      </c>
      <c r="H634" s="36" t="str">
        <f>VLOOKUP(B634,[1]BaseData!$B$4:$BM$734,28,0)</f>
        <v>Small&amp;Micro Cap</v>
      </c>
      <c r="I634" s="36" t="s">
        <v>24</v>
      </c>
      <c r="J634" s="37">
        <f>IFERROR(VLOOKUP(B634,[1]BaseData!$B$4:$BM$734,36,0),#REF!)</f>
        <v>1336055881755</v>
      </c>
      <c r="K634" s="37">
        <f>IFERROR(VLOOKUP(B634,[1]BaseData!$B$4:$BM$734,37,0),#REF!)</f>
        <v>321429309187</v>
      </c>
      <c r="L634" s="37">
        <f>IFERROR(VLOOKUP(B634,[1]BaseData!$B$4:$BM$734,38,0),#REF!)</f>
        <v>153137757382</v>
      </c>
      <c r="M634" s="37">
        <f>IFERROR(VLOOKUP(B634,[1]BaseData!$B$4:$BM$734,39,0)*10^9,#REF!)</f>
        <v>21500884218</v>
      </c>
      <c r="N634" s="37">
        <f>IFERROR(VLOOKUP(B634,[1]BaseData!$B$4:$BM$734,40,0)*10^9,#REF!)</f>
        <v>14527678369</v>
      </c>
      <c r="O634" s="37">
        <f>IFERROR(VLOOKUP(B634,[1]BaseData!$B$4:$BM$734,42,0),#REF!)</f>
        <v>755</v>
      </c>
      <c r="P634" s="37">
        <f>IFERROR(VLOOKUP(B634,[1]BaseData!$B$4:$BM$734,43,0),#REF!)</f>
        <v>11282</v>
      </c>
      <c r="Q634" s="35">
        <f>IFERROR(VLOOKUP(B634,[1]BaseData!$B$4:$BM$734,44,0),#REF!)</f>
        <v>15.83</v>
      </c>
      <c r="R634" s="35">
        <f>IFERROR(VLOOKUP(B634,[1]BaseData!$B$4:$BM$734,45,0),#REF!)</f>
        <v>1.06</v>
      </c>
      <c r="S634" s="35">
        <f>IFERROR(VLOOKUP(B634,[1]BaseData!$B$4:$BM$734,46,0),#REF!)</f>
        <v>1.77</v>
      </c>
      <c r="T634" s="35">
        <f>IFERROR(VLOOKUP(B634,[1]BaseData!$B$4:$BM$734,47,0),#REF!)</f>
        <v>6.92</v>
      </c>
    </row>
    <row r="635" spans="1:20" ht="35.25" customHeight="1">
      <c r="A635" s="31">
        <v>630</v>
      </c>
      <c r="B635" s="32" t="s">
        <v>1315</v>
      </c>
      <c r="C635" s="33" t="str">
        <f>VLOOKUP(B635,[1]BaseData!$B$4:$BM$734,2,0)</f>
        <v>HOSE</v>
      </c>
      <c r="D635" s="33" t="str">
        <f>VLOOKUP(B635,[1]BaseData!$B$4:$BM$734,3,0)</f>
        <v>CTCP Tập đoàn Kỹ nghệ gỗ Trường Thành</v>
      </c>
      <c r="E635" s="34">
        <f>VLOOKUP(B635,[1]BaseData!$B$4:$BM$734,25,0)</f>
        <v>3109291952440.1802</v>
      </c>
      <c r="F635" s="34">
        <f>VLOOKUP(B635,[1]BaseData!$B$4:$BM$734,26,0)</f>
        <v>37861362804.877998</v>
      </c>
      <c r="G635" s="35">
        <f>VLOOKUP(B635,[1]BaseData!$B$4:$BM$734,27,0)</f>
        <v>0.58894899999999994</v>
      </c>
      <c r="H635" s="36" t="str">
        <f>VLOOKUP(B635,[1]BaseData!$B$4:$BM$734,28,0)</f>
        <v>Mid Cap</v>
      </c>
      <c r="I635" s="36" t="s">
        <v>24</v>
      </c>
      <c r="J635" s="37">
        <f>IFERROR(VLOOKUP(B635,[1]BaseData!$B$4:$BM$734,36,0),#REF!)</f>
        <v>3006065063958</v>
      </c>
      <c r="K635" s="37">
        <f>IFERROR(VLOOKUP(B635,[1]BaseData!$B$4:$BM$734,37,0),#REF!)</f>
        <v>432829509457</v>
      </c>
      <c r="L635" s="37">
        <f>IFERROR(VLOOKUP(B635,[1]BaseData!$B$4:$BM$734,38,0),#REF!)</f>
        <v>2001279120769</v>
      </c>
      <c r="M635" s="37">
        <f>IFERROR(VLOOKUP(B635,[1]BaseData!$B$4:$BM$734,39,0)*10^9,#REF!)</f>
        <v>3403803212</v>
      </c>
      <c r="N635" s="37">
        <f>IFERROR(VLOOKUP(B635,[1]BaseData!$B$4:$BM$734,40,0)*10^9,#REF!)</f>
        <v>10659521511</v>
      </c>
      <c r="O635" s="37">
        <f>IFERROR(VLOOKUP(B635,[1]BaseData!$B$4:$BM$734,42,0),#REF!)</f>
        <v>8</v>
      </c>
      <c r="P635" s="37">
        <f>IFERROR(VLOOKUP(B635,[1]BaseData!$B$4:$BM$734,43,0),#REF!)</f>
        <v>651</v>
      </c>
      <c r="Q635" s="35">
        <f>IFERROR(VLOOKUP(B635,[1]BaseData!$B$4:$BM$734,44,0),#REF!)</f>
        <v>463.78</v>
      </c>
      <c r="R635" s="35">
        <f>IFERROR(VLOOKUP(B635,[1]BaseData!$B$4:$BM$734,45,0),#REF!)</f>
        <v>3.71</v>
      </c>
      <c r="S635" s="35">
        <f>IFERROR(VLOOKUP(B635,[1]BaseData!$B$4:$BM$734,46,0),#REF!)</f>
        <v>0.12</v>
      </c>
      <c r="T635" s="35">
        <f>IFERROR(VLOOKUP(B635,[1]BaseData!$B$4:$BM$734,47,0),#REF!)</f>
        <v>-0.28000000000000003</v>
      </c>
    </row>
    <row r="636" spans="1:20" ht="35.25" customHeight="1">
      <c r="A636" s="31">
        <v>631</v>
      </c>
      <c r="B636" s="32" t="s">
        <v>1317</v>
      </c>
      <c r="C636" s="33" t="str">
        <f>VLOOKUP(B636,[1]BaseData!$B$4:$BM$734,2,0)</f>
        <v>HNX</v>
      </c>
      <c r="D636" s="33" t="str">
        <f>VLOOKUP(B636,[1]BaseData!$B$4:$BM$734,3,0)</f>
        <v>CTCP Thương mại và Dịch vụ Tiến Thành</v>
      </c>
      <c r="E636" s="34">
        <f>VLOOKUP(B636,[1]BaseData!$B$4:$BM$734,25,0)</f>
        <v>140588673764.634</v>
      </c>
      <c r="F636" s="34">
        <f>VLOOKUP(B636,[1]BaseData!$B$4:$BM$734,26,0)</f>
        <v>2566005898.1707301</v>
      </c>
      <c r="G636" s="35">
        <f>VLOOKUP(B636,[1]BaseData!$B$4:$BM$734,27,0)</f>
        <v>0.21034600000000001</v>
      </c>
      <c r="H636" s="36" t="str">
        <f>VLOOKUP(B636,[1]BaseData!$B$4:$BM$734,28,0)</f>
        <v>Small&amp;Micro Cap</v>
      </c>
      <c r="I636" s="36" t="s">
        <v>67</v>
      </c>
      <c r="J636" s="37">
        <f>IFERROR(VLOOKUP(B636,[1]BaseData!$B$4:$BM$734,36,0),#REF!)</f>
        <v>786522903524</v>
      </c>
      <c r="K636" s="37">
        <f>IFERROR(VLOOKUP(B636,[1]BaseData!$B$4:$BM$734,37,0),#REF!)</f>
        <v>406871004000</v>
      </c>
      <c r="L636" s="37">
        <f>IFERROR(VLOOKUP(B636,[1]BaseData!$B$4:$BM$734,38,0),#REF!)</f>
        <v>462548615697</v>
      </c>
      <c r="M636" s="37">
        <f>IFERROR(VLOOKUP(B636,[1]BaseData!$B$4:$BM$734,39,0)*10^9,#REF!)</f>
        <v>-1803630495</v>
      </c>
      <c r="N636" s="37">
        <f>IFERROR(VLOOKUP(B636,[1]BaseData!$B$4:$BM$734,40,0)*10^9,#REF!)</f>
        <v>-1786600165</v>
      </c>
      <c r="O636" s="37">
        <f>IFERROR(VLOOKUP(B636,[1]BaseData!$B$4:$BM$734,42,0),#REF!)</f>
        <v>-48</v>
      </c>
      <c r="P636" s="37">
        <f>IFERROR(VLOOKUP(B636,[1]BaseData!$B$4:$BM$734,43,0),#REF!)</f>
        <v>10886</v>
      </c>
      <c r="Q636" s="35">
        <f>IFERROR(VLOOKUP(B636,[1]BaseData!$B$4:$BM$734,44,0),#REF!)</f>
        <v>-37.299999999999997</v>
      </c>
      <c r="R636" s="35">
        <f>IFERROR(VLOOKUP(B636,[1]BaseData!$B$4:$BM$734,45,0),#REF!)</f>
        <v>0.17</v>
      </c>
      <c r="S636" s="35">
        <f>IFERROR(VLOOKUP(B636,[1]BaseData!$B$4:$BM$734,46,0),#REF!)</f>
        <v>-0.25</v>
      </c>
      <c r="T636" s="35">
        <f>IFERROR(VLOOKUP(B636,[1]BaseData!$B$4:$BM$734,47,0),#REF!)</f>
        <v>-0.44</v>
      </c>
    </row>
    <row r="637" spans="1:20" ht="35.25" customHeight="1">
      <c r="A637" s="31">
        <v>632</v>
      </c>
      <c r="B637" s="32" t="s">
        <v>1319</v>
      </c>
      <c r="C637" s="33" t="str">
        <f>VLOOKUP(B637,[1]BaseData!$B$4:$BM$734,2,0)</f>
        <v>HNX</v>
      </c>
      <c r="D637" s="33" t="str">
        <f>VLOOKUP(B637,[1]BaseData!$B$4:$BM$734,3,0)</f>
        <v>Tổng Công ty Thăng Long - CTCP</v>
      </c>
      <c r="E637" s="34">
        <f>VLOOKUP(B637,[1]BaseData!$B$4:$BM$734,25,0)</f>
        <v>524919407591.46301</v>
      </c>
      <c r="F637" s="34">
        <f>VLOOKUP(B637,[1]BaseData!$B$4:$BM$734,26,0)</f>
        <v>314474661.280487</v>
      </c>
      <c r="G637" s="35">
        <f>VLOOKUP(B637,[1]BaseData!$B$4:$BM$734,27,0)</f>
        <v>2.0181000000000001E-2</v>
      </c>
      <c r="H637" s="36" t="str">
        <f>VLOOKUP(B637,[1]BaseData!$B$4:$BM$734,28,0)</f>
        <v>Small&amp;Micro Cap</v>
      </c>
      <c r="I637" s="36" t="s">
        <v>58</v>
      </c>
      <c r="J637" s="37">
        <f>IFERROR(VLOOKUP(B637,[1]BaseData!$B$4:$BM$734,36,0),#REF!)</f>
        <v>2276602194697</v>
      </c>
      <c r="K637" s="37">
        <f>IFERROR(VLOOKUP(B637,[1]BaseData!$B$4:$BM$734,37,0),#REF!)</f>
        <v>605820317289</v>
      </c>
      <c r="L637" s="37">
        <f>IFERROR(VLOOKUP(B637,[1]BaseData!$B$4:$BM$734,38,0),#REF!)</f>
        <v>1496329026974</v>
      </c>
      <c r="M637" s="37">
        <f>IFERROR(VLOOKUP(B637,[1]BaseData!$B$4:$BM$734,39,0)*10^9,#REF!)</f>
        <v>4920349336</v>
      </c>
      <c r="N637" s="37">
        <f>IFERROR(VLOOKUP(B637,[1]BaseData!$B$4:$BM$734,40,0)*10^9,#REF!)</f>
        <v>4920349337</v>
      </c>
      <c r="O637" s="37">
        <f>IFERROR(VLOOKUP(B637,[1]BaseData!$B$4:$BM$734,42,0),#REF!)</f>
        <v>118</v>
      </c>
      <c r="P637" s="37">
        <f>IFERROR(VLOOKUP(B637,[1]BaseData!$B$4:$BM$734,43,0),#REF!)</f>
        <v>14475</v>
      </c>
      <c r="Q637" s="35">
        <f>IFERROR(VLOOKUP(B637,[1]BaseData!$B$4:$BM$734,44,0),#REF!)</f>
        <v>78.260000000000005</v>
      </c>
      <c r="R637" s="35">
        <f>IFERROR(VLOOKUP(B637,[1]BaseData!$B$4:$BM$734,45,0),#REF!)</f>
        <v>0.64</v>
      </c>
      <c r="S637" s="35">
        <f>IFERROR(VLOOKUP(B637,[1]BaseData!$B$4:$BM$734,46,0),#REF!)</f>
        <v>0.22</v>
      </c>
      <c r="T637" s="35">
        <f>IFERROR(VLOOKUP(B637,[1]BaseData!$B$4:$BM$734,47,0),#REF!)</f>
        <v>1.43</v>
      </c>
    </row>
    <row r="638" spans="1:20" ht="35.25" customHeight="1">
      <c r="A638" s="31">
        <v>633</v>
      </c>
      <c r="B638" s="32" t="s">
        <v>1321</v>
      </c>
      <c r="C638" s="33" t="str">
        <f>VLOOKUP(B638,[1]BaseData!$B$4:$BM$734,2,0)</f>
        <v>HNX</v>
      </c>
      <c r="D638" s="33" t="str">
        <f>VLOOKUP(B638,[1]BaseData!$B$4:$BM$734,3,0)</f>
        <v>CTCP Du lịch - Thương mại Tây Ninh</v>
      </c>
      <c r="E638" s="34">
        <f>VLOOKUP(B638,[1]BaseData!$B$4:$BM$734,25,0)</f>
        <v>231125830539.634</v>
      </c>
      <c r="F638" s="34">
        <f>VLOOKUP(B638,[1]BaseData!$B$4:$BM$734,26,0)</f>
        <v>26513716.463413998</v>
      </c>
      <c r="G638" s="35">
        <f>VLOOKUP(B638,[1]BaseData!$B$4:$BM$734,27,0)</f>
        <v>2.4517199999999999</v>
      </c>
      <c r="H638" s="36" t="str">
        <f>VLOOKUP(B638,[1]BaseData!$B$4:$BM$734,28,0)</f>
        <v>Small&amp;Micro Cap</v>
      </c>
      <c r="I638" s="36" t="s">
        <v>93</v>
      </c>
      <c r="J638" s="37">
        <f>IFERROR(VLOOKUP(B638,[1]BaseData!$B$4:$BM$734,36,0),#REF!)</f>
        <v>449608193401</v>
      </c>
      <c r="K638" s="37">
        <f>IFERROR(VLOOKUP(B638,[1]BaseData!$B$4:$BM$734,37,0),#REF!)</f>
        <v>410089008282</v>
      </c>
      <c r="L638" s="37">
        <f>IFERROR(VLOOKUP(B638,[1]BaseData!$B$4:$BM$734,38,0),#REF!)</f>
        <v>145229483675</v>
      </c>
      <c r="M638" s="37">
        <f>IFERROR(VLOOKUP(B638,[1]BaseData!$B$4:$BM$734,39,0)*10^9,#REF!)</f>
        <v>26916743459</v>
      </c>
      <c r="N638" s="37">
        <f>IFERROR(VLOOKUP(B638,[1]BaseData!$B$4:$BM$734,40,0)*10^9,#REF!)</f>
        <v>26529175112</v>
      </c>
      <c r="O638" s="37">
        <f>IFERROR(VLOOKUP(B638,[1]BaseData!$B$4:$BM$734,42,0),#REF!)</f>
        <v>5890</v>
      </c>
      <c r="P638" s="37">
        <f>IFERROR(VLOOKUP(B638,[1]BaseData!$B$4:$BM$734,43,0),#REF!)</f>
        <v>89731</v>
      </c>
      <c r="Q638" s="35">
        <f>IFERROR(VLOOKUP(B638,[1]BaseData!$B$4:$BM$734,44,0),#REF!)</f>
        <v>7.47</v>
      </c>
      <c r="R638" s="35">
        <f>IFERROR(VLOOKUP(B638,[1]BaseData!$B$4:$BM$734,45,0),#REF!)</f>
        <v>0.49</v>
      </c>
      <c r="S638" s="35">
        <f>IFERROR(VLOOKUP(B638,[1]BaseData!$B$4:$BM$734,46,0),#REF!)</f>
        <v>6.29</v>
      </c>
      <c r="T638" s="35">
        <f>IFERROR(VLOOKUP(B638,[1]BaseData!$B$4:$BM$734,47,0),#REF!)</f>
        <v>6.8</v>
      </c>
    </row>
    <row r="639" spans="1:20" ht="35.25" customHeight="1">
      <c r="A639" s="31">
        <v>634</v>
      </c>
      <c r="B639" s="32" t="s">
        <v>1323</v>
      </c>
      <c r="C639" s="33" t="str">
        <f>VLOOKUP(B639,[1]BaseData!$B$4:$BM$734,2,0)</f>
        <v>HNX</v>
      </c>
      <c r="D639" s="33" t="str">
        <f>VLOOKUP(B639,[1]BaseData!$B$4:$BM$734,3,0)</f>
        <v>CTCP Đầu tư Xây dựng và Công nghệ Tiến Trung</v>
      </c>
      <c r="E639" s="34">
        <f>VLOOKUP(B639,[1]BaseData!$B$4:$BM$734,25,0)</f>
        <v>28195287775.609699</v>
      </c>
      <c r="F639" s="34">
        <f>VLOOKUP(B639,[1]BaseData!$B$4:$BM$734,26,0)</f>
        <v>254293653.35365799</v>
      </c>
      <c r="G639" s="35">
        <f>VLOOKUP(B639,[1]BaseData!$B$4:$BM$734,27,0)</f>
        <v>13.002064000000001</v>
      </c>
      <c r="H639" s="36" t="str">
        <f>VLOOKUP(B639,[1]BaseData!$B$4:$BM$734,28,0)</f>
        <v>Small&amp;Micro Cap</v>
      </c>
      <c r="I639" s="36" t="s">
        <v>141</v>
      </c>
      <c r="J639" s="37">
        <f>IFERROR(VLOOKUP(B639,[1]BaseData!$B$4:$BM$734,36,0),#REF!)</f>
        <v>76060858067</v>
      </c>
      <c r="K639" s="37">
        <f>IFERROR(VLOOKUP(B639,[1]BaseData!$B$4:$BM$734,37,0),#REF!)</f>
        <v>66546867252</v>
      </c>
      <c r="L639" s="37">
        <f>IFERROR(VLOOKUP(B639,[1]BaseData!$B$4:$BM$734,38,0),#REF!)</f>
        <v>5209036950</v>
      </c>
      <c r="M639" s="37">
        <f>IFERROR(VLOOKUP(B639,[1]BaseData!$B$4:$BM$734,39,0)*10^9,#REF!)</f>
        <v>-2297689249</v>
      </c>
      <c r="N639" s="37">
        <f>IFERROR(VLOOKUP(B639,[1]BaseData!$B$4:$BM$734,40,0)*10^9,#REF!)</f>
        <v>-2275780912</v>
      </c>
      <c r="O639" s="37">
        <f>IFERROR(VLOOKUP(B639,[1]BaseData!$B$4:$BM$734,42,0),#REF!)</f>
        <v>-304</v>
      </c>
      <c r="P639" s="37">
        <f>IFERROR(VLOOKUP(B639,[1]BaseData!$B$4:$BM$734,43,0),#REF!)</f>
        <v>8790</v>
      </c>
      <c r="Q639" s="35">
        <f>IFERROR(VLOOKUP(B639,[1]BaseData!$B$4:$BM$734,44,0),#REF!)</f>
        <v>-5.93</v>
      </c>
      <c r="R639" s="35">
        <f>IFERROR(VLOOKUP(B639,[1]BaseData!$B$4:$BM$734,45,0),#REF!)</f>
        <v>0.2</v>
      </c>
      <c r="S639" s="35">
        <f>IFERROR(VLOOKUP(B639,[1]BaseData!$B$4:$BM$734,46,0),#REF!)</f>
        <v>-2.94</v>
      </c>
      <c r="T639" s="35">
        <f>IFERROR(VLOOKUP(B639,[1]BaseData!$B$4:$BM$734,47,0),#REF!)</f>
        <v>-3.39</v>
      </c>
    </row>
    <row r="640" spans="1:20" ht="35.25" customHeight="1">
      <c r="A640" s="31">
        <v>635</v>
      </c>
      <c r="B640" s="32" t="s">
        <v>1325</v>
      </c>
      <c r="C640" s="33" t="str">
        <f>VLOOKUP(B640,[1]BaseData!$B$4:$BM$734,2,0)</f>
        <v>HOSE</v>
      </c>
      <c r="D640" s="33" t="str">
        <f>VLOOKUP(B640,[1]BaseData!$B$4:$BM$734,3,0)</f>
        <v>CTCP Tư vấn Xây dựng Điện 2</v>
      </c>
      <c r="E640" s="34">
        <f>VLOOKUP(B640,[1]BaseData!$B$4:$BM$734,25,0)</f>
        <v>1984962912850.1499</v>
      </c>
      <c r="F640" s="34">
        <f>VLOOKUP(B640,[1]BaseData!$B$4:$BM$734,26,0)</f>
        <v>5587015243.9024296</v>
      </c>
      <c r="G640" s="35">
        <f>VLOOKUP(B640,[1]BaseData!$B$4:$BM$734,27,0)</f>
        <v>14.243779999999999</v>
      </c>
      <c r="H640" s="36" t="str">
        <f>VLOOKUP(B640,[1]BaseData!$B$4:$BM$734,28,0)</f>
        <v>Mid Cap</v>
      </c>
      <c r="I640" s="36" t="s">
        <v>102</v>
      </c>
      <c r="J640" s="37">
        <f>IFERROR(VLOOKUP(B640,[1]BaseData!$B$4:$BM$734,36,0),#REF!)</f>
        <v>2988754675229</v>
      </c>
      <c r="K640" s="37">
        <f>IFERROR(VLOOKUP(B640,[1]BaseData!$B$4:$BM$734,37,0),#REF!)</f>
        <v>1356259023816</v>
      </c>
      <c r="L640" s="37">
        <f>IFERROR(VLOOKUP(B640,[1]BaseData!$B$4:$BM$734,38,0),#REF!)</f>
        <v>1322050620541</v>
      </c>
      <c r="M640" s="37">
        <f>IFERROR(VLOOKUP(B640,[1]BaseData!$B$4:$BM$734,39,0)*10^9,#REF!)</f>
        <v>52886514290</v>
      </c>
      <c r="N640" s="37">
        <f>IFERROR(VLOOKUP(B640,[1]BaseData!$B$4:$BM$734,40,0)*10^9,#REF!)</f>
        <v>76628037352</v>
      </c>
      <c r="O640" s="37">
        <f>IFERROR(VLOOKUP(B640,[1]BaseData!$B$4:$BM$734,42,0),#REF!)</f>
        <v>1112</v>
      </c>
      <c r="P640" s="37">
        <f>IFERROR(VLOOKUP(B640,[1]BaseData!$B$4:$BM$734,43,0),#REF!)</f>
        <v>20085</v>
      </c>
      <c r="Q640" s="35">
        <f>IFERROR(VLOOKUP(B640,[1]BaseData!$B$4:$BM$734,44,0),#REF!)</f>
        <v>20.05</v>
      </c>
      <c r="R640" s="35">
        <f>IFERROR(VLOOKUP(B640,[1]BaseData!$B$4:$BM$734,45,0),#REF!)</f>
        <v>1.1100000000000001</v>
      </c>
      <c r="S640" s="35">
        <f>IFERROR(VLOOKUP(B640,[1]BaseData!$B$4:$BM$734,46,0),#REF!)</f>
        <v>1.42</v>
      </c>
      <c r="T640" s="35">
        <f>IFERROR(VLOOKUP(B640,[1]BaseData!$B$4:$BM$734,47,0),#REF!)</f>
        <v>3.87</v>
      </c>
    </row>
    <row r="641" spans="1:20" ht="35.25" customHeight="1">
      <c r="A641" s="31">
        <v>636</v>
      </c>
      <c r="B641" s="32" t="s">
        <v>1327</v>
      </c>
      <c r="C641" s="33" t="str">
        <f>VLOOKUP(B641,[1]BaseData!$B$4:$BM$734,2,0)</f>
        <v>HNX</v>
      </c>
      <c r="D641" s="33" t="str">
        <f>VLOOKUP(B641,[1]BaseData!$B$4:$BM$734,3,0)</f>
        <v>CTCP Tư vấn Xây dựng Điện 3</v>
      </c>
      <c r="E641" s="34">
        <f>VLOOKUP(B641,[1]BaseData!$B$4:$BM$734,25,0)</f>
        <v>178689630625</v>
      </c>
      <c r="F641" s="34">
        <f>VLOOKUP(B641,[1]BaseData!$B$4:$BM$734,26,0)</f>
        <v>441710199.69512099</v>
      </c>
      <c r="G641" s="35">
        <f>VLOOKUP(B641,[1]BaseData!$B$4:$BM$734,27,0)</f>
        <v>0.22167799999999999</v>
      </c>
      <c r="H641" s="36" t="str">
        <f>VLOOKUP(B641,[1]BaseData!$B$4:$BM$734,28,0)</f>
        <v>Small&amp;Micro Cap</v>
      </c>
      <c r="I641" s="36" t="s">
        <v>102</v>
      </c>
      <c r="J641" s="37">
        <f>IFERROR(VLOOKUP(B641,[1]BaseData!$B$4:$BM$734,36,0),#REF!)</f>
        <v>269461370892</v>
      </c>
      <c r="K641" s="37">
        <f>IFERROR(VLOOKUP(B641,[1]BaseData!$B$4:$BM$734,37,0),#REF!)</f>
        <v>142048719330</v>
      </c>
      <c r="L641" s="37">
        <f>IFERROR(VLOOKUP(B641,[1]BaseData!$B$4:$BM$734,38,0),#REF!)</f>
        <v>251241254893</v>
      </c>
      <c r="M641" s="37">
        <f>IFERROR(VLOOKUP(B641,[1]BaseData!$B$4:$BM$734,39,0)*10^9,#REF!)</f>
        <v>19885723033</v>
      </c>
      <c r="N641" s="37">
        <f>IFERROR(VLOOKUP(B641,[1]BaseData!$B$4:$BM$734,40,0)*10^9,#REF!)</f>
        <v>18687204773</v>
      </c>
      <c r="O641" s="37">
        <f>IFERROR(VLOOKUP(B641,[1]BaseData!$B$4:$BM$734,42,0),#REF!)</f>
        <v>2330</v>
      </c>
      <c r="P641" s="37">
        <f>IFERROR(VLOOKUP(B641,[1]BaseData!$B$4:$BM$734,43,0),#REF!)</f>
        <v>14925</v>
      </c>
      <c r="Q641" s="35">
        <f>IFERROR(VLOOKUP(B641,[1]BaseData!$B$4:$BM$734,44,0),#REF!)</f>
        <v>9.31</v>
      </c>
      <c r="R641" s="35">
        <f>IFERROR(VLOOKUP(B641,[1]BaseData!$B$4:$BM$734,45,0),#REF!)</f>
        <v>1.45</v>
      </c>
      <c r="S641" s="35">
        <f>IFERROR(VLOOKUP(B641,[1]BaseData!$B$4:$BM$734,46,0),#REF!)</f>
        <v>6.65</v>
      </c>
      <c r="T641" s="35">
        <f>IFERROR(VLOOKUP(B641,[1]BaseData!$B$4:$BM$734,47,0),#REF!)</f>
        <v>14.9</v>
      </c>
    </row>
    <row r="642" spans="1:20" ht="35.25" customHeight="1">
      <c r="A642" s="31">
        <v>637</v>
      </c>
      <c r="B642" s="32" t="s">
        <v>1329</v>
      </c>
      <c r="C642" s="33" t="str">
        <f>VLOOKUP(B642,[1]BaseData!$B$4:$BM$734,2,0)</f>
        <v>HNX</v>
      </c>
      <c r="D642" s="33" t="str">
        <f>VLOOKUP(B642,[1]BaseData!$B$4:$BM$734,3,0)</f>
        <v>CTCP Tư vấn Xây dựng Điện 4</v>
      </c>
      <c r="E642" s="34">
        <f>VLOOKUP(B642,[1]BaseData!$B$4:$BM$734,25,0)</f>
        <v>299664595725</v>
      </c>
      <c r="F642" s="34">
        <f>VLOOKUP(B642,[1]BaseData!$B$4:$BM$734,26,0)</f>
        <v>405894728.04878002</v>
      </c>
      <c r="G642" s="35">
        <f>VLOOKUP(B642,[1]BaseData!$B$4:$BM$734,27,0)</f>
        <v>0.39906799999999998</v>
      </c>
      <c r="H642" s="36" t="str">
        <f>VLOOKUP(B642,[1]BaseData!$B$4:$BM$734,28,0)</f>
        <v>Small&amp;Micro Cap</v>
      </c>
      <c r="I642" s="36" t="s">
        <v>107</v>
      </c>
      <c r="J642" s="37">
        <f>IFERROR(VLOOKUP(B642,[1]BaseData!$B$4:$BM$734,36,0),#REF!)</f>
        <v>405959590910</v>
      </c>
      <c r="K642" s="37">
        <f>IFERROR(VLOOKUP(B642,[1]BaseData!$B$4:$BM$734,37,0),#REF!)</f>
        <v>255339017928</v>
      </c>
      <c r="L642" s="37">
        <f>IFERROR(VLOOKUP(B642,[1]BaseData!$B$4:$BM$734,38,0),#REF!)</f>
        <v>299704889470</v>
      </c>
      <c r="M642" s="37">
        <f>IFERROR(VLOOKUP(B642,[1]BaseData!$B$4:$BM$734,39,0)*10^9,#REF!)</f>
        <v>41519214762</v>
      </c>
      <c r="N642" s="37">
        <f>IFERROR(VLOOKUP(B642,[1]BaseData!$B$4:$BM$734,40,0)*10^9,#REF!)</f>
        <v>41519214762</v>
      </c>
      <c r="O642" s="37">
        <f>IFERROR(VLOOKUP(B642,[1]BaseData!$B$4:$BM$734,42,0),#REF!)</f>
        <v>2318</v>
      </c>
      <c r="P642" s="37">
        <f>IFERROR(VLOOKUP(B642,[1]BaseData!$B$4:$BM$734,43,0),#REF!)</f>
        <v>12908</v>
      </c>
      <c r="Q642" s="35">
        <f>IFERROR(VLOOKUP(B642,[1]BaseData!$B$4:$BM$734,44,0),#REF!)</f>
        <v>5.56</v>
      </c>
      <c r="R642" s="35">
        <f>IFERROR(VLOOKUP(B642,[1]BaseData!$B$4:$BM$734,45,0),#REF!)</f>
        <v>1</v>
      </c>
      <c r="S642" s="35">
        <f>IFERROR(VLOOKUP(B642,[1]BaseData!$B$4:$BM$734,46,0),#REF!)</f>
        <v>10.92</v>
      </c>
      <c r="T642" s="35">
        <f>IFERROR(VLOOKUP(B642,[1]BaseData!$B$4:$BM$734,47,0),#REF!)</f>
        <v>17.55</v>
      </c>
    </row>
    <row r="643" spans="1:20" ht="35.25" customHeight="1">
      <c r="A643" s="31">
        <v>638</v>
      </c>
      <c r="B643" s="32" t="s">
        <v>1331</v>
      </c>
      <c r="C643" s="33" t="str">
        <f>VLOOKUP(B643,[1]BaseData!$B$4:$BM$734,2,0)</f>
        <v>HOSE</v>
      </c>
      <c r="D643" s="33" t="str">
        <f>VLOOKUP(B643,[1]BaseData!$B$4:$BM$734,3,0)</f>
        <v>CTCP Chứng khoán Trí Việt</v>
      </c>
      <c r="E643" s="34">
        <f>VLOOKUP(B643,[1]BaseData!$B$4:$BM$734,25,0)</f>
        <v>1042805898461.25</v>
      </c>
      <c r="F643" s="34">
        <f>VLOOKUP(B643,[1]BaseData!$B$4:$BM$734,26,0)</f>
        <v>8065570121.95121</v>
      </c>
      <c r="G643" s="35">
        <f>VLOOKUP(B643,[1]BaseData!$B$4:$BM$734,27,0)</f>
        <v>2.1711369999999999</v>
      </c>
      <c r="H643" s="36" t="str">
        <f>VLOOKUP(B643,[1]BaseData!$B$4:$BM$734,28,0)</f>
        <v>Mid Cap</v>
      </c>
      <c r="I643" s="36" t="s">
        <v>58</v>
      </c>
      <c r="J643" s="37">
        <f>IFERROR(VLOOKUP(B643,[1]BaseData!$B$4:$BM$734,36,0),#REF!)</f>
        <v>1335924049453</v>
      </c>
      <c r="K643" s="37">
        <f>IFERROR(VLOOKUP(B643,[1]BaseData!$B$4:$BM$734,37,0),#REF!)</f>
        <v>1204213752469</v>
      </c>
      <c r="L643" s="37">
        <f>IFERROR(VLOOKUP(B643,[1]BaseData!$B$4:$BM$734,38,0),#REF!)</f>
        <v>153713864808</v>
      </c>
      <c r="M643" s="37">
        <f>IFERROR(VLOOKUP(B643,[1]BaseData!$B$4:$BM$734,39,0)*10^9,#REF!)</f>
        <v>17374055973</v>
      </c>
      <c r="N643" s="37">
        <f>IFERROR(VLOOKUP(B643,[1]BaseData!$B$4:$BM$734,40,0)*10^9,#REF!)</f>
        <v>17374055973</v>
      </c>
      <c r="O643" s="37">
        <f>IFERROR(VLOOKUP(B643,[1]BaseData!$B$4:$BM$734,42,0),#REF!)</f>
        <v>155</v>
      </c>
      <c r="P643" s="37">
        <f>IFERROR(VLOOKUP(B643,[1]BaseData!$B$4:$BM$734,43,0),#REF!)</f>
        <v>10743</v>
      </c>
      <c r="Q643" s="35">
        <f>IFERROR(VLOOKUP(B643,[1]BaseData!$B$4:$BM$734,44,0),#REF!)</f>
        <v>23.86</v>
      </c>
      <c r="R643" s="35">
        <f>IFERROR(VLOOKUP(B643,[1]BaseData!$B$4:$BM$734,45,0),#REF!)</f>
        <v>0.34</v>
      </c>
      <c r="S643" s="35">
        <f>IFERROR(VLOOKUP(B643,[1]BaseData!$B$4:$BM$734,46,0),#REF!)</f>
        <v>1.1100000000000001</v>
      </c>
      <c r="T643" s="35">
        <f>IFERROR(VLOOKUP(B643,[1]BaseData!$B$4:$BM$734,47,0),#REF!)</f>
        <v>1.35</v>
      </c>
    </row>
    <row r="644" spans="1:20" ht="35.25" customHeight="1">
      <c r="A644" s="31">
        <v>639</v>
      </c>
      <c r="B644" s="32" t="s">
        <v>1333</v>
      </c>
      <c r="C644" s="33" t="str">
        <f>VLOOKUP(B644,[1]BaseData!$B$4:$BM$734,2,0)</f>
        <v>HNX</v>
      </c>
      <c r="D644" s="33" t="str">
        <f>VLOOKUP(B644,[1]BaseData!$B$4:$BM$734,3,0)</f>
        <v>CTCP Tập đoàn Quản lý Tài sản Trí Việt</v>
      </c>
      <c r="E644" s="34">
        <f>VLOOKUP(B644,[1]BaseData!$B$4:$BM$734,25,0)</f>
        <v>1151752999847.5601</v>
      </c>
      <c r="F644" s="34">
        <f>VLOOKUP(B644,[1]BaseData!$B$4:$BM$734,26,0)</f>
        <v>17709852221.036499</v>
      </c>
      <c r="G644" s="35">
        <f>VLOOKUP(B644,[1]BaseData!$B$4:$BM$734,27,0)</f>
        <v>0.15676399999999999</v>
      </c>
      <c r="H644" s="36" t="str">
        <f>VLOOKUP(B644,[1]BaseData!$B$4:$BM$734,28,0)</f>
        <v>Mid Cap</v>
      </c>
      <c r="I644" s="36" t="s">
        <v>61</v>
      </c>
      <c r="J644" s="37">
        <f>IFERROR(VLOOKUP(B644,[1]BaseData!$B$4:$BM$734,36,0),#REF!)</f>
        <v>2243971469898</v>
      </c>
      <c r="K644" s="37">
        <f>IFERROR(VLOOKUP(B644,[1]BaseData!$B$4:$BM$734,37,0),#REF!)</f>
        <v>2037286526301</v>
      </c>
      <c r="L644" s="37">
        <f>IFERROR(VLOOKUP(B644,[1]BaseData!$B$4:$BM$734,38,0),#REF!)</f>
        <v>153857273112</v>
      </c>
      <c r="M644" s="37">
        <f>IFERROR(VLOOKUP(B644,[1]BaseData!$B$4:$BM$734,39,0)*10^9,#REF!)</f>
        <v>-341903295397</v>
      </c>
      <c r="N644" s="37">
        <f>IFERROR(VLOOKUP(B644,[1]BaseData!$B$4:$BM$734,40,0)*10^9,#REF!)</f>
        <v>-341903295397</v>
      </c>
      <c r="O644" s="37">
        <f>IFERROR(VLOOKUP(B644,[1]BaseData!$B$4:$BM$734,42,0),#REF!)</f>
        <v>-2883</v>
      </c>
      <c r="P644" s="37">
        <f>IFERROR(VLOOKUP(B644,[1]BaseData!$B$4:$BM$734,43,0),#REF!)</f>
        <v>17176</v>
      </c>
      <c r="Q644" s="35">
        <f>IFERROR(VLOOKUP(B644,[1]BaseData!$B$4:$BM$734,44,0),#REF!)</f>
        <v>-1.56</v>
      </c>
      <c r="R644" s="35">
        <f>IFERROR(VLOOKUP(B644,[1]BaseData!$B$4:$BM$734,45,0),#REF!)</f>
        <v>0.26</v>
      </c>
      <c r="S644" s="35">
        <f>IFERROR(VLOOKUP(B644,[1]BaseData!$B$4:$BM$734,46,0),#REF!)</f>
        <v>-11.11</v>
      </c>
      <c r="T644" s="35">
        <f>IFERROR(VLOOKUP(B644,[1]BaseData!$B$4:$BM$734,47,0),#REF!)</f>
        <v>-16.86</v>
      </c>
    </row>
    <row r="645" spans="1:20" ht="35.25" customHeight="1">
      <c r="A645" s="31">
        <v>640</v>
      </c>
      <c r="B645" s="32" t="s">
        <v>1335</v>
      </c>
      <c r="C645" s="33" t="str">
        <f>VLOOKUP(B645,[1]BaseData!$B$4:$BM$734,2,0)</f>
        <v>HNX</v>
      </c>
      <c r="D645" s="33" t="str">
        <f>VLOOKUP(B645,[1]BaseData!$B$4:$BM$734,3,0)</f>
        <v>CTCP Than Vàng Danh - Vinacomin</v>
      </c>
      <c r="E645" s="34">
        <f>VLOOKUP(B645,[1]BaseData!$B$4:$BM$734,25,0)</f>
        <v>624791894936.58496</v>
      </c>
      <c r="F645" s="34">
        <f>VLOOKUP(B645,[1]BaseData!$B$4:$BM$734,26,0)</f>
        <v>5346720025.6097498</v>
      </c>
      <c r="G645" s="35">
        <f>VLOOKUP(B645,[1]BaseData!$B$4:$BM$734,27,0)</f>
        <v>2.9380660000000001</v>
      </c>
      <c r="H645" s="36" t="str">
        <f>VLOOKUP(B645,[1]BaseData!$B$4:$BM$734,28,0)</f>
        <v>Small&amp;Micro Cap</v>
      </c>
      <c r="I645" s="36" t="s">
        <v>61</v>
      </c>
      <c r="J645" s="37">
        <f>IFERROR(VLOOKUP(B645,[1]BaseData!$B$4:$BM$734,36,0),#REF!)</f>
        <v>2704949853373</v>
      </c>
      <c r="K645" s="37">
        <f>IFERROR(VLOOKUP(B645,[1]BaseData!$B$4:$BM$734,37,0),#REF!)</f>
        <v>664341494838</v>
      </c>
      <c r="L645" s="37">
        <f>IFERROR(VLOOKUP(B645,[1]BaseData!$B$4:$BM$734,38,0),#REF!)</f>
        <v>6754206823380</v>
      </c>
      <c r="M645" s="37">
        <f>IFERROR(VLOOKUP(B645,[1]BaseData!$B$4:$BM$734,39,0)*10^9,#REF!)</f>
        <v>176314601424</v>
      </c>
      <c r="N645" s="37">
        <f>IFERROR(VLOOKUP(B645,[1]BaseData!$B$4:$BM$734,40,0)*10^9,#REF!)</f>
        <v>188468298640</v>
      </c>
      <c r="O645" s="37">
        <f>IFERROR(VLOOKUP(B645,[1]BaseData!$B$4:$BM$734,42,0),#REF!)</f>
        <v>3921</v>
      </c>
      <c r="P645" s="37">
        <f>IFERROR(VLOOKUP(B645,[1]BaseData!$B$4:$BM$734,43,0),#REF!)</f>
        <v>14775</v>
      </c>
      <c r="Q645" s="35">
        <f>IFERROR(VLOOKUP(B645,[1]BaseData!$B$4:$BM$734,44,0),#REF!)</f>
        <v>2.09</v>
      </c>
      <c r="R645" s="35">
        <f>IFERROR(VLOOKUP(B645,[1]BaseData!$B$4:$BM$734,45,0),#REF!)</f>
        <v>0.55000000000000004</v>
      </c>
      <c r="S645" s="35">
        <f>IFERROR(VLOOKUP(B645,[1]BaseData!$B$4:$BM$734,46,0),#REF!)</f>
        <v>6.96</v>
      </c>
      <c r="T645" s="35">
        <f>IFERROR(VLOOKUP(B645,[1]BaseData!$B$4:$BM$734,47,0),#REF!)</f>
        <v>29</v>
      </c>
    </row>
    <row r="646" spans="1:20" ht="35.25" customHeight="1">
      <c r="A646" s="31">
        <v>641</v>
      </c>
      <c r="B646" s="32" t="s">
        <v>1337</v>
      </c>
      <c r="C646" s="33" t="str">
        <f>VLOOKUP(B646,[1]BaseData!$B$4:$BM$734,2,0)</f>
        <v>HOSE</v>
      </c>
      <c r="D646" s="33" t="str">
        <f>VLOOKUP(B646,[1]BaseData!$B$4:$BM$734,3,0)</f>
        <v>CTCP Chứng khoán Thiên Việt</v>
      </c>
      <c r="E646" s="34">
        <f>VLOOKUP(B646,[1]BaseData!$B$4:$BM$734,25,0)</f>
        <v>3394706406985.5098</v>
      </c>
      <c r="F646" s="34">
        <f>VLOOKUP(B646,[1]BaseData!$B$4:$BM$734,26,0)</f>
        <v>3045560975.6097498</v>
      </c>
      <c r="G646" s="35">
        <f>VLOOKUP(B646,[1]BaseData!$B$4:$BM$734,27,0)</f>
        <v>28.866738999999999</v>
      </c>
      <c r="H646" s="36" t="str">
        <f>VLOOKUP(B646,[1]BaseData!$B$4:$BM$734,28,0)</f>
        <v>Mid Cap</v>
      </c>
      <c r="I646" s="36" t="s">
        <v>61</v>
      </c>
      <c r="J646" s="37">
        <f>IFERROR(VLOOKUP(B646,[1]BaseData!$B$4:$BM$734,36,0),#REF!)</f>
        <v>9459575377956</v>
      </c>
      <c r="K646" s="37">
        <f>IFERROR(VLOOKUP(B646,[1]BaseData!$B$4:$BM$734,37,0),#REF!)</f>
        <v>1768482391097</v>
      </c>
      <c r="L646" s="37">
        <f>IFERROR(VLOOKUP(B646,[1]BaseData!$B$4:$BM$734,38,0),#REF!)</f>
        <v>1022130310362</v>
      </c>
      <c r="M646" s="37">
        <f>IFERROR(VLOOKUP(B646,[1]BaseData!$B$4:$BM$734,39,0)*10^9,#REF!)</f>
        <v>43651464288</v>
      </c>
      <c r="N646" s="37">
        <f>IFERROR(VLOOKUP(B646,[1]BaseData!$B$4:$BM$734,40,0)*10^9,#REF!)</f>
        <v>66773418729</v>
      </c>
      <c r="O646" s="37">
        <f>IFERROR(VLOOKUP(B646,[1]BaseData!$B$4:$BM$734,42,0),#REF!)</f>
        <v>408</v>
      </c>
      <c r="P646" s="37">
        <f>IFERROR(VLOOKUP(B646,[1]BaseData!$B$4:$BM$734,43,0),#REF!)</f>
        <v>16516</v>
      </c>
      <c r="Q646" s="35">
        <f>IFERROR(VLOOKUP(B646,[1]BaseData!$B$4:$BM$734,44,0),#REF!)</f>
        <v>61.32</v>
      </c>
      <c r="R646" s="35">
        <f>IFERROR(VLOOKUP(B646,[1]BaseData!$B$4:$BM$734,45,0),#REF!)</f>
        <v>1.51</v>
      </c>
      <c r="S646" s="35">
        <f>IFERROR(VLOOKUP(B646,[1]BaseData!$B$4:$BM$734,46,0),#REF!)</f>
        <v>0.52</v>
      </c>
      <c r="T646" s="35">
        <f>IFERROR(VLOOKUP(B646,[1]BaseData!$B$4:$BM$734,47,0),#REF!)</f>
        <v>2.5099999999999998</v>
      </c>
    </row>
    <row r="647" spans="1:20" ht="35.25" customHeight="1">
      <c r="A647" s="31">
        <v>642</v>
      </c>
      <c r="B647" s="32" t="s">
        <v>1339</v>
      </c>
      <c r="C647" s="33" t="str">
        <f>VLOOKUP(B647,[1]BaseData!$B$4:$BM$734,2,0)</f>
        <v>HOSE</v>
      </c>
      <c r="D647" s="33" t="str">
        <f>VLOOKUP(B647,[1]BaseData!$B$4:$BM$734,3,0)</f>
        <v>Tổng Công ty Việt Thắng - CTCP</v>
      </c>
      <c r="E647" s="34">
        <f>VLOOKUP(B647,[1]BaseData!$B$4:$BM$734,25,0)</f>
        <v>582055335365.85303</v>
      </c>
      <c r="F647" s="34">
        <f>VLOOKUP(B647,[1]BaseData!$B$4:$BM$734,26,0)</f>
        <v>190990853.65853599</v>
      </c>
      <c r="G647" s="35">
        <f>VLOOKUP(B647,[1]BaseData!$B$4:$BM$734,27,0)</f>
        <v>3.0586660000000001</v>
      </c>
      <c r="H647" s="36" t="str">
        <f>VLOOKUP(B647,[1]BaseData!$B$4:$BM$734,28,0)</f>
        <v>Small&amp;Micro Cap</v>
      </c>
      <c r="I647" s="36" t="s">
        <v>93</v>
      </c>
      <c r="J647" s="37">
        <f>IFERROR(VLOOKUP(B647,[1]BaseData!$B$4:$BM$734,36,0),#REF!)</f>
        <v>1813280222657</v>
      </c>
      <c r="K647" s="37">
        <f>IFERROR(VLOOKUP(B647,[1]BaseData!$B$4:$BM$734,37,0),#REF!)</f>
        <v>621995800660</v>
      </c>
      <c r="L647" s="37">
        <f>IFERROR(VLOOKUP(B647,[1]BaseData!$B$4:$BM$734,38,0),#REF!)</f>
        <v>1956769395580</v>
      </c>
      <c r="M647" s="37">
        <f>IFERROR(VLOOKUP(B647,[1]BaseData!$B$4:$BM$734,39,0)*10^9,#REF!)</f>
        <v>54998680942</v>
      </c>
      <c r="N647" s="37">
        <f>IFERROR(VLOOKUP(B647,[1]BaseData!$B$4:$BM$734,40,0)*10^9,#REF!)</f>
        <v>54061366716</v>
      </c>
      <c r="O647" s="37">
        <f>IFERROR(VLOOKUP(B647,[1]BaseData!$B$4:$BM$734,42,0),#REF!)</f>
        <v>2619</v>
      </c>
      <c r="P647" s="37">
        <f>IFERROR(VLOOKUP(B647,[1]BaseData!$B$4:$BM$734,43,0),#REF!)</f>
        <v>29619</v>
      </c>
      <c r="Q647" s="35">
        <f>IFERROR(VLOOKUP(B647,[1]BaseData!$B$4:$BM$734,44,0),#REF!)</f>
        <v>8.86</v>
      </c>
      <c r="R647" s="35">
        <f>IFERROR(VLOOKUP(B647,[1]BaseData!$B$4:$BM$734,45,0),#REF!)</f>
        <v>0.78</v>
      </c>
      <c r="S647" s="35">
        <f>IFERROR(VLOOKUP(B647,[1]BaseData!$B$4:$BM$734,46,0),#REF!)</f>
        <v>3.43</v>
      </c>
      <c r="T647" s="35">
        <f>IFERROR(VLOOKUP(B647,[1]BaseData!$B$4:$BM$734,47,0),#REF!)</f>
        <v>8.7899999999999991</v>
      </c>
    </row>
    <row r="648" spans="1:20" ht="35.25" customHeight="1">
      <c r="A648" s="31">
        <v>643</v>
      </c>
      <c r="B648" s="32" t="s">
        <v>1341</v>
      </c>
      <c r="C648" s="33" t="str">
        <f>VLOOKUP(B648,[1]BaseData!$B$4:$BM$734,2,0)</f>
        <v>HNX</v>
      </c>
      <c r="D648" s="33" t="str">
        <f>VLOOKUP(B648,[1]BaseData!$B$4:$BM$734,3,0)</f>
        <v>CTCP VICEM Thạch cao Xi măng</v>
      </c>
      <c r="E648" s="34">
        <f>VLOOKUP(B648,[1]BaseData!$B$4:$BM$734,25,0)</f>
        <v>35416158536.585297</v>
      </c>
      <c r="F648" s="34">
        <f>VLOOKUP(B648,[1]BaseData!$B$4:$BM$734,26,0)</f>
        <v>68575580.182925999</v>
      </c>
      <c r="G648" s="35">
        <f>VLOOKUP(B648,[1]BaseData!$B$4:$BM$734,27,0)</f>
        <v>0.82038199999999994</v>
      </c>
      <c r="H648" s="36" t="str">
        <f>VLOOKUP(B648,[1]BaseData!$B$4:$BM$734,28,0)</f>
        <v>Small&amp;Micro Cap</v>
      </c>
      <c r="I648" s="36" t="s">
        <v>24</v>
      </c>
      <c r="J648" s="37">
        <f>IFERROR(VLOOKUP(B648,[1]BaseData!$B$4:$BM$734,36,0),#REF!)</f>
        <v>196879651565</v>
      </c>
      <c r="K648" s="37">
        <f>IFERROR(VLOOKUP(B648,[1]BaseData!$B$4:$BM$734,37,0),#REF!)</f>
        <v>115539431009</v>
      </c>
      <c r="L648" s="37">
        <f>IFERROR(VLOOKUP(B648,[1]BaseData!$B$4:$BM$734,38,0),#REF!)</f>
        <v>252408382976</v>
      </c>
      <c r="M648" s="37">
        <f>IFERROR(VLOOKUP(B648,[1]BaseData!$B$4:$BM$734,39,0)*10^9,#REF!)</f>
        <v>17695439</v>
      </c>
      <c r="N648" s="37">
        <f>IFERROR(VLOOKUP(B648,[1]BaseData!$B$4:$BM$734,40,0)*10^9,#REF!)</f>
        <v>8588838</v>
      </c>
      <c r="O648" s="37">
        <f>IFERROR(VLOOKUP(B648,[1]BaseData!$B$4:$BM$734,42,0),#REF!)</f>
        <v>3</v>
      </c>
      <c r="P648" s="37">
        <f>IFERROR(VLOOKUP(B648,[1]BaseData!$B$4:$BM$734,43,0),#REF!)</f>
        <v>16506</v>
      </c>
      <c r="Q648" s="35">
        <f>IFERROR(VLOOKUP(B648,[1]BaseData!$B$4:$BM$734,44,0),#REF!)</f>
        <v>1424.1</v>
      </c>
      <c r="R648" s="35">
        <f>IFERROR(VLOOKUP(B648,[1]BaseData!$B$4:$BM$734,45,0),#REF!)</f>
        <v>0.22</v>
      </c>
      <c r="S648" s="35">
        <f>IFERROR(VLOOKUP(B648,[1]BaseData!$B$4:$BM$734,46,0),#REF!)</f>
        <v>0.01</v>
      </c>
      <c r="T648" s="35">
        <f>IFERROR(VLOOKUP(B648,[1]BaseData!$B$4:$BM$734,47,0),#REF!)</f>
        <v>0.02</v>
      </c>
    </row>
    <row r="649" spans="1:20" ht="35.25" customHeight="1">
      <c r="A649" s="31">
        <v>644</v>
      </c>
      <c r="B649" s="32" t="s">
        <v>1343</v>
      </c>
      <c r="C649" s="33" t="str">
        <f>VLOOKUP(B649,[1]BaseData!$B$4:$BM$734,2,0)</f>
        <v>HOSE</v>
      </c>
      <c r="D649" s="33" t="str">
        <f>VLOOKUP(B649,[1]BaseData!$B$4:$BM$734,3,0)</f>
        <v>CTCP Dây và Cáp Điện Taya Việt Nam</v>
      </c>
      <c r="E649" s="34">
        <f>VLOOKUP(B649,[1]BaseData!$B$4:$BM$734,25,0)</f>
        <v>463187926758.23102</v>
      </c>
      <c r="F649" s="34">
        <f>VLOOKUP(B649,[1]BaseData!$B$4:$BM$734,26,0)</f>
        <v>322801829.26829201</v>
      </c>
      <c r="G649" s="35">
        <f>VLOOKUP(B649,[1]BaseData!$B$4:$BM$734,27,0)</f>
        <v>47.657631000000002</v>
      </c>
      <c r="H649" s="36" t="str">
        <f>VLOOKUP(B649,[1]BaseData!$B$4:$BM$734,28,0)</f>
        <v>Small&amp;Micro Cap</v>
      </c>
      <c r="I649" s="36" t="s">
        <v>84</v>
      </c>
      <c r="J649" s="37">
        <f>IFERROR(VLOOKUP(B649,[1]BaseData!$B$4:$BM$734,36,0),#REF!)</f>
        <v>1047597639383</v>
      </c>
      <c r="K649" s="37">
        <f>IFERROR(VLOOKUP(B649,[1]BaseData!$B$4:$BM$734,37,0),#REF!)</f>
        <v>491860753799</v>
      </c>
      <c r="L649" s="37">
        <f>IFERROR(VLOOKUP(B649,[1]BaseData!$B$4:$BM$734,38,0),#REF!)</f>
        <v>2087707658160</v>
      </c>
      <c r="M649" s="37">
        <f>IFERROR(VLOOKUP(B649,[1]BaseData!$B$4:$BM$734,39,0)*10^9,#REF!)</f>
        <v>31950212288</v>
      </c>
      <c r="N649" s="37">
        <f>IFERROR(VLOOKUP(B649,[1]BaseData!$B$4:$BM$734,40,0)*10^9,#REF!)</f>
        <v>31950212288</v>
      </c>
      <c r="O649" s="37">
        <f>IFERROR(VLOOKUP(B649,[1]BaseData!$B$4:$BM$734,42,0),#REF!)</f>
        <v>1041</v>
      </c>
      <c r="P649" s="37">
        <f>IFERROR(VLOOKUP(B649,[1]BaseData!$B$4:$BM$734,43,0),#REF!)</f>
        <v>16032</v>
      </c>
      <c r="Q649" s="35">
        <f>IFERROR(VLOOKUP(B649,[1]BaseData!$B$4:$BM$734,44,0),#REF!)</f>
        <v>11.81</v>
      </c>
      <c r="R649" s="35">
        <f>IFERROR(VLOOKUP(B649,[1]BaseData!$B$4:$BM$734,45,0),#REF!)</f>
        <v>0.77</v>
      </c>
      <c r="S649" s="35">
        <f>IFERROR(VLOOKUP(B649,[1]BaseData!$B$4:$BM$734,46,0),#REF!)</f>
        <v>2.82</v>
      </c>
      <c r="T649" s="35">
        <f>IFERROR(VLOOKUP(B649,[1]BaseData!$B$4:$BM$734,47,0),#REF!)</f>
        <v>6.51</v>
      </c>
    </row>
    <row r="650" spans="1:20" ht="35.25" customHeight="1">
      <c r="A650" s="31">
        <v>645</v>
      </c>
      <c r="B650" s="32" t="s">
        <v>1345</v>
      </c>
      <c r="C650" s="33" t="str">
        <f>VLOOKUP(B650,[1]BaseData!$B$4:$BM$734,2,0)</f>
        <v>HOSE</v>
      </c>
      <c r="D650" s="33" t="str">
        <f>VLOOKUP(B650,[1]BaseData!$B$4:$BM$734,3,0)</f>
        <v>CTCP Xây dựng và Phát triển Đô thị Tỉnh Bà Rịa Vũng Tàu</v>
      </c>
      <c r="E650" s="34">
        <f>VLOOKUP(B650,[1]BaseData!$B$4:$BM$734,25,0)</f>
        <v>288151855548.78003</v>
      </c>
      <c r="F650" s="34">
        <f>VLOOKUP(B650,[1]BaseData!$B$4:$BM$734,26,0)</f>
        <v>1066350609.75609</v>
      </c>
      <c r="G650" s="35">
        <f>VLOOKUP(B650,[1]BaseData!$B$4:$BM$734,27,0)</f>
        <v>10.638612</v>
      </c>
      <c r="H650" s="36" t="str">
        <f>VLOOKUP(B650,[1]BaseData!$B$4:$BM$734,28,0)</f>
        <v>Small&amp;Micro Cap</v>
      </c>
      <c r="I650" s="36" t="s">
        <v>77</v>
      </c>
      <c r="J650" s="37">
        <f>IFERROR(VLOOKUP(B650,[1]BaseData!$B$4:$BM$734,36,0),#REF!)</f>
        <v>914388030179</v>
      </c>
      <c r="K650" s="37">
        <f>IFERROR(VLOOKUP(B650,[1]BaseData!$B$4:$BM$734,37,0),#REF!)</f>
        <v>329998559339</v>
      </c>
      <c r="L650" s="37">
        <f>IFERROR(VLOOKUP(B650,[1]BaseData!$B$4:$BM$734,38,0),#REF!)</f>
        <v>131253579695</v>
      </c>
      <c r="M650" s="37">
        <f>IFERROR(VLOOKUP(B650,[1]BaseData!$B$4:$BM$734,39,0)*10^9,#REF!)</f>
        <v>-40079598749</v>
      </c>
      <c r="N650" s="37">
        <f>IFERROR(VLOOKUP(B650,[1]BaseData!$B$4:$BM$734,40,0)*10^9,#REF!)</f>
        <v>-39503326166</v>
      </c>
      <c r="O650" s="37">
        <f>IFERROR(VLOOKUP(B650,[1]BaseData!$B$4:$BM$734,42,0),#REF!)</f>
        <v>-708</v>
      </c>
      <c r="P650" s="37">
        <f>IFERROR(VLOOKUP(B650,[1]BaseData!$B$4:$BM$734,43,0),#REF!)</f>
        <v>10588</v>
      </c>
      <c r="Q650" s="35">
        <f>IFERROR(VLOOKUP(B650,[1]BaseData!$B$4:$BM$734,44,0),#REF!)</f>
        <v>-22.02</v>
      </c>
      <c r="R650" s="35">
        <f>IFERROR(VLOOKUP(B650,[1]BaseData!$B$4:$BM$734,45,0),#REF!)</f>
        <v>1.47</v>
      </c>
      <c r="S650" s="35">
        <f>IFERROR(VLOOKUP(B650,[1]BaseData!$B$4:$BM$734,46,0),#REF!)</f>
        <v>-0.56999999999999995</v>
      </c>
      <c r="T650" s="35">
        <f>IFERROR(VLOOKUP(B650,[1]BaseData!$B$4:$BM$734,47,0),#REF!)</f>
        <v>-1.57</v>
      </c>
    </row>
    <row r="651" spans="1:20" ht="35.25" customHeight="1">
      <c r="A651" s="31">
        <v>646</v>
      </c>
      <c r="B651" s="32" t="s">
        <v>1347</v>
      </c>
      <c r="C651" s="33" t="str">
        <f>VLOOKUP(B651,[1]BaseData!$B$4:$BM$734,2,0)</f>
        <v>HOSE</v>
      </c>
      <c r="D651" s="33" t="str">
        <f>VLOOKUP(B651,[1]BaseData!$B$4:$BM$734,3,0)</f>
        <v>CTCP Đầu tư Phát triển Nhà và Đô thị IDICO</v>
      </c>
      <c r="E651" s="34">
        <f>VLOOKUP(B651,[1]BaseData!$B$4:$BM$734,25,0)</f>
        <v>362463414634.146</v>
      </c>
      <c r="F651" s="34">
        <f>VLOOKUP(B651,[1]BaseData!$B$4:$BM$734,26,0)</f>
        <v>110682926.82926799</v>
      </c>
      <c r="G651" s="35">
        <f>VLOOKUP(B651,[1]BaseData!$B$4:$BM$734,27,0)</f>
        <v>18.499426</v>
      </c>
      <c r="H651" s="36" t="str">
        <f>VLOOKUP(B651,[1]BaseData!$B$4:$BM$734,28,0)</f>
        <v>Small&amp;Micro Cap</v>
      </c>
      <c r="I651" s="36" t="s">
        <v>61</v>
      </c>
      <c r="J651" s="37">
        <f>IFERROR(VLOOKUP(B651,[1]BaseData!$B$4:$BM$734,36,0),#REF!)</f>
        <v>484489613563</v>
      </c>
      <c r="K651" s="37">
        <f>IFERROR(VLOOKUP(B651,[1]BaseData!$B$4:$BM$734,37,0),#REF!)</f>
        <v>359344703849</v>
      </c>
      <c r="L651" s="37">
        <f>IFERROR(VLOOKUP(B651,[1]BaseData!$B$4:$BM$734,38,0),#REF!)</f>
        <v>2546694864168</v>
      </c>
      <c r="M651" s="37">
        <f>IFERROR(VLOOKUP(B651,[1]BaseData!$B$4:$BM$734,39,0)*10^9,#REF!)</f>
        <v>51819224959</v>
      </c>
      <c r="N651" s="37">
        <f>IFERROR(VLOOKUP(B651,[1]BaseData!$B$4:$BM$734,40,0)*10^9,#REF!)</f>
        <v>51819724959</v>
      </c>
      <c r="O651" s="37">
        <f>IFERROR(VLOOKUP(B651,[1]BaseData!$B$4:$BM$734,42,0),#REF!)</f>
        <v>6477</v>
      </c>
      <c r="P651" s="37">
        <f>IFERROR(VLOOKUP(B651,[1]BaseData!$B$4:$BM$734,43,0),#REF!)</f>
        <v>44918</v>
      </c>
      <c r="Q651" s="35">
        <f>IFERROR(VLOOKUP(B651,[1]BaseData!$B$4:$BM$734,44,0),#REF!)</f>
        <v>5.84</v>
      </c>
      <c r="R651" s="35">
        <f>IFERROR(VLOOKUP(B651,[1]BaseData!$B$4:$BM$734,45,0),#REF!)</f>
        <v>0.84</v>
      </c>
      <c r="S651" s="35">
        <f>IFERROR(VLOOKUP(B651,[1]BaseData!$B$4:$BM$734,46,0),#REF!)</f>
        <v>11.12</v>
      </c>
      <c r="T651" s="35">
        <f>IFERROR(VLOOKUP(B651,[1]BaseData!$B$4:$BM$734,47,0),#REF!)</f>
        <v>14.97</v>
      </c>
    </row>
    <row r="652" spans="1:20" ht="35.25" customHeight="1">
      <c r="A652" s="31">
        <v>647</v>
      </c>
      <c r="B652" s="32" t="s">
        <v>1349</v>
      </c>
      <c r="C652" s="33" t="str">
        <f>VLOOKUP(B652,[1]BaseData!$B$4:$BM$734,2,0)</f>
        <v>HNX</v>
      </c>
      <c r="D652" s="33" t="str">
        <f>VLOOKUP(B652,[1]BaseData!$B$4:$BM$734,3,0)</f>
        <v>CTCP Đầu Tư Và Phát Triển Sao Mai Việt</v>
      </c>
      <c r="E652" s="34">
        <f>VLOOKUP(B652,[1]BaseData!$B$4:$BM$734,25,0)</f>
        <v>227146077609.75601</v>
      </c>
      <c r="F652" s="34">
        <f>VLOOKUP(B652,[1]BaseData!$B$4:$BM$734,26,0)</f>
        <v>218961439.32926801</v>
      </c>
      <c r="G652" s="35">
        <f>VLOOKUP(B652,[1]BaseData!$B$4:$BM$734,27,0)</f>
        <v>1.6107089999999999</v>
      </c>
      <c r="H652" s="36" t="str">
        <f>VLOOKUP(B652,[1]BaseData!$B$4:$BM$734,28,0)</f>
        <v>Small&amp;Micro Cap</v>
      </c>
      <c r="I652" s="36" t="s">
        <v>58</v>
      </c>
      <c r="J652" s="37">
        <f>IFERROR(VLOOKUP(B652,[1]BaseData!$B$4:$BM$734,36,0),#REF!)</f>
        <v>474376628692</v>
      </c>
      <c r="K652" s="37">
        <f>IFERROR(VLOOKUP(B652,[1]BaseData!$B$4:$BM$734,37,0),#REF!)</f>
        <v>163457908346</v>
      </c>
      <c r="L652" s="37">
        <f>IFERROR(VLOOKUP(B652,[1]BaseData!$B$4:$BM$734,38,0),#REF!)</f>
        <v>286529778</v>
      </c>
      <c r="M652" s="37">
        <f>IFERROR(VLOOKUP(B652,[1]BaseData!$B$4:$BM$734,39,0)*10^9,#REF!)</f>
        <v>243562017</v>
      </c>
      <c r="N652" s="37">
        <f>IFERROR(VLOOKUP(B652,[1]BaseData!$B$4:$BM$734,40,0)*10^9,#REF!)</f>
        <v>-873127433</v>
      </c>
      <c r="O652" s="37">
        <f>IFERROR(VLOOKUP(B652,[1]BaseData!$B$4:$BM$734,42,0),#REF!)</f>
        <v>16</v>
      </c>
      <c r="P652" s="37">
        <f>IFERROR(VLOOKUP(B652,[1]BaseData!$B$4:$BM$734,43,0),#REF!)</f>
        <v>10466</v>
      </c>
      <c r="Q652" s="35">
        <f>IFERROR(VLOOKUP(B652,[1]BaseData!$B$4:$BM$734,44,0),#REF!)</f>
        <v>654.04</v>
      </c>
      <c r="R652" s="35">
        <f>IFERROR(VLOOKUP(B652,[1]BaseData!$B$4:$BM$734,45,0),#REF!)</f>
        <v>0.97</v>
      </c>
      <c r="S652" s="35">
        <f>IFERROR(VLOOKUP(B652,[1]BaseData!$B$4:$BM$734,46,0),#REF!)</f>
        <v>7.0000000000000007E-2</v>
      </c>
      <c r="T652" s="35">
        <f>IFERROR(VLOOKUP(B652,[1]BaseData!$B$4:$BM$734,47,0),#REF!)</f>
        <v>0.15</v>
      </c>
    </row>
    <row r="653" spans="1:20" ht="35.25" customHeight="1">
      <c r="A653" s="31">
        <v>648</v>
      </c>
      <c r="B653" s="32" t="s">
        <v>1351</v>
      </c>
      <c r="C653" s="33" t="str">
        <f>VLOOKUP(B653,[1]BaseData!$B$4:$BM$734,2,0)</f>
        <v>HNX</v>
      </c>
      <c r="D653" s="33" t="str">
        <f>VLOOKUP(B653,[1]BaseData!$B$4:$BM$734,3,0)</f>
        <v>CTCP Xây dựng Số 12</v>
      </c>
      <c r="E653" s="34">
        <f>VLOOKUP(B653,[1]BaseData!$B$4:$BM$734,25,0)</f>
        <v>92240132926.829193</v>
      </c>
      <c r="F653" s="34">
        <f>VLOOKUP(B653,[1]BaseData!$B$4:$BM$734,26,0)</f>
        <v>70796509.756097004</v>
      </c>
      <c r="G653" s="35">
        <f>VLOOKUP(B653,[1]BaseData!$B$4:$BM$734,27,0)</f>
        <v>9.6897999999999998E-2</v>
      </c>
      <c r="H653" s="36" t="str">
        <f>VLOOKUP(B653,[1]BaseData!$B$4:$BM$734,28,0)</f>
        <v>Small&amp;Micro Cap</v>
      </c>
      <c r="I653" s="36" t="s">
        <v>600</v>
      </c>
      <c r="J653" s="37">
        <f>IFERROR(VLOOKUP(B653,[1]BaseData!$B$4:$BM$734,36,0),#REF!)</f>
        <v>433764811567</v>
      </c>
      <c r="K653" s="37">
        <f>IFERROR(VLOOKUP(B653,[1]BaseData!$B$4:$BM$734,37,0),#REF!)</f>
        <v>88757071946</v>
      </c>
      <c r="L653" s="37">
        <f>IFERROR(VLOOKUP(B653,[1]BaseData!$B$4:$BM$734,38,0),#REF!)</f>
        <v>337355469452</v>
      </c>
      <c r="M653" s="37">
        <f>IFERROR(VLOOKUP(B653,[1]BaseData!$B$4:$BM$734,39,0)*10^9,#REF!)</f>
        <v>6183047119</v>
      </c>
      <c r="N653" s="37">
        <f>IFERROR(VLOOKUP(B653,[1]BaseData!$B$4:$BM$734,40,0)*10^9,#REF!)</f>
        <v>6183047119</v>
      </c>
      <c r="O653" s="37">
        <f>IFERROR(VLOOKUP(B653,[1]BaseData!$B$4:$BM$734,42,0),#REF!)</f>
        <v>1063</v>
      </c>
      <c r="P653" s="37">
        <f>IFERROR(VLOOKUP(B653,[1]BaseData!$B$4:$BM$734,43,0),#REF!)</f>
        <v>15256</v>
      </c>
      <c r="Q653" s="35">
        <f>IFERROR(VLOOKUP(B653,[1]BaseData!$B$4:$BM$734,44,0),#REF!)</f>
        <v>11.1</v>
      </c>
      <c r="R653" s="35">
        <f>IFERROR(VLOOKUP(B653,[1]BaseData!$B$4:$BM$734,45,0),#REF!)</f>
        <v>0.77</v>
      </c>
      <c r="S653" s="35">
        <f>IFERROR(VLOOKUP(B653,[1]BaseData!$B$4:$BM$734,46,0),#REF!)</f>
        <v>1.24</v>
      </c>
      <c r="T653" s="35">
        <f>IFERROR(VLOOKUP(B653,[1]BaseData!$B$4:$BM$734,47,0),#REF!)</f>
        <v>6.98</v>
      </c>
    </row>
    <row r="654" spans="1:20" ht="35.25" customHeight="1">
      <c r="A654" s="31">
        <v>649</v>
      </c>
      <c r="B654" s="32" t="s">
        <v>1353</v>
      </c>
      <c r="C654" s="33" t="str">
        <f>VLOOKUP(B654,[1]BaseData!$B$4:$BM$734,2,0)</f>
        <v>HNX</v>
      </c>
      <c r="D654" s="33" t="str">
        <f>VLOOKUP(B654,[1]BaseData!$B$4:$BM$734,3,0)</f>
        <v>CTCP Vinaconex 21</v>
      </c>
      <c r="E654" s="34">
        <f>VLOOKUP(B654,[1]BaseData!$B$4:$BM$734,25,0)</f>
        <v>80493706578.658493</v>
      </c>
      <c r="F654" s="34">
        <f>VLOOKUP(B654,[1]BaseData!$B$4:$BM$734,26,0)</f>
        <v>267687881.402439</v>
      </c>
      <c r="G654" s="35">
        <f>VLOOKUP(B654,[1]BaseData!$B$4:$BM$734,27,0)</f>
        <v>1.7217E-2</v>
      </c>
      <c r="H654" s="36" t="str">
        <f>VLOOKUP(B654,[1]BaseData!$B$4:$BM$734,28,0)</f>
        <v>Small&amp;Micro Cap</v>
      </c>
      <c r="I654" s="36" t="s">
        <v>77</v>
      </c>
      <c r="J654" s="37">
        <f>IFERROR(VLOOKUP(B654,[1]BaseData!$B$4:$BM$734,36,0),#REF!)</f>
        <v>317114172544</v>
      </c>
      <c r="K654" s="37">
        <f>IFERROR(VLOOKUP(B654,[1]BaseData!$B$4:$BM$734,37,0),#REF!)</f>
        <v>121846546191</v>
      </c>
      <c r="L654" s="37">
        <f>IFERROR(VLOOKUP(B654,[1]BaseData!$B$4:$BM$734,38,0),#REF!)</f>
        <v>61220235368</v>
      </c>
      <c r="M654" s="37">
        <f>IFERROR(VLOOKUP(B654,[1]BaseData!$B$4:$BM$734,39,0)*10^9,#REF!)</f>
        <v>928884788</v>
      </c>
      <c r="N654" s="37">
        <f>IFERROR(VLOOKUP(B654,[1]BaseData!$B$4:$BM$734,40,0)*10^9,#REF!)</f>
        <v>849950038</v>
      </c>
      <c r="O654" s="37">
        <f>IFERROR(VLOOKUP(B654,[1]BaseData!$B$4:$BM$734,42,0),#REF!)</f>
        <v>77</v>
      </c>
      <c r="P654" s="37">
        <f>IFERROR(VLOOKUP(B654,[1]BaseData!$B$4:$BM$734,43,0),#REF!)</f>
        <v>10154</v>
      </c>
      <c r="Q654" s="35">
        <f>IFERROR(VLOOKUP(B654,[1]BaseData!$B$4:$BM$734,44,0),#REF!)</f>
        <v>43.92</v>
      </c>
      <c r="R654" s="35">
        <f>IFERROR(VLOOKUP(B654,[1]BaseData!$B$4:$BM$734,45,0),#REF!)</f>
        <v>0.33</v>
      </c>
      <c r="S654" s="35">
        <f>IFERROR(VLOOKUP(B654,[1]BaseData!$B$4:$BM$734,46,0),#REF!)</f>
        <v>0.28000000000000003</v>
      </c>
      <c r="T654" s="35">
        <f>IFERROR(VLOOKUP(B654,[1]BaseData!$B$4:$BM$734,47,0),#REF!)</f>
        <v>0.77</v>
      </c>
    </row>
    <row r="655" spans="1:20" ht="35.25" customHeight="1">
      <c r="A655" s="31">
        <v>650</v>
      </c>
      <c r="B655" s="32" t="s">
        <v>1355</v>
      </c>
      <c r="C655" s="33" t="str">
        <f>VLOOKUP(B655,[1]BaseData!$B$4:$BM$734,2,0)</f>
        <v>HOSE</v>
      </c>
      <c r="D655" s="33" t="str">
        <f>VLOOKUP(B655,[1]BaseData!$B$4:$BM$734,3,0)</f>
        <v>CTCP Phân lân Nung chảy Văn Điển</v>
      </c>
      <c r="E655" s="34">
        <f>VLOOKUP(B655,[1]BaseData!$B$4:$BM$734,25,0)</f>
        <v>456230714320.24298</v>
      </c>
      <c r="F655" s="34">
        <f>VLOOKUP(B655,[1]BaseData!$B$4:$BM$734,26,0)</f>
        <v>82521341.463413998</v>
      </c>
      <c r="G655" s="35">
        <f>VLOOKUP(B655,[1]BaseData!$B$4:$BM$734,27,0)</f>
        <v>4.0121999999999998E-2</v>
      </c>
      <c r="H655" s="36" t="str">
        <f>VLOOKUP(B655,[1]BaseData!$B$4:$BM$734,28,0)</f>
        <v>Small&amp;Micro Cap</v>
      </c>
      <c r="I655" s="36" t="s">
        <v>77</v>
      </c>
      <c r="J655" s="37">
        <f>IFERROR(VLOOKUP(B655,[1]BaseData!$B$4:$BM$734,36,0),#REF!)</f>
        <v>612707039397</v>
      </c>
      <c r="K655" s="37">
        <f>IFERROR(VLOOKUP(B655,[1]BaseData!$B$4:$BM$734,37,0),#REF!)</f>
        <v>475300554323</v>
      </c>
      <c r="L655" s="37">
        <f>IFERROR(VLOOKUP(B655,[1]BaseData!$B$4:$BM$734,38,0),#REF!)</f>
        <v>913041618398</v>
      </c>
      <c r="M655" s="37">
        <f>IFERROR(VLOOKUP(B655,[1]BaseData!$B$4:$BM$734,39,0)*10^9,#REF!)</f>
        <v>37867212736</v>
      </c>
      <c r="N655" s="37">
        <f>IFERROR(VLOOKUP(B655,[1]BaseData!$B$4:$BM$734,40,0)*10^9,#REF!)</f>
        <v>37867212736</v>
      </c>
      <c r="O655" s="37">
        <f>IFERROR(VLOOKUP(B655,[1]BaseData!$B$4:$BM$734,42,0),#REF!)</f>
        <v>1005</v>
      </c>
      <c r="P655" s="37">
        <f>IFERROR(VLOOKUP(B655,[1]BaseData!$B$4:$BM$734,43,0),#REF!)</f>
        <v>12619</v>
      </c>
      <c r="Q655" s="35">
        <f>IFERROR(VLOOKUP(B655,[1]BaseData!$B$4:$BM$734,44,0),#REF!)</f>
        <v>8.75</v>
      </c>
      <c r="R655" s="35">
        <f>IFERROR(VLOOKUP(B655,[1]BaseData!$B$4:$BM$734,45,0),#REF!)</f>
        <v>0.7</v>
      </c>
      <c r="S655" s="35">
        <f>IFERROR(VLOOKUP(B655,[1]BaseData!$B$4:$BM$734,46,0),#REF!)</f>
        <v>5.92</v>
      </c>
      <c r="T655" s="35">
        <f>IFERROR(VLOOKUP(B655,[1]BaseData!$B$4:$BM$734,47,0),#REF!)</f>
        <v>8.07</v>
      </c>
    </row>
    <row r="656" spans="1:20" ht="35.25" customHeight="1">
      <c r="A656" s="31">
        <v>651</v>
      </c>
      <c r="B656" s="32" t="s">
        <v>1357</v>
      </c>
      <c r="C656" s="33" t="str">
        <f>VLOOKUP(B656,[1]BaseData!$B$4:$BM$734,2,0)</f>
        <v>HNX</v>
      </c>
      <c r="D656" s="33" t="str">
        <f>VLOOKUP(B656,[1]BaseData!$B$4:$BM$734,3,0)</f>
        <v>CTCP Nhựa - Bao bì Vinh</v>
      </c>
      <c r="E656" s="34">
        <f>VLOOKUP(B656,[1]BaseData!$B$4:$BM$734,25,0)</f>
        <v>206973743695.121</v>
      </c>
      <c r="F656" s="34">
        <f>VLOOKUP(B656,[1]BaseData!$B$4:$BM$734,26,0)</f>
        <v>101941433.841463</v>
      </c>
      <c r="G656" s="35">
        <f>VLOOKUP(B656,[1]BaseData!$B$4:$BM$734,27,0)</f>
        <v>2.0145729999999999</v>
      </c>
      <c r="H656" s="36" t="str">
        <f>VLOOKUP(B656,[1]BaseData!$B$4:$BM$734,28,0)</f>
        <v>Small&amp;Micro Cap</v>
      </c>
      <c r="I656" s="36" t="s">
        <v>61</v>
      </c>
      <c r="J656" s="37">
        <f>IFERROR(VLOOKUP(B656,[1]BaseData!$B$4:$BM$734,36,0),#REF!)</f>
        <v>459482346348</v>
      </c>
      <c r="K656" s="37">
        <f>IFERROR(VLOOKUP(B656,[1]BaseData!$B$4:$BM$734,37,0),#REF!)</f>
        <v>150186597594</v>
      </c>
      <c r="L656" s="37">
        <f>IFERROR(VLOOKUP(B656,[1]BaseData!$B$4:$BM$734,38,0),#REF!)</f>
        <v>994516729296</v>
      </c>
      <c r="M656" s="37">
        <f>IFERROR(VLOOKUP(B656,[1]BaseData!$B$4:$BM$734,39,0)*10^9,#REF!)</f>
        <v>27261706297</v>
      </c>
      <c r="N656" s="37">
        <f>IFERROR(VLOOKUP(B656,[1]BaseData!$B$4:$BM$734,40,0)*10^9,#REF!)</f>
        <v>27261706298</v>
      </c>
      <c r="O656" s="37">
        <f>IFERROR(VLOOKUP(B656,[1]BaseData!$B$4:$BM$734,42,0),#REF!)</f>
        <v>3635</v>
      </c>
      <c r="P656" s="37">
        <f>IFERROR(VLOOKUP(B656,[1]BaseData!$B$4:$BM$734,43,0),#REF!)</f>
        <v>20025</v>
      </c>
      <c r="Q656" s="35">
        <f>IFERROR(VLOOKUP(B656,[1]BaseData!$B$4:$BM$734,44,0),#REF!)</f>
        <v>6.74</v>
      </c>
      <c r="R656" s="35">
        <f>IFERROR(VLOOKUP(B656,[1]BaseData!$B$4:$BM$734,45,0),#REF!)</f>
        <v>1.22</v>
      </c>
      <c r="S656" s="35">
        <f>IFERROR(VLOOKUP(B656,[1]BaseData!$B$4:$BM$734,46,0),#REF!)</f>
        <v>6.1</v>
      </c>
      <c r="T656" s="35">
        <f>IFERROR(VLOOKUP(B656,[1]BaseData!$B$4:$BM$734,47,0),#REF!)</f>
        <v>18.649999999999999</v>
      </c>
    </row>
    <row r="657" spans="1:20" ht="35.25" customHeight="1">
      <c r="A657" s="31">
        <v>652</v>
      </c>
      <c r="B657" s="32" t="s">
        <v>1359</v>
      </c>
      <c r="C657" s="33" t="str">
        <f>VLOOKUP(B657,[1]BaseData!$B$4:$BM$734,2,0)</f>
        <v>HNX</v>
      </c>
      <c r="D657" s="33" t="str">
        <f>VLOOKUP(B657,[1]BaseData!$B$4:$BM$734,3,0)</f>
        <v>CTCP Xây dựng Số 1</v>
      </c>
      <c r="E657" s="34">
        <f>VLOOKUP(B657,[1]BaseData!$B$4:$BM$734,25,0)</f>
        <v>153592682926.82901</v>
      </c>
      <c r="F657" s="34">
        <f>VLOOKUP(B657,[1]BaseData!$B$4:$BM$734,26,0)</f>
        <v>196056376.82926801</v>
      </c>
      <c r="G657" s="35">
        <f>VLOOKUP(B657,[1]BaseData!$B$4:$BM$734,27,0)</f>
        <v>2.5609069999999998</v>
      </c>
      <c r="H657" s="36" t="str">
        <f>VLOOKUP(B657,[1]BaseData!$B$4:$BM$734,28,0)</f>
        <v>Small&amp;Micro Cap</v>
      </c>
      <c r="I657" s="36" t="s">
        <v>107</v>
      </c>
      <c r="J657" s="37">
        <f>IFERROR(VLOOKUP(B657,[1]BaseData!$B$4:$BM$734,36,0),#REF!)</f>
        <v>678052574331</v>
      </c>
      <c r="K657" s="37">
        <f>IFERROR(VLOOKUP(B657,[1]BaseData!$B$4:$BM$734,37,0),#REF!)</f>
        <v>250823011680</v>
      </c>
      <c r="L657" s="37">
        <f>IFERROR(VLOOKUP(B657,[1]BaseData!$B$4:$BM$734,38,0),#REF!)</f>
        <v>429289093699</v>
      </c>
      <c r="M657" s="37">
        <f>IFERROR(VLOOKUP(B657,[1]BaseData!$B$4:$BM$734,39,0)*10^9,#REF!)</f>
        <v>4071879707</v>
      </c>
      <c r="N657" s="37">
        <f>IFERROR(VLOOKUP(B657,[1]BaseData!$B$4:$BM$734,40,0)*10^9,#REF!)</f>
        <v>8044786355.999999</v>
      </c>
      <c r="O657" s="37">
        <f>IFERROR(VLOOKUP(B657,[1]BaseData!$B$4:$BM$734,42,0),#REF!)</f>
        <v>339</v>
      </c>
      <c r="P657" s="37">
        <f>IFERROR(VLOOKUP(B657,[1]BaseData!$B$4:$BM$734,43,0),#REF!)</f>
        <v>20902</v>
      </c>
      <c r="Q657" s="35">
        <f>IFERROR(VLOOKUP(B657,[1]BaseData!$B$4:$BM$734,44,0),#REF!)</f>
        <v>29.47</v>
      </c>
      <c r="R657" s="35">
        <f>IFERROR(VLOOKUP(B657,[1]BaseData!$B$4:$BM$734,45,0),#REF!)</f>
        <v>0.48</v>
      </c>
      <c r="S657" s="35">
        <f>IFERROR(VLOOKUP(B657,[1]BaseData!$B$4:$BM$734,46,0),#REF!)</f>
        <v>0.54</v>
      </c>
      <c r="T657" s="35">
        <f>IFERROR(VLOOKUP(B657,[1]BaseData!$B$4:$BM$734,47,0),#REF!)</f>
        <v>1.64</v>
      </c>
    </row>
    <row r="658" spans="1:20" ht="35.25" customHeight="1">
      <c r="A658" s="31">
        <v>653</v>
      </c>
      <c r="B658" s="32" t="s">
        <v>1361</v>
      </c>
      <c r="C658" s="33" t="str">
        <f>VLOOKUP(B658,[1]BaseData!$B$4:$BM$734,2,0)</f>
        <v>HNX</v>
      </c>
      <c r="D658" s="33" t="str">
        <f>VLOOKUP(B658,[1]BaseData!$B$4:$BM$734,3,0)</f>
        <v>CTCP Đầu tư và Xây dựng Vina2</v>
      </c>
      <c r="E658" s="34">
        <f>VLOOKUP(B658,[1]BaseData!$B$4:$BM$734,25,0)</f>
        <v>1110727560554.8701</v>
      </c>
      <c r="F658" s="34">
        <f>VLOOKUP(B658,[1]BaseData!$B$4:$BM$734,26,0)</f>
        <v>4747238924.3902397</v>
      </c>
      <c r="G658" s="35">
        <f>VLOOKUP(B658,[1]BaseData!$B$4:$BM$734,27,0)</f>
        <v>0.116504</v>
      </c>
      <c r="H658" s="36" t="str">
        <f>VLOOKUP(B658,[1]BaseData!$B$4:$BM$734,28,0)</f>
        <v>Mid Cap</v>
      </c>
      <c r="I658" s="36" t="s">
        <v>64</v>
      </c>
      <c r="J658" s="37">
        <f>IFERROR(VLOOKUP(B658,[1]BaseData!$B$4:$BM$734,36,0),#REF!)</f>
        <v>2294360858759</v>
      </c>
      <c r="K658" s="37">
        <f>IFERROR(VLOOKUP(B658,[1]BaseData!$B$4:$BM$734,37,0),#REF!)</f>
        <v>675234143623</v>
      </c>
      <c r="L658" s="37">
        <f>IFERROR(VLOOKUP(B658,[1]BaseData!$B$4:$BM$734,38,0),#REF!)</f>
        <v>969624192867</v>
      </c>
      <c r="M658" s="37">
        <f>IFERROR(VLOOKUP(B658,[1]BaseData!$B$4:$BM$734,39,0)*10^9,#REF!)</f>
        <v>29477443436</v>
      </c>
      <c r="N658" s="37">
        <f>IFERROR(VLOOKUP(B658,[1]BaseData!$B$4:$BM$734,40,0)*10^9,#REF!)</f>
        <v>38261908169</v>
      </c>
      <c r="O658" s="37">
        <f>IFERROR(VLOOKUP(B658,[1]BaseData!$B$4:$BM$734,42,0),#REF!)</f>
        <v>736</v>
      </c>
      <c r="P658" s="37">
        <f>IFERROR(VLOOKUP(B658,[1]BaseData!$B$4:$BM$734,43,0),#REF!)</f>
        <v>14306</v>
      </c>
      <c r="Q658" s="35">
        <f>IFERROR(VLOOKUP(B658,[1]BaseData!$B$4:$BM$734,44,0),#REF!)</f>
        <v>11.14</v>
      </c>
      <c r="R658" s="35">
        <f>IFERROR(VLOOKUP(B658,[1]BaseData!$B$4:$BM$734,45,0),#REF!)</f>
        <v>0.56999999999999995</v>
      </c>
      <c r="S658" s="35">
        <f>IFERROR(VLOOKUP(B658,[1]BaseData!$B$4:$BM$734,46,0),#REF!)</f>
        <v>1.31</v>
      </c>
      <c r="T658" s="35">
        <f>IFERROR(VLOOKUP(B658,[1]BaseData!$B$4:$BM$734,47,0),#REF!)</f>
        <v>4.43</v>
      </c>
    </row>
    <row r="659" spans="1:20" ht="35.25" customHeight="1">
      <c r="A659" s="31">
        <v>654</v>
      </c>
      <c r="B659" s="32" t="s">
        <v>1363</v>
      </c>
      <c r="C659" s="33" t="str">
        <f>VLOOKUP(B659,[1]BaseData!$B$4:$BM$734,2,0)</f>
        <v>HNX</v>
      </c>
      <c r="D659" s="33" t="str">
        <f>VLOOKUP(B659,[1]BaseData!$B$4:$BM$734,3,0)</f>
        <v>CTCP Tập đoàn Nam Mê Kông</v>
      </c>
      <c r="E659" s="34">
        <f>VLOOKUP(B659,[1]BaseData!$B$4:$BM$734,25,0)</f>
        <v>3163558894997.5601</v>
      </c>
      <c r="F659" s="34">
        <f>VLOOKUP(B659,[1]BaseData!$B$4:$BM$734,26,0)</f>
        <v>9068904221.95121</v>
      </c>
      <c r="G659" s="35">
        <f>VLOOKUP(B659,[1]BaseData!$B$4:$BM$734,27,0)</f>
        <v>2.1949999999999999E-3</v>
      </c>
      <c r="H659" s="36" t="str">
        <f>VLOOKUP(B659,[1]BaseData!$B$4:$BM$734,28,0)</f>
        <v>Mid Cap</v>
      </c>
      <c r="I659" s="36" t="s">
        <v>107</v>
      </c>
      <c r="J659" s="37">
        <f>IFERROR(VLOOKUP(B659,[1]BaseData!$B$4:$BM$734,36,0),#REF!)</f>
        <v>3713348374521</v>
      </c>
      <c r="K659" s="37">
        <f>IFERROR(VLOOKUP(B659,[1]BaseData!$B$4:$BM$734,37,0),#REF!)</f>
        <v>1199090606345</v>
      </c>
      <c r="L659" s="37">
        <f>IFERROR(VLOOKUP(B659,[1]BaseData!$B$4:$BM$734,38,0),#REF!)</f>
        <v>514209618219</v>
      </c>
      <c r="M659" s="37">
        <f>IFERROR(VLOOKUP(B659,[1]BaseData!$B$4:$BM$734,39,0)*10^9,#REF!)</f>
        <v>73392430233</v>
      </c>
      <c r="N659" s="37">
        <f>IFERROR(VLOOKUP(B659,[1]BaseData!$B$4:$BM$734,40,0)*10^9,#REF!)</f>
        <v>80528003745</v>
      </c>
      <c r="O659" s="37">
        <f>IFERROR(VLOOKUP(B659,[1]BaseData!$B$4:$BM$734,42,0),#REF!)</f>
        <v>973</v>
      </c>
      <c r="P659" s="37">
        <f>IFERROR(VLOOKUP(B659,[1]BaseData!$B$4:$BM$734,43,0),#REF!)</f>
        <v>11965</v>
      </c>
      <c r="Q659" s="35">
        <f>IFERROR(VLOOKUP(B659,[1]BaseData!$B$4:$BM$734,44,0),#REF!)</f>
        <v>28.87</v>
      </c>
      <c r="R659" s="35">
        <f>IFERROR(VLOOKUP(B659,[1]BaseData!$B$4:$BM$734,45,0),#REF!)</f>
        <v>2.35</v>
      </c>
      <c r="S659" s="35">
        <f>IFERROR(VLOOKUP(B659,[1]BaseData!$B$4:$BM$734,46,0),#REF!)</f>
        <v>2.8</v>
      </c>
      <c r="T659" s="35">
        <f>IFERROR(VLOOKUP(B659,[1]BaseData!$B$4:$BM$734,47,0),#REF!)</f>
        <v>7.41</v>
      </c>
    </row>
    <row r="660" spans="1:20" ht="35.25" customHeight="1">
      <c r="A660" s="31">
        <v>655</v>
      </c>
      <c r="B660" s="32" t="s">
        <v>1365</v>
      </c>
      <c r="C660" s="33" t="str">
        <f>VLOOKUP(B660,[1]BaseData!$B$4:$BM$734,2,0)</f>
        <v>HNX</v>
      </c>
      <c r="D660" s="33" t="str">
        <f>VLOOKUP(B660,[1]BaseData!$B$4:$BM$734,3,0)</f>
        <v>CTCP Xây dựng và Đầu tư Visicons</v>
      </c>
      <c r="E660" s="34">
        <f>VLOOKUP(B660,[1]BaseData!$B$4:$BM$734,25,0)</f>
        <v>85617485978.048706</v>
      </c>
      <c r="F660" s="34">
        <f>VLOOKUP(B660,[1]BaseData!$B$4:$BM$734,26,0)</f>
        <v>20709279.573169999</v>
      </c>
      <c r="G660" s="35">
        <f>VLOOKUP(B660,[1]BaseData!$B$4:$BM$734,27,0)</f>
        <v>10.072514999999999</v>
      </c>
      <c r="H660" s="36" t="str">
        <f>VLOOKUP(B660,[1]BaseData!$B$4:$BM$734,28,0)</f>
        <v>Small&amp;Micro Cap</v>
      </c>
      <c r="I660" s="36" t="s">
        <v>107</v>
      </c>
      <c r="J660" s="37">
        <f>IFERROR(VLOOKUP(B660,[1]BaseData!$B$4:$BM$734,36,0),#REF!)</f>
        <v>714094614687</v>
      </c>
      <c r="K660" s="37">
        <f>IFERROR(VLOOKUP(B660,[1]BaseData!$B$4:$BM$734,37,0),#REF!)</f>
        <v>133945786622</v>
      </c>
      <c r="L660" s="37">
        <f>IFERROR(VLOOKUP(B660,[1]BaseData!$B$4:$BM$734,38,0),#REF!)</f>
        <v>786499293295</v>
      </c>
      <c r="M660" s="37">
        <f>IFERROR(VLOOKUP(B660,[1]BaseData!$B$4:$BM$734,39,0)*10^9,#REF!)</f>
        <v>8911869763</v>
      </c>
      <c r="N660" s="37">
        <f>IFERROR(VLOOKUP(B660,[1]BaseData!$B$4:$BM$734,40,0)*10^9,#REF!)</f>
        <v>8919002992</v>
      </c>
      <c r="O660" s="37">
        <f>IFERROR(VLOOKUP(B660,[1]BaseData!$B$4:$BM$734,42,0),#REF!)</f>
        <v>1069</v>
      </c>
      <c r="P660" s="37">
        <f>IFERROR(VLOOKUP(B660,[1]BaseData!$B$4:$BM$734,43,0),#REF!)</f>
        <v>15221</v>
      </c>
      <c r="Q660" s="35">
        <f>IFERROR(VLOOKUP(B660,[1]BaseData!$B$4:$BM$734,44,0),#REF!)</f>
        <v>7.86</v>
      </c>
      <c r="R660" s="35">
        <f>IFERROR(VLOOKUP(B660,[1]BaseData!$B$4:$BM$734,45,0),#REF!)</f>
        <v>0.55000000000000004</v>
      </c>
      <c r="S660" s="35">
        <f>IFERROR(VLOOKUP(B660,[1]BaseData!$B$4:$BM$734,46,0),#REF!)</f>
        <v>1.31</v>
      </c>
      <c r="T660" s="35">
        <f>IFERROR(VLOOKUP(B660,[1]BaseData!$B$4:$BM$734,47,0),#REF!)</f>
        <v>7.17</v>
      </c>
    </row>
    <row r="661" spans="1:20" ht="35.25" customHeight="1">
      <c r="A661" s="31">
        <v>656</v>
      </c>
      <c r="B661" s="32" t="s">
        <v>1367</v>
      </c>
      <c r="C661" s="33" t="str">
        <f>VLOOKUP(B661,[1]BaseData!$B$4:$BM$734,2,0)</f>
        <v>HNX</v>
      </c>
      <c r="D661" s="33" t="str">
        <f>VLOOKUP(B661,[1]BaseData!$B$4:$BM$734,3,0)</f>
        <v>CTCP Tập đoàn BGI</v>
      </c>
      <c r="E661" s="34">
        <f>VLOOKUP(B661,[1]BaseData!$B$4:$BM$734,25,0)</f>
        <v>575591219210.36499</v>
      </c>
      <c r="F661" s="34">
        <f>VLOOKUP(B661,[1]BaseData!$B$4:$BM$734,26,0)</f>
        <v>3196596939.0243902</v>
      </c>
      <c r="G661" s="35">
        <f>VLOOKUP(B661,[1]BaseData!$B$4:$BM$734,27,0)</f>
        <v>3.7125999999999999E-2</v>
      </c>
      <c r="H661" s="36" t="str">
        <f>VLOOKUP(B661,[1]BaseData!$B$4:$BM$734,28,0)</f>
        <v>Small&amp;Micro Cap</v>
      </c>
      <c r="I661" s="36" t="s">
        <v>313</v>
      </c>
      <c r="J661" s="37">
        <f>IFERROR(VLOOKUP(B661,[1]BaseData!$B$4:$BM$734,36,0),#REF!)</f>
        <v>840676220915</v>
      </c>
      <c r="K661" s="37">
        <f>IFERROR(VLOOKUP(B661,[1]BaseData!$B$4:$BM$734,37,0),#REF!)</f>
        <v>521971115924</v>
      </c>
      <c r="L661" s="37">
        <f>IFERROR(VLOOKUP(B661,[1]BaseData!$B$4:$BM$734,38,0),#REF!)</f>
        <v>325139450897</v>
      </c>
      <c r="M661" s="37">
        <f>IFERROR(VLOOKUP(B661,[1]BaseData!$B$4:$BM$734,39,0)*10^9,#REF!)</f>
        <v>12546900816</v>
      </c>
      <c r="N661" s="37">
        <f>IFERROR(VLOOKUP(B661,[1]BaseData!$B$4:$BM$734,40,0)*10^9,#REF!)</f>
        <v>12476568204</v>
      </c>
      <c r="O661" s="37">
        <f>IFERROR(VLOOKUP(B661,[1]BaseData!$B$4:$BM$734,42,0),#REF!)</f>
        <v>261</v>
      </c>
      <c r="P661" s="37">
        <f>IFERROR(VLOOKUP(B661,[1]BaseData!$B$4:$BM$734,43,0),#REF!)</f>
        <v>10864</v>
      </c>
      <c r="Q661" s="35">
        <f>IFERROR(VLOOKUP(B661,[1]BaseData!$B$4:$BM$734,44,0),#REF!)</f>
        <v>25.66</v>
      </c>
      <c r="R661" s="35">
        <f>IFERROR(VLOOKUP(B661,[1]BaseData!$B$4:$BM$734,45,0),#REF!)</f>
        <v>0.62</v>
      </c>
      <c r="S661" s="35">
        <f>IFERROR(VLOOKUP(B661,[1]BaseData!$B$4:$BM$734,46,0),#REF!)</f>
        <v>1.56</v>
      </c>
      <c r="T661" s="35">
        <f>IFERROR(VLOOKUP(B661,[1]BaseData!$B$4:$BM$734,47,0),#REF!)</f>
        <v>2.5099999999999998</v>
      </c>
    </row>
    <row r="662" spans="1:20" ht="35.25" customHeight="1">
      <c r="A662" s="31">
        <v>657</v>
      </c>
      <c r="B662" s="32" t="s">
        <v>1369</v>
      </c>
      <c r="C662" s="33" t="str">
        <f>VLOOKUP(B662,[1]BaseData!$B$4:$BM$734,2,0)</f>
        <v>HNX</v>
      </c>
      <c r="D662" s="33" t="str">
        <f>VLOOKUP(B662,[1]BaseData!$B$4:$BM$734,3,0)</f>
        <v>CTCP Xây dựng số 9 - VC9</v>
      </c>
      <c r="E662" s="34">
        <f>VLOOKUP(B662,[1]BaseData!$B$4:$BM$734,25,0)</f>
        <v>115379566097.56</v>
      </c>
      <c r="F662" s="34">
        <f>VLOOKUP(B662,[1]BaseData!$B$4:$BM$734,26,0)</f>
        <v>776863129.26829195</v>
      </c>
      <c r="G662" s="35">
        <f>VLOOKUP(B662,[1]BaseData!$B$4:$BM$734,27,0)</f>
        <v>2.5556239999999999</v>
      </c>
      <c r="H662" s="36" t="str">
        <f>VLOOKUP(B662,[1]BaseData!$B$4:$BM$734,28,0)</f>
        <v>Small&amp;Micro Cap</v>
      </c>
      <c r="I662" s="36" t="s">
        <v>84</v>
      </c>
      <c r="J662" s="37">
        <f>IFERROR(VLOOKUP(B662,[1]BaseData!$B$4:$BM$734,36,0),#REF!)</f>
        <v>1185953435842</v>
      </c>
      <c r="K662" s="37">
        <f>IFERROR(VLOOKUP(B662,[1]BaseData!$B$4:$BM$734,37,0),#REF!)</f>
        <v>11419204272</v>
      </c>
      <c r="L662" s="37">
        <f>IFERROR(VLOOKUP(B662,[1]BaseData!$B$4:$BM$734,38,0),#REF!)</f>
        <v>394024950197</v>
      </c>
      <c r="M662" s="37">
        <f>IFERROR(VLOOKUP(B662,[1]BaseData!$B$4:$BM$734,39,0)*10^9,#REF!)</f>
        <v>1852640368</v>
      </c>
      <c r="N662" s="37">
        <f>IFERROR(VLOOKUP(B662,[1]BaseData!$B$4:$BM$734,40,0)*10^9,#REF!)</f>
        <v>1877838433</v>
      </c>
      <c r="O662" s="37">
        <f>IFERROR(VLOOKUP(B662,[1]BaseData!$B$4:$BM$734,42,0),#REF!)</f>
        <v>158</v>
      </c>
      <c r="P662" s="37">
        <f>IFERROR(VLOOKUP(B662,[1]BaseData!$B$4:$BM$734,43,0),#REF!)</f>
        <v>976</v>
      </c>
      <c r="Q662" s="35">
        <f>IFERROR(VLOOKUP(B662,[1]BaseData!$B$4:$BM$734,44,0),#REF!)</f>
        <v>35.979999999999997</v>
      </c>
      <c r="R662" s="35">
        <f>IFERROR(VLOOKUP(B662,[1]BaseData!$B$4:$BM$734,45,0),#REF!)</f>
        <v>5.84</v>
      </c>
      <c r="S662" s="35">
        <f>IFERROR(VLOOKUP(B662,[1]BaseData!$B$4:$BM$734,46,0),#REF!)</f>
        <v>0.16</v>
      </c>
      <c r="T662" s="35">
        <f>IFERROR(VLOOKUP(B662,[1]BaseData!$B$4:$BM$734,47,0),#REF!)</f>
        <v>17.66</v>
      </c>
    </row>
    <row r="663" spans="1:20" ht="35.25" customHeight="1">
      <c r="A663" s="31">
        <v>658</v>
      </c>
      <c r="B663" s="32" t="s">
        <v>1371</v>
      </c>
      <c r="C663" s="33" t="str">
        <f>VLOOKUP(B663,[1]BaseData!$B$4:$BM$734,2,0)</f>
        <v>HOSE</v>
      </c>
      <c r="D663" s="33" t="str">
        <f>VLOOKUP(B663,[1]BaseData!$B$4:$BM$734,3,0)</f>
        <v>CTCP Thép VICASA - VNSTEEL</v>
      </c>
      <c r="E663" s="34">
        <f>VLOOKUP(B663,[1]BaseData!$B$4:$BM$734,25,0)</f>
        <v>216282282179.51199</v>
      </c>
      <c r="F663" s="34">
        <f>VLOOKUP(B663,[1]BaseData!$B$4:$BM$734,26,0)</f>
        <v>245128048.780487</v>
      </c>
      <c r="G663" s="35">
        <f>VLOOKUP(B663,[1]BaseData!$B$4:$BM$734,27,0)</f>
        <v>6.6016459999999997</v>
      </c>
      <c r="H663" s="36" t="str">
        <f>VLOOKUP(B663,[1]BaseData!$B$4:$BM$734,28,0)</f>
        <v>Small&amp;Micro Cap</v>
      </c>
      <c r="I663" s="36" t="s">
        <v>84</v>
      </c>
      <c r="J663" s="37">
        <f>IFERROR(VLOOKUP(B663,[1]BaseData!$B$4:$BM$734,36,0),#REF!)</f>
        <v>371443238658</v>
      </c>
      <c r="K663" s="37">
        <f>IFERROR(VLOOKUP(B663,[1]BaseData!$B$4:$BM$734,37,0),#REF!)</f>
        <v>184903218741</v>
      </c>
      <c r="L663" s="37">
        <f>IFERROR(VLOOKUP(B663,[1]BaseData!$B$4:$BM$734,38,0),#REF!)</f>
        <v>2335209084344</v>
      </c>
      <c r="M663" s="37">
        <f>IFERROR(VLOOKUP(B663,[1]BaseData!$B$4:$BM$734,39,0)*10^9,#REF!)</f>
        <v>-5899703821</v>
      </c>
      <c r="N663" s="37">
        <f>IFERROR(VLOOKUP(B663,[1]BaseData!$B$4:$BM$734,40,0)*10^9,#REF!)</f>
        <v>-5899703821</v>
      </c>
      <c r="O663" s="37">
        <f>IFERROR(VLOOKUP(B663,[1]BaseData!$B$4:$BM$734,42,0),#REF!)</f>
        <v>-388</v>
      </c>
      <c r="P663" s="37">
        <f>IFERROR(VLOOKUP(B663,[1]BaseData!$B$4:$BM$734,43,0),#REF!)</f>
        <v>12175</v>
      </c>
      <c r="Q663" s="35">
        <f>IFERROR(VLOOKUP(B663,[1]BaseData!$B$4:$BM$734,44,0),#REF!)</f>
        <v>-27.54</v>
      </c>
      <c r="R663" s="35">
        <f>IFERROR(VLOOKUP(B663,[1]BaseData!$B$4:$BM$734,45,0),#REF!)</f>
        <v>0.88</v>
      </c>
      <c r="S663" s="35">
        <f>IFERROR(VLOOKUP(B663,[1]BaseData!$B$4:$BM$734,46,0),#REF!)</f>
        <v>-1.24</v>
      </c>
      <c r="T663" s="35">
        <f>IFERROR(VLOOKUP(B663,[1]BaseData!$B$4:$BM$734,47,0),#REF!)</f>
        <v>-2.77</v>
      </c>
    </row>
    <row r="664" spans="1:20" ht="35.25" customHeight="1">
      <c r="A664" s="31">
        <v>659</v>
      </c>
      <c r="B664" s="32" t="s">
        <v>1373</v>
      </c>
      <c r="C664" s="33" t="str">
        <f>VLOOKUP(B664,[1]BaseData!$B$4:$BM$734,2,0)</f>
        <v>HOSE</v>
      </c>
      <c r="D664" s="33" t="str">
        <f>VLOOKUP(B664,[1]BaseData!$B$4:$BM$734,3,0)</f>
        <v>Ngân hàng TMCP Ngoại thương Việt Nam</v>
      </c>
      <c r="E664" s="34">
        <f>VLOOKUP(B664,[1]BaseData!$B$4:$BM$734,25,0)</f>
        <v>385325420563914</v>
      </c>
      <c r="F664" s="34">
        <f>VLOOKUP(B664,[1]BaseData!$B$4:$BM$734,26,0)</f>
        <v>93765750000</v>
      </c>
      <c r="G664" s="35">
        <f>VLOOKUP(B664,[1]BaseData!$B$4:$BM$734,27,0)</f>
        <v>23.589870999999999</v>
      </c>
      <c r="H664" s="36" t="str">
        <f>VLOOKUP(B664,[1]BaseData!$B$4:$BM$734,28,0)</f>
        <v>Large Cap</v>
      </c>
      <c r="I664" s="36" t="s">
        <v>77</v>
      </c>
      <c r="J664" s="37">
        <f>IFERROR(VLOOKUP(B664,[1]BaseData!$B$4:$BM$734,36,0),#REF!)</f>
        <v>1813815170000000</v>
      </c>
      <c r="K664" s="37">
        <f>IFERROR(VLOOKUP(B664,[1]BaseData!$B$4:$BM$734,37,0),#REF!)</f>
        <v>135646085000000</v>
      </c>
      <c r="L664" s="37">
        <f>IFERROR(VLOOKUP(B664,[1]BaseData!$B$4:$BM$734,38,0),#REF!)</f>
        <v>53246478000000</v>
      </c>
      <c r="M664" s="37">
        <f>IFERROR(VLOOKUP(B664,[1]BaseData!$B$4:$BM$734,39,0)*10^9,#REF!)</f>
        <v>29899014000000</v>
      </c>
      <c r="N664" s="37">
        <f>IFERROR(VLOOKUP(B664,[1]BaseData!$B$4:$BM$734,40,0)*10^9,#REF!)</f>
        <v>29892285000000</v>
      </c>
      <c r="O664" s="37">
        <f>IFERROR(VLOOKUP(B664,[1]BaseData!$B$4:$BM$734,42,0),#REF!)</f>
        <v>6334</v>
      </c>
      <c r="P664" s="37">
        <f>IFERROR(VLOOKUP(B664,[1]BaseData!$B$4:$BM$734,43,0),#REF!)</f>
        <v>28663</v>
      </c>
      <c r="Q664" s="35">
        <f>IFERROR(VLOOKUP(B664,[1]BaseData!$B$4:$BM$734,44,0),#REF!)</f>
        <v>12.63</v>
      </c>
      <c r="R664" s="35">
        <f>IFERROR(VLOOKUP(B664,[1]BaseData!$B$4:$BM$734,45,0),#REF!)</f>
        <v>2.79</v>
      </c>
      <c r="S664" s="35">
        <f>IFERROR(VLOOKUP(B664,[1]BaseData!$B$4:$BM$734,46,0),#REF!)</f>
        <v>1.85</v>
      </c>
      <c r="T664" s="35">
        <f>IFERROR(VLOOKUP(B664,[1]BaseData!$B$4:$BM$734,47,0),#REF!)</f>
        <v>24.43</v>
      </c>
    </row>
    <row r="665" spans="1:20" ht="35.25" customHeight="1">
      <c r="A665" s="31">
        <v>660</v>
      </c>
      <c r="B665" s="32" t="s">
        <v>1375</v>
      </c>
      <c r="C665" s="33" t="str">
        <f>VLOOKUP(B665,[1]BaseData!$B$4:$BM$734,2,0)</f>
        <v>HNX</v>
      </c>
      <c r="D665" s="33" t="str">
        <f>VLOOKUP(B665,[1]BaseData!$B$4:$BM$734,3,0)</f>
        <v>CTCP Vinaconex 25</v>
      </c>
      <c r="E665" s="34">
        <f>VLOOKUP(B665,[1]BaseData!$B$4:$BM$734,25,0)</f>
        <v>222618292682.92599</v>
      </c>
      <c r="F665" s="34">
        <f>VLOOKUP(B665,[1]BaseData!$B$4:$BM$734,26,0)</f>
        <v>245549904.878048</v>
      </c>
      <c r="G665" s="35">
        <f>VLOOKUP(B665,[1]BaseData!$B$4:$BM$734,27,0)</f>
        <v>9.4070000000000004E-3</v>
      </c>
      <c r="H665" s="36" t="str">
        <f>VLOOKUP(B665,[1]BaseData!$B$4:$BM$734,28,0)</f>
        <v>Small&amp;Micro Cap</v>
      </c>
      <c r="I665" s="36" t="s">
        <v>28</v>
      </c>
      <c r="J665" s="37">
        <f>IFERROR(VLOOKUP(B665,[1]BaseData!$B$4:$BM$734,36,0),#REF!)</f>
        <v>1192238170992</v>
      </c>
      <c r="K665" s="37">
        <f>IFERROR(VLOOKUP(B665,[1]BaseData!$B$4:$BM$734,37,0),#REF!)</f>
        <v>152033601914</v>
      </c>
      <c r="L665" s="37">
        <f>IFERROR(VLOOKUP(B665,[1]BaseData!$B$4:$BM$734,38,0),#REF!)</f>
        <v>1007771649372</v>
      </c>
      <c r="M665" s="37">
        <f>IFERROR(VLOOKUP(B665,[1]BaseData!$B$4:$BM$734,39,0)*10^9,#REF!)</f>
        <v>8370334850.000001</v>
      </c>
      <c r="N665" s="37">
        <f>IFERROR(VLOOKUP(B665,[1]BaseData!$B$4:$BM$734,40,0)*10^9,#REF!)</f>
        <v>8290334850.000001</v>
      </c>
      <c r="O665" s="37">
        <f>IFERROR(VLOOKUP(B665,[1]BaseData!$B$4:$BM$734,42,0),#REF!)</f>
        <v>698</v>
      </c>
      <c r="P665" s="37">
        <f>IFERROR(VLOOKUP(B665,[1]BaseData!$B$4:$BM$734,43,0),#REF!)</f>
        <v>12669</v>
      </c>
      <c r="Q665" s="35">
        <f>IFERROR(VLOOKUP(B665,[1]BaseData!$B$4:$BM$734,44,0),#REF!)</f>
        <v>18.489999999999998</v>
      </c>
      <c r="R665" s="35">
        <f>IFERROR(VLOOKUP(B665,[1]BaseData!$B$4:$BM$734,45,0),#REF!)</f>
        <v>1.02</v>
      </c>
      <c r="S665" s="35">
        <f>IFERROR(VLOOKUP(B665,[1]BaseData!$B$4:$BM$734,46,0),#REF!)</f>
        <v>0.77</v>
      </c>
      <c r="T665" s="35">
        <f>IFERROR(VLOOKUP(B665,[1]BaseData!$B$4:$BM$734,47,0),#REF!)</f>
        <v>5.53</v>
      </c>
    </row>
    <row r="666" spans="1:20" ht="35.25" customHeight="1">
      <c r="A666" s="31">
        <v>661</v>
      </c>
      <c r="B666" s="32" t="s">
        <v>1377</v>
      </c>
      <c r="C666" s="33" t="str">
        <f>VLOOKUP(B666,[1]BaseData!$B$4:$BM$734,2,0)</f>
        <v>HOSE</v>
      </c>
      <c r="D666" s="33" t="str">
        <f>VLOOKUP(B666,[1]BaseData!$B$4:$BM$734,3,0)</f>
        <v>CTCP Vinacafé Biên Hòa</v>
      </c>
      <c r="E666" s="34">
        <f>VLOOKUP(B666,[1]BaseData!$B$4:$BM$734,25,0)</f>
        <v>6322260532885.6699</v>
      </c>
      <c r="F666" s="34">
        <f>VLOOKUP(B666,[1]BaseData!$B$4:$BM$734,26,0)</f>
        <v>45475609.756096996</v>
      </c>
      <c r="G666" s="35">
        <f>VLOOKUP(B666,[1]BaseData!$B$4:$BM$734,27,0)</f>
        <v>0.66059800000000002</v>
      </c>
      <c r="H666" s="36" t="str">
        <f>VLOOKUP(B666,[1]BaseData!$B$4:$BM$734,28,0)</f>
        <v>Mid Cap</v>
      </c>
      <c r="I666" s="36" t="s">
        <v>42</v>
      </c>
      <c r="J666" s="37">
        <f>IFERROR(VLOOKUP(B666,[1]BaseData!$B$4:$BM$734,36,0),#REF!)</f>
        <v>2106250037270</v>
      </c>
      <c r="K666" s="37">
        <f>IFERROR(VLOOKUP(B666,[1]BaseData!$B$4:$BM$734,37,0),#REF!)</f>
        <v>1662831939180</v>
      </c>
      <c r="L666" s="37">
        <f>IFERROR(VLOOKUP(B666,[1]BaseData!$B$4:$BM$734,38,0),#REF!)</f>
        <v>2207034725124</v>
      </c>
      <c r="M666" s="37">
        <f>IFERROR(VLOOKUP(B666,[1]BaseData!$B$4:$BM$734,39,0)*10^9,#REF!)</f>
        <v>319106724991</v>
      </c>
      <c r="N666" s="37">
        <f>IFERROR(VLOOKUP(B666,[1]BaseData!$B$4:$BM$734,40,0)*10^9,#REF!)</f>
        <v>319106724991</v>
      </c>
      <c r="O666" s="37">
        <f>IFERROR(VLOOKUP(B666,[1]BaseData!$B$4:$BM$734,42,0),#REF!)</f>
        <v>12006</v>
      </c>
      <c r="P666" s="37">
        <f>IFERROR(VLOOKUP(B666,[1]BaseData!$B$4:$BM$734,43,0),#REF!)</f>
        <v>62562</v>
      </c>
      <c r="Q666" s="35">
        <f>IFERROR(VLOOKUP(B666,[1]BaseData!$B$4:$BM$734,44,0),#REF!)</f>
        <v>18.57</v>
      </c>
      <c r="R666" s="35">
        <f>IFERROR(VLOOKUP(B666,[1]BaseData!$B$4:$BM$734,45,0),#REF!)</f>
        <v>3.56</v>
      </c>
      <c r="S666" s="35">
        <f>IFERROR(VLOOKUP(B666,[1]BaseData!$B$4:$BM$734,46,0),#REF!)</f>
        <v>15.75</v>
      </c>
      <c r="T666" s="35">
        <f>IFERROR(VLOOKUP(B666,[1]BaseData!$B$4:$BM$734,47,0),#REF!)</f>
        <v>21.82</v>
      </c>
    </row>
    <row r="667" spans="1:20" ht="35.25" customHeight="1">
      <c r="A667" s="31">
        <v>662</v>
      </c>
      <c r="B667" s="32" t="s">
        <v>1379</v>
      </c>
      <c r="C667" s="33" t="str">
        <f>VLOOKUP(B667,[1]BaseData!$B$4:$BM$734,2,0)</f>
        <v>HOSE</v>
      </c>
      <c r="D667" s="33" t="str">
        <f>VLOOKUP(B667,[1]BaseData!$B$4:$BM$734,3,0)</f>
        <v>Tổng Công ty cổ phần Xuất nhập khẩu và Xây dựng Việt Nam</v>
      </c>
      <c r="E667" s="34">
        <f>VLOOKUP(B667,[1]BaseData!$B$4:$BM$734,25,0)</f>
        <v>11918994558217.6</v>
      </c>
      <c r="F667" s="34">
        <f>VLOOKUP(B667,[1]BaseData!$B$4:$BM$734,26,0)</f>
        <v>157439530487.80399</v>
      </c>
      <c r="G667" s="35">
        <f>VLOOKUP(B667,[1]BaseData!$B$4:$BM$734,27,0)</f>
        <v>3.5029599999999999</v>
      </c>
      <c r="H667" s="36" t="str">
        <f>VLOOKUP(B667,[1]BaseData!$B$4:$BM$734,28,0)</f>
        <v>Large Cap</v>
      </c>
      <c r="I667" s="36" t="s">
        <v>77</v>
      </c>
      <c r="J667" s="37">
        <f>IFERROR(VLOOKUP(B667,[1]BaseData!$B$4:$BM$734,36,0),#REF!)</f>
        <v>31999304114074</v>
      </c>
      <c r="K667" s="37">
        <f>IFERROR(VLOOKUP(B667,[1]BaseData!$B$4:$BM$734,37,0),#REF!)</f>
        <v>9833632522978</v>
      </c>
      <c r="L667" s="37">
        <f>IFERROR(VLOOKUP(B667,[1]BaseData!$B$4:$BM$734,38,0),#REF!)</f>
        <v>8452854897912</v>
      </c>
      <c r="M667" s="37">
        <f>IFERROR(VLOOKUP(B667,[1]BaseData!$B$4:$BM$734,39,0)*10^9,#REF!)</f>
        <v>782276450772</v>
      </c>
      <c r="N667" s="37">
        <f>IFERROR(VLOOKUP(B667,[1]BaseData!$B$4:$BM$734,40,0)*10^9,#REF!)</f>
        <v>886233127732</v>
      </c>
      <c r="O667" s="37">
        <f>IFERROR(VLOOKUP(B667,[1]BaseData!$B$4:$BM$734,42,0),#REF!)</f>
        <v>1686</v>
      </c>
      <c r="P667" s="37">
        <f>IFERROR(VLOOKUP(B667,[1]BaseData!$B$4:$BM$734,43,0),#REF!)</f>
        <v>20239</v>
      </c>
      <c r="Q667" s="35">
        <f>IFERROR(VLOOKUP(B667,[1]BaseData!$B$4:$BM$734,44,0),#REF!)</f>
        <v>10.23</v>
      </c>
      <c r="R667" s="35">
        <f>IFERROR(VLOOKUP(B667,[1]BaseData!$B$4:$BM$734,45,0),#REF!)</f>
        <v>0.85</v>
      </c>
      <c r="S667" s="35">
        <f>IFERROR(VLOOKUP(B667,[1]BaseData!$B$4:$BM$734,46,0),#REF!)</f>
        <v>2.48</v>
      </c>
      <c r="T667" s="35">
        <f>IFERROR(VLOOKUP(B667,[1]BaseData!$B$4:$BM$734,47,0),#REF!)</f>
        <v>8.91</v>
      </c>
    </row>
    <row r="668" spans="1:20" ht="35.25" customHeight="1">
      <c r="A668" s="31">
        <v>663</v>
      </c>
      <c r="B668" s="32" t="s">
        <v>1381</v>
      </c>
      <c r="C668" s="33" t="str">
        <f>VLOOKUP(B668,[1]BaseData!$B$4:$BM$734,2,0)</f>
        <v>HOSE</v>
      </c>
      <c r="D668" s="33" t="str">
        <f>VLOOKUP(B668,[1]BaseData!$B$4:$BM$734,3,0)</f>
        <v>CTCP Chứng khoán Vietcap</v>
      </c>
      <c r="E668" s="34">
        <f>VLOOKUP(B668,[1]BaseData!$B$4:$BM$734,25,0)</f>
        <v>14025045192610.9</v>
      </c>
      <c r="F668" s="34">
        <f>VLOOKUP(B668,[1]BaseData!$B$4:$BM$734,26,0)</f>
        <v>173127661585.36499</v>
      </c>
      <c r="G668" s="35">
        <f>VLOOKUP(B668,[1]BaseData!$B$4:$BM$734,27,0)</f>
        <v>19.953531000000002</v>
      </c>
      <c r="H668" s="36" t="str">
        <f>VLOOKUP(B668,[1]BaseData!$B$4:$BM$734,28,0)</f>
        <v>Large Cap</v>
      </c>
      <c r="I668" s="36" t="s">
        <v>107</v>
      </c>
      <c r="J668" s="37">
        <f>IFERROR(VLOOKUP(B668,[1]BaseData!$B$4:$BM$734,36,0),#REF!)</f>
        <v>14242751316822</v>
      </c>
      <c r="K668" s="37">
        <f>IFERROR(VLOOKUP(B668,[1]BaseData!$B$4:$BM$734,37,0),#REF!)</f>
        <v>6495468171614</v>
      </c>
      <c r="L668" s="37">
        <f>IFERROR(VLOOKUP(B668,[1]BaseData!$B$4:$BM$734,38,0),#REF!)</f>
        <v>3156242736345</v>
      </c>
      <c r="M668" s="37">
        <f>IFERROR(VLOOKUP(B668,[1]BaseData!$B$4:$BM$734,39,0)*10^9,#REF!)</f>
        <v>868978185802</v>
      </c>
      <c r="N668" s="37">
        <f>IFERROR(VLOOKUP(B668,[1]BaseData!$B$4:$BM$734,40,0)*10^9,#REF!)</f>
        <v>868978185802</v>
      </c>
      <c r="O668" s="37">
        <f>IFERROR(VLOOKUP(B668,[1]BaseData!$B$4:$BM$734,42,0),#REF!)</f>
        <v>2340</v>
      </c>
      <c r="P668" s="37">
        <f>IFERROR(VLOOKUP(B668,[1]BaseData!$B$4:$BM$734,43,0),#REF!)</f>
        <v>14915</v>
      </c>
      <c r="Q668" s="35">
        <f>IFERROR(VLOOKUP(B668,[1]BaseData!$B$4:$BM$734,44,0),#REF!)</f>
        <v>9.94</v>
      </c>
      <c r="R668" s="35">
        <f>IFERROR(VLOOKUP(B668,[1]BaseData!$B$4:$BM$734,45,0),#REF!)</f>
        <v>1.56</v>
      </c>
      <c r="S668" s="35">
        <f>IFERROR(VLOOKUP(B668,[1]BaseData!$B$4:$BM$734,46,0),#REF!)</f>
        <v>5.63</v>
      </c>
      <c r="T668" s="35">
        <f>IFERROR(VLOOKUP(B668,[1]BaseData!$B$4:$BM$734,47,0),#REF!)</f>
        <v>13.33</v>
      </c>
    </row>
    <row r="669" spans="1:20" ht="35.25" customHeight="1">
      <c r="A669" s="31">
        <v>664</v>
      </c>
      <c r="B669" s="32" t="s">
        <v>1383</v>
      </c>
      <c r="C669" s="33" t="str">
        <f>VLOOKUP(B669,[1]BaseData!$B$4:$BM$734,2,0)</f>
        <v>HNX</v>
      </c>
      <c r="D669" s="33" t="str">
        <f>VLOOKUP(B669,[1]BaseData!$B$4:$BM$734,3,0)</f>
        <v>CTCP Nhân lực và Thương mại Vinaconex</v>
      </c>
      <c r="E669" s="34">
        <f>VLOOKUP(B669,[1]BaseData!$B$4:$BM$734,25,0)</f>
        <v>58378353658.536499</v>
      </c>
      <c r="F669" s="34">
        <f>VLOOKUP(B669,[1]BaseData!$B$4:$BM$734,26,0)</f>
        <v>13725810.365853</v>
      </c>
      <c r="G669" s="35">
        <f>VLOOKUP(B669,[1]BaseData!$B$4:$BM$734,27,0)</f>
        <v>1.756097</v>
      </c>
      <c r="H669" s="36" t="str">
        <f>VLOOKUP(B669,[1]BaseData!$B$4:$BM$734,28,0)</f>
        <v>Small&amp;Micro Cap</v>
      </c>
      <c r="I669" s="36" t="s">
        <v>77</v>
      </c>
      <c r="J669" s="37">
        <f>IFERROR(VLOOKUP(B669,[1]BaseData!$B$4:$BM$734,36,0),#REF!)</f>
        <v>94878750302</v>
      </c>
      <c r="K669" s="37">
        <f>IFERROR(VLOOKUP(B669,[1]BaseData!$B$4:$BM$734,37,0),#REF!)</f>
        <v>67549812989</v>
      </c>
      <c r="L669" s="37">
        <f>IFERROR(VLOOKUP(B669,[1]BaseData!$B$4:$BM$734,38,0),#REF!)</f>
        <v>18166693044</v>
      </c>
      <c r="M669" s="37">
        <f>IFERROR(VLOOKUP(B669,[1]BaseData!$B$4:$BM$734,39,0)*10^9,#REF!)</f>
        <v>226418898</v>
      </c>
      <c r="N669" s="37">
        <f>IFERROR(VLOOKUP(B669,[1]BaseData!$B$4:$BM$734,40,0)*10^9,#REF!)</f>
        <v>210349071</v>
      </c>
      <c r="O669" s="37">
        <f>IFERROR(VLOOKUP(B669,[1]BaseData!$B$4:$BM$734,42,0),#REF!)</f>
        <v>75</v>
      </c>
      <c r="P669" s="37">
        <f>IFERROR(VLOOKUP(B669,[1]BaseData!$B$4:$BM$734,43,0),#REF!)</f>
        <v>22517</v>
      </c>
      <c r="Q669" s="35">
        <f>IFERROR(VLOOKUP(B669,[1]BaseData!$B$4:$BM$734,44,0),#REF!)</f>
        <v>259.7</v>
      </c>
      <c r="R669" s="35">
        <f>IFERROR(VLOOKUP(B669,[1]BaseData!$B$4:$BM$734,45,0),#REF!)</f>
        <v>0.87</v>
      </c>
      <c r="S669" s="35">
        <f>IFERROR(VLOOKUP(B669,[1]BaseData!$B$4:$BM$734,46,0),#REF!)</f>
        <v>0.24</v>
      </c>
      <c r="T669" s="35">
        <f>IFERROR(VLOOKUP(B669,[1]BaseData!$B$4:$BM$734,47,0),#REF!)</f>
        <v>0.33</v>
      </c>
    </row>
    <row r="670" spans="1:20" ht="35.25" customHeight="1">
      <c r="A670" s="31">
        <v>665</v>
      </c>
      <c r="B670" s="32" t="s">
        <v>1385</v>
      </c>
      <c r="C670" s="33" t="str">
        <f>VLOOKUP(B670,[1]BaseData!$B$4:$BM$734,2,0)</f>
        <v>HNX</v>
      </c>
      <c r="D670" s="33" t="str">
        <f>VLOOKUP(B670,[1]BaseData!$B$4:$BM$734,3,0)</f>
        <v>CTCP Vicostone</v>
      </c>
      <c r="E670" s="34">
        <f>VLOOKUP(B670,[1]BaseData!$B$4:$BM$734,25,0)</f>
        <v>11854878048780.4</v>
      </c>
      <c r="F670" s="34">
        <f>VLOOKUP(B670,[1]BaseData!$B$4:$BM$734,26,0)</f>
        <v>7738379660.0609703</v>
      </c>
      <c r="G670" s="35">
        <f>VLOOKUP(B670,[1]BaseData!$B$4:$BM$734,27,0)</f>
        <v>3.2187770000000002</v>
      </c>
      <c r="H670" s="36" t="str">
        <f>VLOOKUP(B670,[1]BaseData!$B$4:$BM$734,28,0)</f>
        <v>Large Cap</v>
      </c>
      <c r="I670" s="36" t="s">
        <v>24</v>
      </c>
      <c r="J670" s="37">
        <f>IFERROR(VLOOKUP(B670,[1]BaseData!$B$4:$BM$734,36,0),#REF!)</f>
        <v>6589904840964</v>
      </c>
      <c r="K670" s="37">
        <f>IFERROR(VLOOKUP(B670,[1]BaseData!$B$4:$BM$734,37,0),#REF!)</f>
        <v>4868737646257</v>
      </c>
      <c r="L670" s="37">
        <f>IFERROR(VLOOKUP(B670,[1]BaseData!$B$4:$BM$734,38,0),#REF!)</f>
        <v>5660265444192</v>
      </c>
      <c r="M670" s="37">
        <f>IFERROR(VLOOKUP(B670,[1]BaseData!$B$4:$BM$734,39,0)*10^9,#REF!)</f>
        <v>1148702304551</v>
      </c>
      <c r="N670" s="37">
        <f>IFERROR(VLOOKUP(B670,[1]BaseData!$B$4:$BM$734,40,0)*10^9,#REF!)</f>
        <v>1148702304551</v>
      </c>
      <c r="O670" s="37">
        <f>IFERROR(VLOOKUP(B670,[1]BaseData!$B$4:$BM$734,42,0),#REF!)</f>
        <v>7179</v>
      </c>
      <c r="P670" s="37">
        <f>IFERROR(VLOOKUP(B670,[1]BaseData!$B$4:$BM$734,43,0),#REF!)</f>
        <v>30430</v>
      </c>
      <c r="Q670" s="35">
        <f>IFERROR(VLOOKUP(B670,[1]BaseData!$B$4:$BM$734,44,0),#REF!)</f>
        <v>7.83</v>
      </c>
      <c r="R670" s="35">
        <f>IFERROR(VLOOKUP(B670,[1]BaseData!$B$4:$BM$734,45,0),#REF!)</f>
        <v>1.85</v>
      </c>
      <c r="S670" s="35">
        <f>IFERROR(VLOOKUP(B670,[1]BaseData!$B$4:$BM$734,46,0),#REF!)</f>
        <v>17.04</v>
      </c>
      <c r="T670" s="35">
        <f>IFERROR(VLOOKUP(B670,[1]BaseData!$B$4:$BM$734,47,0),#REF!)</f>
        <v>23.58</v>
      </c>
    </row>
    <row r="671" spans="1:20" ht="35.25" customHeight="1">
      <c r="A671" s="31">
        <v>666</v>
      </c>
      <c r="B671" s="32" t="s">
        <v>1387</v>
      </c>
      <c r="C671" s="33" t="str">
        <f>VLOOKUP(B671,[1]BaseData!$B$4:$BM$734,2,0)</f>
        <v>HNX</v>
      </c>
      <c r="D671" s="33" t="str">
        <f>VLOOKUP(B671,[1]BaseData!$B$4:$BM$734,3,0)</f>
        <v>CTCP Thực phẩm Lâm Đồng</v>
      </c>
      <c r="E671" s="34">
        <f>VLOOKUP(B671,[1]BaseData!$B$4:$BM$734,25,0)</f>
        <v>318944946371.95099</v>
      </c>
      <c r="F671" s="34">
        <f>VLOOKUP(B671,[1]BaseData!$B$4:$BM$734,26,0)</f>
        <v>47903377.134145997</v>
      </c>
      <c r="G671" s="35">
        <f>VLOOKUP(B671,[1]BaseData!$B$4:$BM$734,27,0)</f>
        <v>0.62311099999999997</v>
      </c>
      <c r="H671" s="36" t="str">
        <f>VLOOKUP(B671,[1]BaseData!$B$4:$BM$734,28,0)</f>
        <v>Small&amp;Micro Cap</v>
      </c>
      <c r="I671" s="36" t="s">
        <v>31</v>
      </c>
      <c r="J671" s="37">
        <f>IFERROR(VLOOKUP(B671,[1]BaseData!$B$4:$BM$734,36,0),#REF!)</f>
        <v>211738048357</v>
      </c>
      <c r="K671" s="37">
        <f>IFERROR(VLOOKUP(B671,[1]BaseData!$B$4:$BM$734,37,0),#REF!)</f>
        <v>194161569155</v>
      </c>
      <c r="L671" s="37">
        <f>IFERROR(VLOOKUP(B671,[1]BaseData!$B$4:$BM$734,38,0),#REF!)</f>
        <v>187298585187</v>
      </c>
      <c r="M671" s="37">
        <f>IFERROR(VLOOKUP(B671,[1]BaseData!$B$4:$BM$734,39,0)*10^9,#REF!)</f>
        <v>-12800421352</v>
      </c>
      <c r="N671" s="37">
        <f>IFERROR(VLOOKUP(B671,[1]BaseData!$B$4:$BM$734,40,0)*10^9,#REF!)</f>
        <v>-12800421352</v>
      </c>
      <c r="O671" s="37">
        <f>IFERROR(VLOOKUP(B671,[1]BaseData!$B$4:$BM$734,42,0),#REF!)</f>
        <v>-873</v>
      </c>
      <c r="P671" s="37">
        <f>IFERROR(VLOOKUP(B671,[1]BaseData!$B$4:$BM$734,43,0),#REF!)</f>
        <v>13247</v>
      </c>
      <c r="Q671" s="35">
        <f>IFERROR(VLOOKUP(B671,[1]BaseData!$B$4:$BM$734,44,0),#REF!)</f>
        <v>-27.48</v>
      </c>
      <c r="R671" s="35">
        <f>IFERROR(VLOOKUP(B671,[1]BaseData!$B$4:$BM$734,45,0),#REF!)</f>
        <v>1.81</v>
      </c>
      <c r="S671" s="35">
        <f>IFERROR(VLOOKUP(B671,[1]BaseData!$B$4:$BM$734,46,0),#REF!)</f>
        <v>-5.73</v>
      </c>
      <c r="T671" s="35">
        <f>IFERROR(VLOOKUP(B671,[1]BaseData!$B$4:$BM$734,47,0),#REF!)</f>
        <v>-6.38</v>
      </c>
    </row>
    <row r="672" spans="1:20" ht="35.25" customHeight="1">
      <c r="A672" s="31">
        <v>667</v>
      </c>
      <c r="B672" s="32" t="s">
        <v>1389</v>
      </c>
      <c r="C672" s="33" t="str">
        <f>VLOOKUP(B672,[1]BaseData!$B$4:$BM$734,2,0)</f>
        <v>HOSE</v>
      </c>
      <c r="D672" s="33" t="str">
        <f>VLOOKUP(B672,[1]BaseData!$B$4:$BM$734,3,0)</f>
        <v>CTCP Dược phẩm Trung ương VIDIPHA</v>
      </c>
      <c r="E672" s="34">
        <f>VLOOKUP(B672,[1]BaseData!$B$4:$BM$734,25,0)</f>
        <v>627731852385.36499</v>
      </c>
      <c r="F672" s="34">
        <f>VLOOKUP(B672,[1]BaseData!$B$4:$BM$734,26,0)</f>
        <v>65798780.487804003</v>
      </c>
      <c r="G672" s="35">
        <f>VLOOKUP(B672,[1]BaseData!$B$4:$BM$734,27,0)</f>
        <v>0.347418</v>
      </c>
      <c r="H672" s="36" t="str">
        <f>VLOOKUP(B672,[1]BaseData!$B$4:$BM$734,28,0)</f>
        <v>Small&amp;Micro Cap</v>
      </c>
      <c r="I672" s="36" t="s">
        <v>64</v>
      </c>
      <c r="J672" s="37">
        <f>IFERROR(VLOOKUP(B672,[1]BaseData!$B$4:$BM$734,36,0),#REF!)</f>
        <v>1102194442430</v>
      </c>
      <c r="K672" s="37">
        <f>IFERROR(VLOOKUP(B672,[1]BaseData!$B$4:$BM$734,37,0),#REF!)</f>
        <v>626593497605</v>
      </c>
      <c r="L672" s="37">
        <f>IFERROR(VLOOKUP(B672,[1]BaseData!$B$4:$BM$734,38,0),#REF!)</f>
        <v>1007796143797</v>
      </c>
      <c r="M672" s="37">
        <f>IFERROR(VLOOKUP(B672,[1]BaseData!$B$4:$BM$734,39,0)*10^9,#REF!)</f>
        <v>73548373765</v>
      </c>
      <c r="N672" s="37">
        <f>IFERROR(VLOOKUP(B672,[1]BaseData!$B$4:$BM$734,40,0)*10^9,#REF!)</f>
        <v>72671955782</v>
      </c>
      <c r="O672" s="37">
        <f>IFERROR(VLOOKUP(B672,[1]BaseData!$B$4:$BM$734,42,0),#REF!)</f>
        <v>4385</v>
      </c>
      <c r="P672" s="37">
        <f>IFERROR(VLOOKUP(B672,[1]BaseData!$B$4:$BM$734,43,0),#REF!)</f>
        <v>37227</v>
      </c>
      <c r="Q672" s="35">
        <f>IFERROR(VLOOKUP(B672,[1]BaseData!$B$4:$BM$734,44,0),#REF!)</f>
        <v>8.5500000000000007</v>
      </c>
      <c r="R672" s="35">
        <f>IFERROR(VLOOKUP(B672,[1]BaseData!$B$4:$BM$734,45,0),#REF!)</f>
        <v>1.01</v>
      </c>
      <c r="S672" s="35">
        <f>IFERROR(VLOOKUP(B672,[1]BaseData!$B$4:$BM$734,46,0),#REF!)</f>
        <v>6.89</v>
      </c>
      <c r="T672" s="35">
        <f>IFERROR(VLOOKUP(B672,[1]BaseData!$B$4:$BM$734,47,0),#REF!)</f>
        <v>12.15</v>
      </c>
    </row>
    <row r="673" spans="1:20" ht="35.25" customHeight="1">
      <c r="A673" s="31">
        <v>668</v>
      </c>
      <c r="B673" s="32" t="s">
        <v>1391</v>
      </c>
      <c r="C673" s="33" t="str">
        <f>VLOOKUP(B673,[1]BaseData!$B$4:$BM$734,2,0)</f>
        <v>HOSE</v>
      </c>
      <c r="D673" s="33" t="str">
        <f>VLOOKUP(B673,[1]BaseData!$B$4:$BM$734,3,0)</f>
        <v>CTCP Chứng khoán Rồng Việt</v>
      </c>
      <c r="E673" s="34">
        <f>VLOOKUP(B673,[1]BaseData!$B$4:$BM$734,25,0)</f>
        <v>2249008297512.6201</v>
      </c>
      <c r="F673" s="34">
        <f>VLOOKUP(B673,[1]BaseData!$B$4:$BM$734,26,0)</f>
        <v>8679368902.4390202</v>
      </c>
      <c r="G673" s="35">
        <f>VLOOKUP(B673,[1]BaseData!$B$4:$BM$734,27,0)</f>
        <v>1.6410979999999999</v>
      </c>
      <c r="H673" s="36" t="str">
        <f>VLOOKUP(B673,[1]BaseData!$B$4:$BM$734,28,0)</f>
        <v>Mid Cap</v>
      </c>
      <c r="I673" s="36" t="s">
        <v>50</v>
      </c>
      <c r="J673" s="37">
        <f>IFERROR(VLOOKUP(B673,[1]BaseData!$B$4:$BM$734,36,0),#REF!)</f>
        <v>4254126021147</v>
      </c>
      <c r="K673" s="37">
        <f>IFERROR(VLOOKUP(B673,[1]BaseData!$B$4:$BM$734,37,0),#REF!)</f>
        <v>2082911350568</v>
      </c>
      <c r="L673" s="37">
        <f>IFERROR(VLOOKUP(B673,[1]BaseData!$B$4:$BM$734,38,0),#REF!)</f>
        <v>822848392907</v>
      </c>
      <c r="M673" s="37">
        <f>IFERROR(VLOOKUP(B673,[1]BaseData!$B$4:$BM$734,39,0)*10^9,#REF!)</f>
        <v>-108551719581</v>
      </c>
      <c r="N673" s="37">
        <f>IFERROR(VLOOKUP(B673,[1]BaseData!$B$4:$BM$734,40,0)*10^9,#REF!)</f>
        <v>-88697844359</v>
      </c>
      <c r="O673" s="37">
        <f>IFERROR(VLOOKUP(B673,[1]BaseData!$B$4:$BM$734,42,0),#REF!)</f>
        <v>-798</v>
      </c>
      <c r="P673" s="37">
        <f>IFERROR(VLOOKUP(B673,[1]BaseData!$B$4:$BM$734,43,0),#REF!)</f>
        <v>9919</v>
      </c>
      <c r="Q673" s="35">
        <f>IFERROR(VLOOKUP(B673,[1]BaseData!$B$4:$BM$734,44,0),#REF!)</f>
        <v>-9.19</v>
      </c>
      <c r="R673" s="35">
        <f>IFERROR(VLOOKUP(B673,[1]BaseData!$B$4:$BM$734,45,0),#REF!)</f>
        <v>0.74</v>
      </c>
      <c r="S673" s="35">
        <f>IFERROR(VLOOKUP(B673,[1]BaseData!$B$4:$BM$734,46,0),#REF!)</f>
        <v>-2.62</v>
      </c>
      <c r="T673" s="35">
        <f>IFERROR(VLOOKUP(B673,[1]BaseData!$B$4:$BM$734,47,0),#REF!)</f>
        <v>-6.17</v>
      </c>
    </row>
    <row r="674" spans="1:20" ht="35.25" customHeight="1">
      <c r="A674" s="31">
        <v>669</v>
      </c>
      <c r="B674" s="32" t="s">
        <v>1393</v>
      </c>
      <c r="C674" s="33" t="str">
        <f>VLOOKUP(B674,[1]BaseData!$B$4:$BM$734,2,0)</f>
        <v>HNX</v>
      </c>
      <c r="D674" s="33" t="str">
        <f>VLOOKUP(B674,[1]BaseData!$B$4:$BM$734,3,0)</f>
        <v>CTCP Xây dựng Điện VNECO 1</v>
      </c>
      <c r="E674" s="34">
        <f>VLOOKUP(B674,[1]BaseData!$B$4:$BM$734,25,0)</f>
        <v>26502695024.390202</v>
      </c>
      <c r="F674" s="34">
        <f>VLOOKUP(B674,[1]BaseData!$B$4:$BM$734,26,0)</f>
        <v>32375354.268291999</v>
      </c>
      <c r="G674" s="35">
        <f>VLOOKUP(B674,[1]BaseData!$B$4:$BM$734,27,0)</f>
        <v>25.449926000000001</v>
      </c>
      <c r="H674" s="36" t="str">
        <f>VLOOKUP(B674,[1]BaseData!$B$4:$BM$734,28,0)</f>
        <v>Small&amp;Micro Cap</v>
      </c>
      <c r="I674" s="36" t="s">
        <v>24</v>
      </c>
      <c r="J674" s="37">
        <f>IFERROR(VLOOKUP(B674,[1]BaseData!$B$4:$BM$734,36,0),#REF!)</f>
        <v>31474666823</v>
      </c>
      <c r="K674" s="37">
        <f>IFERROR(VLOOKUP(B674,[1]BaseData!$B$4:$BM$734,37,0),#REF!)</f>
        <v>30112929181</v>
      </c>
      <c r="L674" s="37">
        <f>IFERROR(VLOOKUP(B674,[1]BaseData!$B$4:$BM$734,38,0),#REF!)</f>
        <v>4195669163</v>
      </c>
      <c r="M674" s="37">
        <f>IFERROR(VLOOKUP(B674,[1]BaseData!$B$4:$BM$734,39,0)*10^9,#REF!)</f>
        <v>-4942204798</v>
      </c>
      <c r="N674" s="37">
        <f>IFERROR(VLOOKUP(B674,[1]BaseData!$B$4:$BM$734,40,0)*10^9,#REF!)</f>
        <v>-4655578110</v>
      </c>
      <c r="O674" s="37">
        <f>IFERROR(VLOOKUP(B674,[1]BaseData!$B$4:$BM$734,42,0),#REF!)</f>
        <v>-833</v>
      </c>
      <c r="P674" s="37">
        <f>IFERROR(VLOOKUP(B674,[1]BaseData!$B$4:$BM$734,43,0),#REF!)</f>
        <v>5077</v>
      </c>
      <c r="Q674" s="35">
        <f>IFERROR(VLOOKUP(B674,[1]BaseData!$B$4:$BM$734,44,0),#REF!)</f>
        <v>-3.36</v>
      </c>
      <c r="R674" s="35">
        <f>IFERROR(VLOOKUP(B674,[1]BaseData!$B$4:$BM$734,45,0),#REF!)</f>
        <v>0.55000000000000004</v>
      </c>
      <c r="S674" s="35">
        <f>IFERROR(VLOOKUP(B674,[1]BaseData!$B$4:$BM$734,46,0),#REF!)</f>
        <v>-14.29</v>
      </c>
      <c r="T674" s="35">
        <f>IFERROR(VLOOKUP(B674,[1]BaseData!$B$4:$BM$734,47,0),#REF!)</f>
        <v>-15.17</v>
      </c>
    </row>
    <row r="675" spans="1:20" ht="35.25" customHeight="1">
      <c r="A675" s="31">
        <v>670</v>
      </c>
      <c r="B675" s="32" t="s">
        <v>1395</v>
      </c>
      <c r="C675" s="33" t="str">
        <f>VLOOKUP(B675,[1]BaseData!$B$4:$BM$734,2,0)</f>
        <v>HNX</v>
      </c>
      <c r="D675" s="33" t="str">
        <f>VLOOKUP(B675,[1]BaseData!$B$4:$BM$734,3,0)</f>
        <v>CTCP Xây dựng Điện VNECO 2</v>
      </c>
      <c r="E675" s="34">
        <f>VLOOKUP(B675,[1]BaseData!$B$4:$BM$734,25,0)</f>
        <v>16704682682.9268</v>
      </c>
      <c r="F675" s="34">
        <f>VLOOKUP(B675,[1]BaseData!$B$4:$BM$734,26,0)</f>
        <v>2554246.9512189999</v>
      </c>
      <c r="G675" s="35">
        <f>VLOOKUP(B675,[1]BaseData!$B$4:$BM$734,27,0)</f>
        <v>0.71914100000000003</v>
      </c>
      <c r="H675" s="36" t="str">
        <f>VLOOKUP(B675,[1]BaseData!$B$4:$BM$734,28,0)</f>
        <v>Small&amp;Micro Cap</v>
      </c>
      <c r="I675" s="36" t="s">
        <v>102</v>
      </c>
      <c r="J675" s="37">
        <f>IFERROR(VLOOKUP(B675,[1]BaseData!$B$4:$BM$734,36,0),#REF!)</f>
        <v>80130664189</v>
      </c>
      <c r="K675" s="37">
        <f>IFERROR(VLOOKUP(B675,[1]BaseData!$B$4:$BM$734,37,0),#REF!)</f>
        <v>21183893486</v>
      </c>
      <c r="L675" s="37">
        <f>IFERROR(VLOOKUP(B675,[1]BaseData!$B$4:$BM$734,38,0),#REF!)</f>
        <v>81365025953</v>
      </c>
      <c r="M675" s="37">
        <f>IFERROR(VLOOKUP(B675,[1]BaseData!$B$4:$BM$734,39,0)*10^9,#REF!)</f>
        <v>-2216942389</v>
      </c>
      <c r="N675" s="37">
        <f>IFERROR(VLOOKUP(B675,[1]BaseData!$B$4:$BM$734,40,0)*10^9,#REF!)</f>
        <v>-2216942389</v>
      </c>
      <c r="O675" s="37">
        <f>IFERROR(VLOOKUP(B675,[1]BaseData!$B$4:$BM$734,42,0),#REF!)</f>
        <v>-1057</v>
      </c>
      <c r="P675" s="37">
        <f>IFERROR(VLOOKUP(B675,[1]BaseData!$B$4:$BM$734,43,0),#REF!)</f>
        <v>10097</v>
      </c>
      <c r="Q675" s="35">
        <f>IFERROR(VLOOKUP(B675,[1]BaseData!$B$4:$BM$734,44,0),#REF!)</f>
        <v>-5.87</v>
      </c>
      <c r="R675" s="35">
        <f>IFERROR(VLOOKUP(B675,[1]BaseData!$B$4:$BM$734,45,0),#REF!)</f>
        <v>0.61</v>
      </c>
      <c r="S675" s="35">
        <f>IFERROR(VLOOKUP(B675,[1]BaseData!$B$4:$BM$734,46,0),#REF!)</f>
        <v>-2.38</v>
      </c>
      <c r="T675" s="35">
        <f>IFERROR(VLOOKUP(B675,[1]BaseData!$B$4:$BM$734,47,0),#REF!)</f>
        <v>-9.89</v>
      </c>
    </row>
    <row r="676" spans="1:20" ht="35.25" customHeight="1">
      <c r="A676" s="31">
        <v>671</v>
      </c>
      <c r="B676" s="32" t="s">
        <v>1397</v>
      </c>
      <c r="C676" s="33" t="str">
        <f>VLOOKUP(B676,[1]BaseData!$B$4:$BM$734,2,0)</f>
        <v>HNX</v>
      </c>
      <c r="D676" s="33" t="str">
        <f>VLOOKUP(B676,[1]BaseData!$B$4:$BM$734,3,0)</f>
        <v>CTCP Xây dựng Điện VNECO 3</v>
      </c>
      <c r="E676" s="34">
        <f>VLOOKUP(B676,[1]BaseData!$B$4:$BM$734,25,0)</f>
        <v>13381376579.2682</v>
      </c>
      <c r="F676" s="34">
        <f>VLOOKUP(B676,[1]BaseData!$B$4:$BM$734,26,0)</f>
        <v>45298825</v>
      </c>
      <c r="G676" s="35">
        <f>VLOOKUP(B676,[1]BaseData!$B$4:$BM$734,27,0)</f>
        <v>0.39091700000000001</v>
      </c>
      <c r="H676" s="36" t="str">
        <f>VLOOKUP(B676,[1]BaseData!$B$4:$BM$734,28,0)</f>
        <v>Small&amp;Micro Cap</v>
      </c>
      <c r="I676" s="36" t="s">
        <v>77</v>
      </c>
      <c r="J676" s="37">
        <f>IFERROR(VLOOKUP(B676,[1]BaseData!$B$4:$BM$734,36,0),#REF!)</f>
        <v>97206990705</v>
      </c>
      <c r="K676" s="37">
        <f>IFERROR(VLOOKUP(B676,[1]BaseData!$B$4:$BM$734,37,0),#REF!)</f>
        <v>18794302347</v>
      </c>
      <c r="L676" s="37">
        <f>IFERROR(VLOOKUP(B676,[1]BaseData!$B$4:$BM$734,38,0),#REF!)</f>
        <v>117097792603</v>
      </c>
      <c r="M676" s="37">
        <f>IFERROR(VLOOKUP(B676,[1]BaseData!$B$4:$BM$734,39,0)*10^9,#REF!)</f>
        <v>29046297</v>
      </c>
      <c r="N676" s="37">
        <f>IFERROR(VLOOKUP(B676,[1]BaseData!$B$4:$BM$734,40,0)*10^9,#REF!)</f>
        <v>108350638</v>
      </c>
      <c r="O676" s="37">
        <f>IFERROR(VLOOKUP(B676,[1]BaseData!$B$4:$BM$734,42,0),#REF!)</f>
        <v>22</v>
      </c>
      <c r="P676" s="37">
        <f>IFERROR(VLOOKUP(B676,[1]BaseData!$B$4:$BM$734,43,0),#REF!)</f>
        <v>14241</v>
      </c>
      <c r="Q676" s="35">
        <f>IFERROR(VLOOKUP(B676,[1]BaseData!$B$4:$BM$734,44,0),#REF!)</f>
        <v>390.74</v>
      </c>
      <c r="R676" s="35">
        <f>IFERROR(VLOOKUP(B676,[1]BaseData!$B$4:$BM$734,45,0),#REF!)</f>
        <v>0.6</v>
      </c>
      <c r="S676" s="35">
        <f>IFERROR(VLOOKUP(B676,[1]BaseData!$B$4:$BM$734,46,0),#REF!)</f>
        <v>0.03</v>
      </c>
      <c r="T676" s="35">
        <f>IFERROR(VLOOKUP(B676,[1]BaseData!$B$4:$BM$734,47,0),#REF!)</f>
        <v>0.15</v>
      </c>
    </row>
    <row r="677" spans="1:20" ht="35.25" customHeight="1">
      <c r="A677" s="31">
        <v>672</v>
      </c>
      <c r="B677" s="32" t="s">
        <v>1399</v>
      </c>
      <c r="C677" s="33" t="str">
        <f>VLOOKUP(B677,[1]BaseData!$B$4:$BM$734,2,0)</f>
        <v>HNX</v>
      </c>
      <c r="D677" s="33" t="str">
        <f>VLOOKUP(B677,[1]BaseData!$B$4:$BM$734,3,0)</f>
        <v>CTCP Xây dựng Điện VNECO4</v>
      </c>
      <c r="E677" s="34">
        <f>VLOOKUP(B677,[1]BaseData!$B$4:$BM$734,25,0)</f>
        <v>84068460975.609695</v>
      </c>
      <c r="F677" s="34">
        <f>VLOOKUP(B677,[1]BaseData!$B$4:$BM$734,26,0)</f>
        <v>58280973.475608997</v>
      </c>
      <c r="G677" s="35">
        <f>VLOOKUP(B677,[1]BaseData!$B$4:$BM$734,27,0)</f>
        <v>8.5127999999999995E-2</v>
      </c>
      <c r="H677" s="36" t="str">
        <f>VLOOKUP(B677,[1]BaseData!$B$4:$BM$734,28,0)</f>
        <v>Small&amp;Micro Cap</v>
      </c>
      <c r="I677" s="36" t="s">
        <v>600</v>
      </c>
      <c r="J677" s="37">
        <f>IFERROR(VLOOKUP(B677,[1]BaseData!$B$4:$BM$734,36,0),#REF!)</f>
        <v>63342352881</v>
      </c>
      <c r="K677" s="37">
        <f>IFERROR(VLOOKUP(B677,[1]BaseData!$B$4:$BM$734,37,0),#REF!)</f>
        <v>13355884172</v>
      </c>
      <c r="L677" s="37">
        <f>IFERROR(VLOOKUP(B677,[1]BaseData!$B$4:$BM$734,38,0),#REF!)</f>
        <v>82261438578</v>
      </c>
      <c r="M677" s="37">
        <f>IFERROR(VLOOKUP(B677,[1]BaseData!$B$4:$BM$734,39,0)*10^9,#REF!)</f>
        <v>-1903413807</v>
      </c>
      <c r="N677" s="37">
        <f>IFERROR(VLOOKUP(B677,[1]BaseData!$B$4:$BM$734,40,0)*10^9,#REF!)</f>
        <v>-1899922124</v>
      </c>
      <c r="O677" s="37">
        <f>IFERROR(VLOOKUP(B677,[1]BaseData!$B$4:$BM$734,42,0),#REF!)</f>
        <v>-1852</v>
      </c>
      <c r="P677" s="37">
        <f>IFERROR(VLOOKUP(B677,[1]BaseData!$B$4:$BM$734,43,0),#REF!)</f>
        <v>12992</v>
      </c>
      <c r="Q677" s="35">
        <f>IFERROR(VLOOKUP(B677,[1]BaseData!$B$4:$BM$734,44,0),#REF!)</f>
        <v>-46.99</v>
      </c>
      <c r="R677" s="35">
        <f>IFERROR(VLOOKUP(B677,[1]BaseData!$B$4:$BM$734,45,0),#REF!)</f>
        <v>6.7</v>
      </c>
      <c r="S677" s="35">
        <f>IFERROR(VLOOKUP(B677,[1]BaseData!$B$4:$BM$734,46,0),#REF!)</f>
        <v>-3.28</v>
      </c>
      <c r="T677" s="35">
        <f>IFERROR(VLOOKUP(B677,[1]BaseData!$B$4:$BM$734,47,0),#REF!)</f>
        <v>-13.16</v>
      </c>
    </row>
    <row r="678" spans="1:20" ht="35.25" customHeight="1">
      <c r="A678" s="31">
        <v>673</v>
      </c>
      <c r="B678" s="32" t="s">
        <v>1401</v>
      </c>
      <c r="C678" s="33" t="str">
        <f>VLOOKUP(B678,[1]BaseData!$B$4:$BM$734,2,0)</f>
        <v>HNX</v>
      </c>
      <c r="D678" s="33" t="str">
        <f>VLOOKUP(B678,[1]BaseData!$B$4:$BM$734,3,0)</f>
        <v>CTCP Xây dựng Điện VNECO 8</v>
      </c>
      <c r="E678" s="34">
        <f>VLOOKUP(B678,[1]BaseData!$B$4:$BM$734,25,0)</f>
        <v>12618109756.0975</v>
      </c>
      <c r="F678" s="34">
        <f>VLOOKUP(B678,[1]BaseData!$B$4:$BM$734,26,0)</f>
        <v>10900908.231706999</v>
      </c>
      <c r="G678" s="35">
        <f>VLOOKUP(B678,[1]BaseData!$B$4:$BM$734,27,0)</f>
        <v>0.74341100000000004</v>
      </c>
      <c r="H678" s="36" t="str">
        <f>VLOOKUP(B678,[1]BaseData!$B$4:$BM$734,28,0)</f>
        <v>Small&amp;Micro Cap</v>
      </c>
      <c r="I678" s="36" t="s">
        <v>45</v>
      </c>
      <c r="J678" s="37">
        <f>IFERROR(VLOOKUP(B678,[1]BaseData!$B$4:$BM$734,36,0),#REF!)</f>
        <v>200988234088</v>
      </c>
      <c r="K678" s="37">
        <f>IFERROR(VLOOKUP(B678,[1]BaseData!$B$4:$BM$734,37,0),#REF!)</f>
        <v>12918943842</v>
      </c>
      <c r="L678" s="37">
        <f>IFERROR(VLOOKUP(B678,[1]BaseData!$B$4:$BM$734,38,0),#REF!)</f>
        <v>239413230753</v>
      </c>
      <c r="M678" s="37">
        <f>IFERROR(VLOOKUP(B678,[1]BaseData!$B$4:$BM$734,39,0)*10^9,#REF!)</f>
        <v>-6784160225</v>
      </c>
      <c r="N678" s="37">
        <f>IFERROR(VLOOKUP(B678,[1]BaseData!$B$4:$BM$734,40,0)*10^9,#REF!)</f>
        <v>-6784160225</v>
      </c>
      <c r="O678" s="37">
        <f>IFERROR(VLOOKUP(B678,[1]BaseData!$B$4:$BM$734,42,0),#REF!)</f>
        <v>-3769</v>
      </c>
      <c r="P678" s="37">
        <f>IFERROR(VLOOKUP(B678,[1]BaseData!$B$4:$BM$734,43,0),#REF!)</f>
        <v>7177</v>
      </c>
      <c r="Q678" s="35">
        <f>IFERROR(VLOOKUP(B678,[1]BaseData!$B$4:$BM$734,44,0),#REF!)</f>
        <v>-1.27</v>
      </c>
      <c r="R678" s="35">
        <f>IFERROR(VLOOKUP(B678,[1]BaseData!$B$4:$BM$734,45,0),#REF!)</f>
        <v>0.67</v>
      </c>
      <c r="S678" s="35">
        <f>IFERROR(VLOOKUP(B678,[1]BaseData!$B$4:$BM$734,46,0),#REF!)</f>
        <v>-3.01</v>
      </c>
      <c r="T678" s="35">
        <f>IFERROR(VLOOKUP(B678,[1]BaseData!$B$4:$BM$734,47,0),#REF!)</f>
        <v>-41.59</v>
      </c>
    </row>
    <row r="679" spans="1:20" ht="35.25" customHeight="1">
      <c r="A679" s="31">
        <v>674</v>
      </c>
      <c r="B679" s="32" t="s">
        <v>1403</v>
      </c>
      <c r="C679" s="33" t="str">
        <f>VLOOKUP(B679,[1]BaseData!$B$4:$BM$734,2,0)</f>
        <v>HOSE</v>
      </c>
      <c r="D679" s="33" t="str">
        <f>VLOOKUP(B679,[1]BaseData!$B$4:$BM$734,3,0)</f>
        <v>CTCP Khử trùng Việt Nam</v>
      </c>
      <c r="E679" s="34">
        <f>VLOOKUP(B679,[1]BaseData!$B$4:$BM$734,25,0)</f>
        <v>1748022497179.26</v>
      </c>
      <c r="F679" s="34">
        <f>VLOOKUP(B679,[1]BaseData!$B$4:$BM$734,26,0)</f>
        <v>97006097.560975</v>
      </c>
      <c r="G679" s="35">
        <f>VLOOKUP(B679,[1]BaseData!$B$4:$BM$734,27,0)</f>
        <v>2.631516</v>
      </c>
      <c r="H679" s="36" t="str">
        <f>VLOOKUP(B679,[1]BaseData!$B$4:$BM$734,28,0)</f>
        <v>Mid Cap</v>
      </c>
      <c r="I679" s="36" t="s">
        <v>45</v>
      </c>
      <c r="J679" s="37">
        <f>IFERROR(VLOOKUP(B679,[1]BaseData!$B$4:$BM$734,36,0),#REF!)</f>
        <v>2756470776119</v>
      </c>
      <c r="K679" s="37">
        <f>IFERROR(VLOOKUP(B679,[1]BaseData!$B$4:$BM$734,37,0),#REF!)</f>
        <v>1139296722199</v>
      </c>
      <c r="L679" s="37">
        <f>IFERROR(VLOOKUP(B679,[1]BaseData!$B$4:$BM$734,38,0),#REF!)</f>
        <v>2976781079922</v>
      </c>
      <c r="M679" s="37">
        <f>IFERROR(VLOOKUP(B679,[1]BaseData!$B$4:$BM$734,39,0)*10^9,#REF!)</f>
        <v>229164235398</v>
      </c>
      <c r="N679" s="37">
        <f>IFERROR(VLOOKUP(B679,[1]BaseData!$B$4:$BM$734,40,0)*10^9,#REF!)</f>
        <v>228997050758</v>
      </c>
      <c r="O679" s="37">
        <f>IFERROR(VLOOKUP(B679,[1]BaseData!$B$4:$BM$734,42,0),#REF!)</f>
        <v>6415</v>
      </c>
      <c r="P679" s="37">
        <f>IFERROR(VLOOKUP(B679,[1]BaseData!$B$4:$BM$734,43,0),#REF!)</f>
        <v>27313</v>
      </c>
      <c r="Q679" s="35">
        <f>IFERROR(VLOOKUP(B679,[1]BaseData!$B$4:$BM$734,44,0),#REF!)</f>
        <v>5.46</v>
      </c>
      <c r="R679" s="35">
        <f>IFERROR(VLOOKUP(B679,[1]BaseData!$B$4:$BM$734,45,0),#REF!)</f>
        <v>1.28</v>
      </c>
      <c r="S679" s="35">
        <f>IFERROR(VLOOKUP(B679,[1]BaseData!$B$4:$BM$734,46,0),#REF!)</f>
        <v>9.86</v>
      </c>
      <c r="T679" s="35">
        <f>IFERROR(VLOOKUP(B679,[1]BaseData!$B$4:$BM$734,47,0),#REF!)</f>
        <v>21.36</v>
      </c>
    </row>
    <row r="680" spans="1:20" ht="35.25" customHeight="1">
      <c r="A680" s="31">
        <v>675</v>
      </c>
      <c r="B680" s="32" t="s">
        <v>1405</v>
      </c>
      <c r="C680" s="33" t="str">
        <f>VLOOKUP(B680,[1]BaseData!$B$4:$BM$734,2,0)</f>
        <v>HOSE</v>
      </c>
      <c r="D680" s="33" t="str">
        <f>VLOOKUP(B680,[1]BaseData!$B$4:$BM$734,3,0)</f>
        <v>Tổng Công ty Viglacera - CTCP</v>
      </c>
      <c r="E680" s="34">
        <f>VLOOKUP(B680,[1]BaseData!$B$4:$BM$734,25,0)</f>
        <v>20671600495426.801</v>
      </c>
      <c r="F680" s="34">
        <f>VLOOKUP(B680,[1]BaseData!$B$4:$BM$734,26,0)</f>
        <v>52791009146.3414</v>
      </c>
      <c r="G680" s="35">
        <f>VLOOKUP(B680,[1]BaseData!$B$4:$BM$734,27,0)</f>
        <v>5.0279860000000003</v>
      </c>
      <c r="H680" s="36" t="str">
        <f>VLOOKUP(B680,[1]BaseData!$B$4:$BM$734,28,0)</f>
        <v>Large Cap</v>
      </c>
      <c r="I680" s="36" t="s">
        <v>77</v>
      </c>
      <c r="J680" s="37">
        <f>IFERROR(VLOOKUP(B680,[1]BaseData!$B$4:$BM$734,36,0),#REF!)</f>
        <v>22958921409296</v>
      </c>
      <c r="K680" s="37">
        <f>IFERROR(VLOOKUP(B680,[1]BaseData!$B$4:$BM$734,37,0),#REF!)</f>
        <v>9044584238640</v>
      </c>
      <c r="L680" s="37">
        <f>IFERROR(VLOOKUP(B680,[1]BaseData!$B$4:$BM$734,38,0),#REF!)</f>
        <v>14592449861977</v>
      </c>
      <c r="M680" s="37">
        <f>IFERROR(VLOOKUP(B680,[1]BaseData!$B$4:$BM$734,39,0)*10^9,#REF!)</f>
        <v>1728187379363</v>
      </c>
      <c r="N680" s="37">
        <f>IFERROR(VLOOKUP(B680,[1]BaseData!$B$4:$BM$734,40,0)*10^9,#REF!)</f>
        <v>1746893163855</v>
      </c>
      <c r="O680" s="37">
        <f>IFERROR(VLOOKUP(B680,[1]BaseData!$B$4:$BM$734,42,0),#REF!)</f>
        <v>3855</v>
      </c>
      <c r="P680" s="37">
        <f>IFERROR(VLOOKUP(B680,[1]BaseData!$B$4:$BM$734,43,0),#REF!)</f>
        <v>20173</v>
      </c>
      <c r="Q680" s="35">
        <f>IFERROR(VLOOKUP(B680,[1]BaseData!$B$4:$BM$734,44,0),#REF!)</f>
        <v>8.77</v>
      </c>
      <c r="R680" s="35">
        <f>IFERROR(VLOOKUP(B680,[1]BaseData!$B$4:$BM$734,45,0),#REF!)</f>
        <v>1.68</v>
      </c>
      <c r="S680" s="35">
        <f>IFERROR(VLOOKUP(B680,[1]BaseData!$B$4:$BM$734,46,0),#REF!)</f>
        <v>7.69</v>
      </c>
      <c r="T680" s="35">
        <f>IFERROR(VLOOKUP(B680,[1]BaseData!$B$4:$BM$734,47,0),#REF!)</f>
        <v>19.82</v>
      </c>
    </row>
    <row r="681" spans="1:20" ht="35.25" customHeight="1">
      <c r="A681" s="31">
        <v>676</v>
      </c>
      <c r="B681" s="32" t="s">
        <v>1407</v>
      </c>
      <c r="C681" s="33" t="str">
        <f>VLOOKUP(B681,[1]BaseData!$B$4:$BM$734,2,0)</f>
        <v>HNX</v>
      </c>
      <c r="D681" s="33" t="str">
        <f>VLOOKUP(B681,[1]BaseData!$B$4:$BM$734,3,0)</f>
        <v>CTCP Cảng Rau Quả</v>
      </c>
      <c r="E681" s="34">
        <f>VLOOKUP(B681,[1]BaseData!$B$4:$BM$734,25,0)</f>
        <v>211655400822.56</v>
      </c>
      <c r="F681" s="34">
        <f>VLOOKUP(B681,[1]BaseData!$B$4:$BM$734,26,0)</f>
        <v>2420687.1951210001</v>
      </c>
      <c r="G681" s="35">
        <f>VLOOKUP(B681,[1]BaseData!$B$4:$BM$734,27,0)</f>
        <v>1.290484</v>
      </c>
      <c r="H681" s="36" t="str">
        <f>VLOOKUP(B681,[1]BaseData!$B$4:$BM$734,28,0)</f>
        <v>Small&amp;Micro Cap</v>
      </c>
      <c r="I681" s="36" t="s">
        <v>102</v>
      </c>
      <c r="J681" s="37">
        <f>IFERROR(VLOOKUP(B681,[1]BaseData!$B$4:$BM$734,36,0),#REF!)</f>
        <v>6668579571841</v>
      </c>
      <c r="K681" s="37">
        <f>IFERROR(VLOOKUP(B681,[1]BaseData!$B$4:$BM$734,37,0),#REF!)</f>
        <v>210612531234</v>
      </c>
      <c r="L681" s="37">
        <f>IFERROR(VLOOKUP(B681,[1]BaseData!$B$4:$BM$734,38,0),#REF!)</f>
        <v>12925636305443</v>
      </c>
      <c r="M681" s="37">
        <f>IFERROR(VLOOKUP(B681,[1]BaseData!$B$4:$BM$734,39,0)*10^9,#REF!)</f>
        <v>20584199481</v>
      </c>
      <c r="N681" s="37">
        <f>IFERROR(VLOOKUP(B681,[1]BaseData!$B$4:$BM$734,40,0)*10^9,#REF!)</f>
        <v>20584199481</v>
      </c>
      <c r="O681" s="37">
        <f>IFERROR(VLOOKUP(B681,[1]BaseData!$B$4:$BM$734,42,0),#REF!)</f>
        <v>2630</v>
      </c>
      <c r="P681" s="37">
        <f>IFERROR(VLOOKUP(B681,[1]BaseData!$B$4:$BM$734,43,0),#REF!)</f>
        <v>26912</v>
      </c>
      <c r="Q681" s="35">
        <f>IFERROR(VLOOKUP(B681,[1]BaseData!$B$4:$BM$734,44,0),#REF!)</f>
        <v>10.19</v>
      </c>
      <c r="R681" s="35">
        <f>IFERROR(VLOOKUP(B681,[1]BaseData!$B$4:$BM$734,45,0),#REF!)</f>
        <v>1</v>
      </c>
      <c r="S681" s="35">
        <f>IFERROR(VLOOKUP(B681,[1]BaseData!$B$4:$BM$734,46,0),#REF!)</f>
        <v>0.37</v>
      </c>
      <c r="T681" s="35">
        <f>IFERROR(VLOOKUP(B681,[1]BaseData!$B$4:$BM$734,47,0),#REF!)</f>
        <v>10.14</v>
      </c>
    </row>
    <row r="682" spans="1:20" ht="35.25" customHeight="1">
      <c r="A682" s="31">
        <v>677</v>
      </c>
      <c r="B682" s="32" t="s">
        <v>1409</v>
      </c>
      <c r="C682" s="33" t="str">
        <f>VLOOKUP(B682,[1]BaseData!$B$4:$BM$734,2,0)</f>
        <v>HNX</v>
      </c>
      <c r="D682" s="33" t="str">
        <f>VLOOKUP(B682,[1]BaseData!$B$4:$BM$734,3,0)</f>
        <v>CTCP Ống thép Việt Đức VG PIPE</v>
      </c>
      <c r="E682" s="34">
        <f>VLOOKUP(B682,[1]BaseData!$B$4:$BM$734,25,0)</f>
        <v>876005252091.76794</v>
      </c>
      <c r="F682" s="34">
        <f>VLOOKUP(B682,[1]BaseData!$B$4:$BM$734,26,0)</f>
        <v>7717005233.5365801</v>
      </c>
      <c r="G682" s="35">
        <f>VLOOKUP(B682,[1]BaseData!$B$4:$BM$734,27,0)</f>
        <v>0.32074200000000003</v>
      </c>
      <c r="H682" s="36" t="str">
        <f>VLOOKUP(B682,[1]BaseData!$B$4:$BM$734,28,0)</f>
        <v>Small&amp;Micro Cap</v>
      </c>
      <c r="I682" s="36" t="s">
        <v>45</v>
      </c>
      <c r="J682" s="37">
        <f>IFERROR(VLOOKUP(B682,[1]BaseData!$B$4:$BM$734,36,0),#REF!)</f>
        <v>2164904495205</v>
      </c>
      <c r="K682" s="37">
        <f>IFERROR(VLOOKUP(B682,[1]BaseData!$B$4:$BM$734,37,0),#REF!)</f>
        <v>926597827610</v>
      </c>
      <c r="L682" s="37">
        <f>IFERROR(VLOOKUP(B682,[1]BaseData!$B$4:$BM$734,38,0),#REF!)</f>
        <v>8483237448241</v>
      </c>
      <c r="M682" s="37">
        <f>IFERROR(VLOOKUP(B682,[1]BaseData!$B$4:$BM$734,39,0)*10^9,#REF!)</f>
        <v>100109867246</v>
      </c>
      <c r="N682" s="37">
        <f>IFERROR(VLOOKUP(B682,[1]BaseData!$B$4:$BM$734,40,0)*10^9,#REF!)</f>
        <v>99982678743</v>
      </c>
      <c r="O682" s="37">
        <f>IFERROR(VLOOKUP(B682,[1]BaseData!$B$4:$BM$734,42,0),#REF!)</f>
        <v>2231</v>
      </c>
      <c r="P682" s="37">
        <f>IFERROR(VLOOKUP(B682,[1]BaseData!$B$4:$BM$734,43,0),#REF!)</f>
        <v>19134</v>
      </c>
      <c r="Q682" s="35">
        <f>IFERROR(VLOOKUP(B682,[1]BaseData!$B$4:$BM$734,44,0),#REF!)</f>
        <v>4.75</v>
      </c>
      <c r="R682" s="35">
        <f>IFERROR(VLOOKUP(B682,[1]BaseData!$B$4:$BM$734,45,0),#REF!)</f>
        <v>0.55000000000000004</v>
      </c>
      <c r="S682" s="35">
        <f>IFERROR(VLOOKUP(B682,[1]BaseData!$B$4:$BM$734,46,0),#REF!)</f>
        <v>4.72</v>
      </c>
      <c r="T682" s="35">
        <f>IFERROR(VLOOKUP(B682,[1]BaseData!$B$4:$BM$734,47,0),#REF!)</f>
        <v>11.38</v>
      </c>
    </row>
    <row r="683" spans="1:20" ht="35.25" customHeight="1">
      <c r="A683" s="31">
        <v>678</v>
      </c>
      <c r="B683" s="32" t="s">
        <v>1411</v>
      </c>
      <c r="C683" s="33" t="str">
        <f>VLOOKUP(B683,[1]BaseData!$B$4:$BM$734,2,0)</f>
        <v>HOSE</v>
      </c>
      <c r="D683" s="33" t="str">
        <f>VLOOKUP(B683,[1]BaseData!$B$4:$BM$734,3,0)</f>
        <v>CTCP Vĩnh Hoàn</v>
      </c>
      <c r="E683" s="34">
        <f>VLOOKUP(B683,[1]BaseData!$B$4:$BM$734,25,0)</f>
        <v>14099555279621.9</v>
      </c>
      <c r="F683" s="34">
        <f>VLOOKUP(B683,[1]BaseData!$B$4:$BM$734,26,0)</f>
        <v>78751146341.463394</v>
      </c>
      <c r="G683" s="35">
        <f>VLOOKUP(B683,[1]BaseData!$B$4:$BM$734,27,0)</f>
        <v>27.943518000000001</v>
      </c>
      <c r="H683" s="36" t="str">
        <f>VLOOKUP(B683,[1]BaseData!$B$4:$BM$734,28,0)</f>
        <v>Large Cap</v>
      </c>
      <c r="I683" s="36" t="s">
        <v>50</v>
      </c>
      <c r="J683" s="37">
        <f>IFERROR(VLOOKUP(B683,[1]BaseData!$B$4:$BM$734,36,0),#REF!)</f>
        <v>11583289702919</v>
      </c>
      <c r="K683" s="37">
        <f>IFERROR(VLOOKUP(B683,[1]BaseData!$B$4:$BM$734,37,0),#REF!)</f>
        <v>7694388198987</v>
      </c>
      <c r="L683" s="37">
        <f>IFERROR(VLOOKUP(B683,[1]BaseData!$B$4:$BM$734,38,0),#REF!)</f>
        <v>13230800186919</v>
      </c>
      <c r="M683" s="37">
        <f>IFERROR(VLOOKUP(B683,[1]BaseData!$B$4:$BM$734,39,0)*10^9,#REF!)</f>
        <v>1975232341240</v>
      </c>
      <c r="N683" s="37">
        <f>IFERROR(VLOOKUP(B683,[1]BaseData!$B$4:$BM$734,40,0)*10^9,#REF!)</f>
        <v>1976841897679</v>
      </c>
      <c r="O683" s="37">
        <f>IFERROR(VLOOKUP(B683,[1]BaseData!$B$4:$BM$734,42,0),#REF!)</f>
        <v>10808</v>
      </c>
      <c r="P683" s="37">
        <f>IFERROR(VLOOKUP(B683,[1]BaseData!$B$4:$BM$734,43,0),#REF!)</f>
        <v>41959</v>
      </c>
      <c r="Q683" s="35">
        <f>IFERROR(VLOOKUP(B683,[1]BaseData!$B$4:$BM$734,44,0),#REF!)</f>
        <v>6.46</v>
      </c>
      <c r="R683" s="35">
        <f>IFERROR(VLOOKUP(B683,[1]BaseData!$B$4:$BM$734,45,0),#REF!)</f>
        <v>1.66</v>
      </c>
      <c r="S683" s="35">
        <f>IFERROR(VLOOKUP(B683,[1]BaseData!$B$4:$BM$734,46,0),#REF!)</f>
        <v>19.440000000000001</v>
      </c>
      <c r="T683" s="35">
        <f>IFERROR(VLOOKUP(B683,[1]BaseData!$B$4:$BM$734,47,0),#REF!)</f>
        <v>29.09</v>
      </c>
    </row>
    <row r="684" spans="1:20" ht="35.25" customHeight="1">
      <c r="A684" s="31">
        <v>679</v>
      </c>
      <c r="B684" s="32" t="s">
        <v>1413</v>
      </c>
      <c r="C684" s="33" t="str">
        <f>VLOOKUP(B684,[1]BaseData!$B$4:$BM$734,2,0)</f>
        <v>HNX</v>
      </c>
      <c r="D684" s="33" t="str">
        <f>VLOOKUP(B684,[1]BaseData!$B$4:$BM$734,3,0)</f>
        <v>CTCP Dược liệu và Thực phẩm Việt Nam</v>
      </c>
      <c r="E684" s="34">
        <f>VLOOKUP(B684,[1]BaseData!$B$4:$BM$734,25,0)</f>
        <v>171477691939.02399</v>
      </c>
      <c r="F684" s="34">
        <f>VLOOKUP(B684,[1]BaseData!$B$4:$BM$734,26,0)</f>
        <v>1466958852.13414</v>
      </c>
      <c r="G684" s="35">
        <f>VLOOKUP(B684,[1]BaseData!$B$4:$BM$734,27,0)</f>
        <v>0</v>
      </c>
      <c r="H684" s="36" t="str">
        <f>VLOOKUP(B684,[1]BaseData!$B$4:$BM$734,28,0)</f>
        <v>Small&amp;Micro Cap</v>
      </c>
      <c r="I684" s="36" t="s">
        <v>31</v>
      </c>
      <c r="J684" s="37">
        <f>IFERROR(VLOOKUP(B684,[1]BaseData!$B$4:$BM$734,36,0),#REF!)</f>
        <v>380618387036</v>
      </c>
      <c r="K684" s="37">
        <f>IFERROR(VLOOKUP(B684,[1]BaseData!$B$4:$BM$734,37,0),#REF!)</f>
        <v>332455772354</v>
      </c>
      <c r="L684" s="37">
        <f>IFERROR(VLOOKUP(B684,[1]BaseData!$B$4:$BM$734,38,0),#REF!)</f>
        <v>265324468432</v>
      </c>
      <c r="M684" s="37">
        <f>IFERROR(VLOOKUP(B684,[1]BaseData!$B$4:$BM$734,39,0)*10^9,#REF!)</f>
        <v>1431249563</v>
      </c>
      <c r="N684" s="37">
        <f>IFERROR(VLOOKUP(B684,[1]BaseData!$B$4:$BM$734,40,0)*10^9,#REF!)</f>
        <v>1431249563</v>
      </c>
      <c r="O684" s="37">
        <f>IFERROR(VLOOKUP(B684,[1]BaseData!$B$4:$BM$734,42,0),#REF!)</f>
        <v>45</v>
      </c>
      <c r="P684" s="37">
        <f>IFERROR(VLOOKUP(B684,[1]BaseData!$B$4:$BM$734,43,0),#REF!)</f>
        <v>10032</v>
      </c>
      <c r="Q684" s="35">
        <f>IFERROR(VLOOKUP(B684,[1]BaseData!$B$4:$BM$734,44,0),#REF!)</f>
        <v>66.75</v>
      </c>
      <c r="R684" s="35">
        <f>IFERROR(VLOOKUP(B684,[1]BaseData!$B$4:$BM$734,45,0),#REF!)</f>
        <v>0.3</v>
      </c>
      <c r="S684" s="35">
        <f>IFERROR(VLOOKUP(B684,[1]BaseData!$B$4:$BM$734,46,0),#REF!)</f>
        <v>0.37</v>
      </c>
      <c r="T684" s="35">
        <f>IFERROR(VLOOKUP(B684,[1]BaseData!$B$4:$BM$734,47,0),#REF!)</f>
        <v>0.44</v>
      </c>
    </row>
    <row r="685" spans="1:20" ht="35.25" customHeight="1">
      <c r="A685" s="31">
        <v>680</v>
      </c>
      <c r="B685" s="32" t="s">
        <v>1415</v>
      </c>
      <c r="C685" s="33" t="str">
        <f>VLOOKUP(B685,[1]BaseData!$B$4:$BM$734,2,0)</f>
        <v>HNX</v>
      </c>
      <c r="D685" s="33" t="str">
        <f>VLOOKUP(B685,[1]BaseData!$B$4:$BM$734,3,0)</f>
        <v>CTCP Viglacera Hạ Long</v>
      </c>
      <c r="E685" s="34">
        <f>VLOOKUP(B685,[1]BaseData!$B$4:$BM$734,25,0)</f>
        <v>561318597560.97498</v>
      </c>
      <c r="F685" s="34">
        <f>VLOOKUP(B685,[1]BaseData!$B$4:$BM$734,26,0)</f>
        <v>73150004.268291995</v>
      </c>
      <c r="G685" s="35">
        <f>VLOOKUP(B685,[1]BaseData!$B$4:$BM$734,27,0)</f>
        <v>2.1526589999999999</v>
      </c>
      <c r="H685" s="36" t="str">
        <f>VLOOKUP(B685,[1]BaseData!$B$4:$BM$734,28,0)</f>
        <v>Small&amp;Micro Cap</v>
      </c>
      <c r="I685" s="36" t="s">
        <v>53</v>
      </c>
      <c r="J685" s="37">
        <f>IFERROR(VLOOKUP(B685,[1]BaseData!$B$4:$BM$734,36,0),#REF!)</f>
        <v>1026454100876</v>
      </c>
      <c r="K685" s="37">
        <f>IFERROR(VLOOKUP(B685,[1]BaseData!$B$4:$BM$734,37,0),#REF!)</f>
        <v>608220454082</v>
      </c>
      <c r="L685" s="37">
        <f>IFERROR(VLOOKUP(B685,[1]BaseData!$B$4:$BM$734,38,0),#REF!)</f>
        <v>1623131626931</v>
      </c>
      <c r="M685" s="37">
        <f>IFERROR(VLOOKUP(B685,[1]BaseData!$B$4:$BM$734,39,0)*10^9,#REF!)</f>
        <v>169827578</v>
      </c>
      <c r="N685" s="37">
        <f>IFERROR(VLOOKUP(B685,[1]BaseData!$B$4:$BM$734,40,0)*10^9,#REF!)</f>
        <v>169827978</v>
      </c>
      <c r="O685" s="37">
        <f>IFERROR(VLOOKUP(B685,[1]BaseData!$B$4:$BM$734,42,0),#REF!)</f>
        <v>7</v>
      </c>
      <c r="P685" s="37">
        <f>IFERROR(VLOOKUP(B685,[1]BaseData!$B$4:$BM$734,43,0),#REF!)</f>
        <v>24329</v>
      </c>
      <c r="Q685" s="35">
        <f>IFERROR(VLOOKUP(B685,[1]BaseData!$B$4:$BM$734,44,0),#REF!)</f>
        <v>3312.18</v>
      </c>
      <c r="R685" s="35">
        <f>IFERROR(VLOOKUP(B685,[1]BaseData!$B$4:$BM$734,45,0),#REF!)</f>
        <v>0.92</v>
      </c>
      <c r="S685" s="35">
        <f>IFERROR(VLOOKUP(B685,[1]BaseData!$B$4:$BM$734,46,0),#REF!)</f>
        <v>0.02</v>
      </c>
      <c r="T685" s="35">
        <f>IFERROR(VLOOKUP(B685,[1]BaseData!$B$4:$BM$734,47,0),#REF!)</f>
        <v>0.03</v>
      </c>
    </row>
    <row r="686" spans="1:20" ht="35.25" customHeight="1">
      <c r="A686" s="31">
        <v>681</v>
      </c>
      <c r="B686" s="32" t="s">
        <v>1417</v>
      </c>
      <c r="C686" s="33" t="str">
        <f>VLOOKUP(B686,[1]BaseData!$B$4:$BM$734,2,0)</f>
        <v>HOSE</v>
      </c>
      <c r="D686" s="33" t="str">
        <f>VLOOKUP(B686,[1]BaseData!$B$4:$BM$734,3,0)</f>
        <v>CTCP Vinhomes</v>
      </c>
      <c r="E686" s="34">
        <f>VLOOKUP(B686,[1]BaseData!$B$4:$BM$734,25,0)</f>
        <v>259323824727414</v>
      </c>
      <c r="F686" s="34">
        <f>VLOOKUP(B686,[1]BaseData!$B$4:$BM$734,26,0)</f>
        <v>200521167682.92599</v>
      </c>
      <c r="G686" s="35">
        <f>VLOOKUP(B686,[1]BaseData!$B$4:$BM$734,27,0)</f>
        <v>23.668198</v>
      </c>
      <c r="H686" s="36" t="str">
        <f>VLOOKUP(B686,[1]BaseData!$B$4:$BM$734,28,0)</f>
        <v>Large Cap</v>
      </c>
      <c r="I686" s="36" t="s">
        <v>61</v>
      </c>
      <c r="J686" s="37">
        <f>IFERROR(VLOOKUP(B686,[1]BaseData!$B$4:$BM$734,36,0),#REF!)</f>
        <v>361812647000000</v>
      </c>
      <c r="K686" s="37">
        <f>IFERROR(VLOOKUP(B686,[1]BaseData!$B$4:$BM$734,37,0),#REF!)</f>
        <v>148521843000000</v>
      </c>
      <c r="L686" s="37">
        <f>IFERROR(VLOOKUP(B686,[1]BaseData!$B$4:$BM$734,38,0),#REF!)</f>
        <v>62392603000000</v>
      </c>
      <c r="M686" s="37">
        <f>IFERROR(VLOOKUP(B686,[1]BaseData!$B$4:$BM$734,39,0)*10^9,#REF!)</f>
        <v>28830869000000</v>
      </c>
      <c r="N686" s="37">
        <f>IFERROR(VLOOKUP(B686,[1]BaseData!$B$4:$BM$734,40,0)*10^9,#REF!)</f>
        <v>28628187000000</v>
      </c>
      <c r="O686" s="37">
        <f>IFERROR(VLOOKUP(B686,[1]BaseData!$B$4:$BM$734,42,0),#REF!)</f>
        <v>6621</v>
      </c>
      <c r="P686" s="37">
        <f>IFERROR(VLOOKUP(B686,[1]BaseData!$B$4:$BM$734,43,0),#REF!)</f>
        <v>34109</v>
      </c>
      <c r="Q686" s="35">
        <f>IFERROR(VLOOKUP(B686,[1]BaseData!$B$4:$BM$734,44,0),#REF!)</f>
        <v>7.25</v>
      </c>
      <c r="R686" s="35">
        <f>IFERROR(VLOOKUP(B686,[1]BaseData!$B$4:$BM$734,45,0),#REF!)</f>
        <v>1.41</v>
      </c>
      <c r="S686" s="35">
        <f>IFERROR(VLOOKUP(B686,[1]BaseData!$B$4:$BM$734,46,0),#REF!)</f>
        <v>9.73</v>
      </c>
      <c r="T686" s="35">
        <f>IFERROR(VLOOKUP(B686,[1]BaseData!$B$4:$BM$734,47,0),#REF!)</f>
        <v>20.6</v>
      </c>
    </row>
    <row r="687" spans="1:20" ht="35.25" customHeight="1">
      <c r="A687" s="31">
        <v>682</v>
      </c>
      <c r="B687" s="32" t="s">
        <v>1419</v>
      </c>
      <c r="C687" s="33" t="str">
        <f>VLOOKUP(B687,[1]BaseData!$B$4:$BM$734,2,0)</f>
        <v>HOSE</v>
      </c>
      <c r="D687" s="33" t="str">
        <f>VLOOKUP(B687,[1]BaseData!$B$4:$BM$734,3,0)</f>
        <v>Ngân hàng TMCP Quốc tế Việt Nam</v>
      </c>
      <c r="E687" s="34">
        <f>VLOOKUP(B687,[1]BaseData!$B$4:$BM$734,25,0)</f>
        <v>52045887886778.602</v>
      </c>
      <c r="F687" s="34">
        <f>VLOOKUP(B687,[1]BaseData!$B$4:$BM$734,26,0)</f>
        <v>68990347560.975601</v>
      </c>
      <c r="G687" s="35">
        <f>VLOOKUP(B687,[1]BaseData!$B$4:$BM$734,27,0)</f>
        <v>20.993017999999999</v>
      </c>
      <c r="H687" s="36" t="str">
        <f>VLOOKUP(B687,[1]BaseData!$B$4:$BM$734,28,0)</f>
        <v>Large Cap</v>
      </c>
      <c r="I687" s="36" t="s">
        <v>313</v>
      </c>
      <c r="J687" s="37">
        <f>IFERROR(VLOOKUP(B687,[1]BaseData!$B$4:$BM$734,36,0),#REF!)</f>
        <v>342798925000000</v>
      </c>
      <c r="K687" s="37">
        <f>IFERROR(VLOOKUP(B687,[1]BaseData!$B$4:$BM$734,37,0),#REF!)</f>
        <v>32651042000000</v>
      </c>
      <c r="L687" s="37">
        <f>IFERROR(VLOOKUP(B687,[1]BaseData!$B$4:$BM$734,38,0),#REF!)</f>
        <v>14962555000000</v>
      </c>
      <c r="M687" s="37">
        <f>IFERROR(VLOOKUP(B687,[1]BaseData!$B$4:$BM$734,39,0)*10^9,#REF!)</f>
        <v>8468767000000</v>
      </c>
      <c r="N687" s="37">
        <f>IFERROR(VLOOKUP(B687,[1]BaseData!$B$4:$BM$734,40,0)*10^9,#REF!)</f>
        <v>8468771000000.001</v>
      </c>
      <c r="O687" s="37">
        <f>IFERROR(VLOOKUP(B687,[1]BaseData!$B$4:$BM$734,42,0),#REF!)</f>
        <v>4477</v>
      </c>
      <c r="P687" s="37">
        <f>IFERROR(VLOOKUP(B687,[1]BaseData!$B$4:$BM$734,43,0),#REF!)</f>
        <v>15492</v>
      </c>
      <c r="Q687" s="35">
        <f>IFERROR(VLOOKUP(B687,[1]BaseData!$B$4:$BM$734,44,0),#REF!)</f>
        <v>4.24</v>
      </c>
      <c r="R687" s="35">
        <f>IFERROR(VLOOKUP(B687,[1]BaseData!$B$4:$BM$734,45,0),#REF!)</f>
        <v>1.23</v>
      </c>
      <c r="S687" s="35">
        <f>IFERROR(VLOOKUP(B687,[1]BaseData!$B$4:$BM$734,46,0),#REF!)</f>
        <v>2.6</v>
      </c>
      <c r="T687" s="35">
        <f>IFERROR(VLOOKUP(B687,[1]BaseData!$B$4:$BM$734,47,0),#REF!)</f>
        <v>29.75</v>
      </c>
    </row>
    <row r="688" spans="1:20" ht="35.25" customHeight="1">
      <c r="A688" s="31">
        <v>683</v>
      </c>
      <c r="B688" s="32" t="s">
        <v>1421</v>
      </c>
      <c r="C688" s="33" t="str">
        <f>VLOOKUP(B688,[1]BaseData!$B$4:$BM$734,2,0)</f>
        <v>HOSE</v>
      </c>
      <c r="D688" s="33" t="str">
        <f>VLOOKUP(B688,[1]BaseData!$B$4:$BM$734,3,0)</f>
        <v>Tập đoàn VINGROUP - CTCP</v>
      </c>
      <c r="E688" s="34">
        <f>VLOOKUP(B688,[1]BaseData!$B$4:$BM$734,25,0)</f>
        <v>257933053334354</v>
      </c>
      <c r="F688" s="34">
        <f>VLOOKUP(B688,[1]BaseData!$B$4:$BM$734,26,0)</f>
        <v>149387408536.58499</v>
      </c>
      <c r="G688" s="35">
        <f>VLOOKUP(B688,[1]BaseData!$B$4:$BM$734,27,0)</f>
        <v>12.732766</v>
      </c>
      <c r="H688" s="36" t="str">
        <f>VLOOKUP(B688,[1]BaseData!$B$4:$BM$734,28,0)</f>
        <v>Large Cap</v>
      </c>
      <c r="I688" s="36" t="s">
        <v>42</v>
      </c>
      <c r="J688" s="37">
        <f>IFERROR(VLOOKUP(B688,[1]BaseData!$B$4:$BM$734,36,0),#REF!)</f>
        <v>577407240000000</v>
      </c>
      <c r="K688" s="37">
        <f>IFERROR(VLOOKUP(B688,[1]BaseData!$B$4:$BM$734,37,0),#REF!)</f>
        <v>135655449000000</v>
      </c>
      <c r="L688" s="37">
        <f>IFERROR(VLOOKUP(B688,[1]BaseData!$B$4:$BM$734,38,0),#REF!)</f>
        <v>101793582000000</v>
      </c>
      <c r="M688" s="37">
        <f>IFERROR(VLOOKUP(B688,[1]BaseData!$B$4:$BM$734,39,0)*10^9,#REF!)</f>
        <v>8781861000000.001</v>
      </c>
      <c r="N688" s="37">
        <f>IFERROR(VLOOKUP(B688,[1]BaseData!$B$4:$BM$734,40,0)*10^9,#REF!)</f>
        <v>8351852999999.999</v>
      </c>
      <c r="O688" s="37">
        <f>IFERROR(VLOOKUP(B688,[1]BaseData!$B$4:$BM$734,42,0),#REF!)</f>
        <v>2270</v>
      </c>
      <c r="P688" s="37">
        <f>IFERROR(VLOOKUP(B688,[1]BaseData!$B$4:$BM$734,43,0),#REF!)</f>
        <v>35424</v>
      </c>
      <c r="Q688" s="35">
        <f>IFERROR(VLOOKUP(B688,[1]BaseData!$B$4:$BM$734,44,0),#REF!)</f>
        <v>23.36</v>
      </c>
      <c r="R688" s="35">
        <f>IFERROR(VLOOKUP(B688,[1]BaseData!$B$4:$BM$734,45,0),#REF!)</f>
        <v>1.51</v>
      </c>
      <c r="S688" s="35">
        <f>IFERROR(VLOOKUP(B688,[1]BaseData!$B$4:$BM$734,46,0),#REF!)</f>
        <v>1.75</v>
      </c>
      <c r="T688" s="35">
        <f>IFERROR(VLOOKUP(B688,[1]BaseData!$B$4:$BM$734,47,0),#REF!)</f>
        <v>5.95</v>
      </c>
    </row>
    <row r="689" spans="1:20" ht="35.25" customHeight="1">
      <c r="A689" s="31">
        <v>684</v>
      </c>
      <c r="B689" s="32" t="s">
        <v>1423</v>
      </c>
      <c r="C689" s="33" t="str">
        <f>VLOOKUP(B689,[1]BaseData!$B$4:$BM$734,2,0)</f>
        <v>HOSE</v>
      </c>
      <c r="D689" s="33" t="str">
        <f>VLOOKUP(B689,[1]BaseData!$B$4:$BM$734,3,0)</f>
        <v>CTCP Đầu tư Phát triển Thương mại Viễn Đông</v>
      </c>
      <c r="E689" s="34">
        <f>VLOOKUP(B689,[1]BaseData!$B$4:$BM$734,25,0)</f>
        <v>300204746064.664</v>
      </c>
      <c r="F689" s="34">
        <f>VLOOKUP(B689,[1]BaseData!$B$4:$BM$734,26,0)</f>
        <v>420807926.82926798</v>
      </c>
      <c r="G689" s="35">
        <f>VLOOKUP(B689,[1]BaseData!$B$4:$BM$734,27,0)</f>
        <v>0.41653000000000001</v>
      </c>
      <c r="H689" s="36" t="str">
        <f>VLOOKUP(B689,[1]BaseData!$B$4:$BM$734,28,0)</f>
        <v>Small&amp;Micro Cap</v>
      </c>
      <c r="I689" s="36" t="s">
        <v>102</v>
      </c>
      <c r="J689" s="37">
        <f>IFERROR(VLOOKUP(B689,[1]BaseData!$B$4:$BM$734,36,0),#REF!)</f>
        <v>1211710188922</v>
      </c>
      <c r="K689" s="37">
        <f>IFERROR(VLOOKUP(B689,[1]BaseData!$B$4:$BM$734,37,0),#REF!)</f>
        <v>584632917744</v>
      </c>
      <c r="L689" s="37">
        <f>IFERROR(VLOOKUP(B689,[1]BaseData!$B$4:$BM$734,38,0),#REF!)</f>
        <v>1386845828623</v>
      </c>
      <c r="M689" s="37">
        <f>IFERROR(VLOOKUP(B689,[1]BaseData!$B$4:$BM$734,39,0)*10^9,#REF!)</f>
        <v>25956726672</v>
      </c>
      <c r="N689" s="37">
        <f>IFERROR(VLOOKUP(B689,[1]BaseData!$B$4:$BM$734,40,0)*10^9,#REF!)</f>
        <v>29841739787</v>
      </c>
      <c r="O689" s="37">
        <f>IFERROR(VLOOKUP(B689,[1]BaseData!$B$4:$BM$734,42,0),#REF!)</f>
        <v>682</v>
      </c>
      <c r="P689" s="37">
        <f>IFERROR(VLOOKUP(B689,[1]BaseData!$B$4:$BM$734,43,0),#REF!)</f>
        <v>14317</v>
      </c>
      <c r="Q689" s="35">
        <f>IFERROR(VLOOKUP(B689,[1]BaseData!$B$4:$BM$734,44,0),#REF!)</f>
        <v>8.82</v>
      </c>
      <c r="R689" s="35">
        <f>IFERROR(VLOOKUP(B689,[1]BaseData!$B$4:$BM$734,45,0),#REF!)</f>
        <v>0.42</v>
      </c>
      <c r="S689" s="35">
        <f>IFERROR(VLOOKUP(B689,[1]BaseData!$B$4:$BM$734,46,0),#REF!)</f>
        <v>2.1800000000000002</v>
      </c>
      <c r="T689" s="35">
        <f>IFERROR(VLOOKUP(B689,[1]BaseData!$B$4:$BM$734,47,0),#REF!)</f>
        <v>4.5999999999999996</v>
      </c>
    </row>
    <row r="690" spans="1:20" ht="35.25" customHeight="1">
      <c r="A690" s="31">
        <v>685</v>
      </c>
      <c r="B690" s="32" t="s">
        <v>1427</v>
      </c>
      <c r="C690" s="33" t="str">
        <f>VLOOKUP(B690,[1]BaseData!$B$4:$BM$734,2,0)</f>
        <v>HNX</v>
      </c>
      <c r="D690" s="33" t="str">
        <f>VLOOKUP(B690,[1]BaseData!$B$4:$BM$734,3,0)</f>
        <v>Tổng Công ty Lâm nghiệp Việt Nam - CTCP</v>
      </c>
      <c r="E690" s="34">
        <f>VLOOKUP(B690,[1]BaseData!$B$4:$BM$734,25,0)</f>
        <v>5731783536585.3604</v>
      </c>
      <c r="F690" s="34">
        <f>VLOOKUP(B690,[1]BaseData!$B$4:$BM$734,26,0)</f>
        <v>17822314.024390001</v>
      </c>
      <c r="G690" s="35">
        <f>VLOOKUP(B690,[1]BaseData!$B$4:$BM$734,27,0)</f>
        <v>0</v>
      </c>
      <c r="H690" s="36" t="str">
        <f>VLOOKUP(B690,[1]BaseData!$B$4:$BM$734,28,0)</f>
        <v>Mid Cap</v>
      </c>
      <c r="I690" s="36" t="s">
        <v>31</v>
      </c>
      <c r="J690" s="37">
        <f>IFERROR(VLOOKUP(B690,[1]BaseData!$B$4:$BM$734,36,0),#REF!)</f>
        <v>5616914411947</v>
      </c>
      <c r="K690" s="37">
        <f>IFERROR(VLOOKUP(B690,[1]BaseData!$B$4:$BM$734,37,0),#REF!)</f>
        <v>5041159958241</v>
      </c>
      <c r="L690" s="37">
        <f>IFERROR(VLOOKUP(B690,[1]BaseData!$B$4:$BM$734,38,0),#REF!)</f>
        <v>1947316042730</v>
      </c>
      <c r="M690" s="37">
        <f>IFERROR(VLOOKUP(B690,[1]BaseData!$B$4:$BM$734,39,0)*10^9,#REF!)</f>
        <v>475484163399</v>
      </c>
      <c r="N690" s="37">
        <f>IFERROR(VLOOKUP(B690,[1]BaseData!$B$4:$BM$734,40,0)*10^9,#REF!)</f>
        <v>478317820636</v>
      </c>
      <c r="O690" s="37">
        <f>IFERROR(VLOOKUP(B690,[1]BaseData!$B$4:$BM$734,42,0),#REF!)</f>
        <v>1359</v>
      </c>
      <c r="P690" s="37">
        <f>IFERROR(VLOOKUP(B690,[1]BaseData!$B$4:$BM$734,43,0),#REF!)</f>
        <v>14403</v>
      </c>
      <c r="Q690" s="35">
        <f>IFERROR(VLOOKUP(B690,[1]BaseData!$B$4:$BM$734,44,0),#REF!)</f>
        <v>9.57</v>
      </c>
      <c r="R690" s="35">
        <f>IFERROR(VLOOKUP(B690,[1]BaseData!$B$4:$BM$734,45,0),#REF!)</f>
        <v>0.9</v>
      </c>
      <c r="S690" s="35">
        <f>IFERROR(VLOOKUP(B690,[1]BaseData!$B$4:$BM$734,46,0),#REF!)</f>
        <v>8.6</v>
      </c>
      <c r="T690" s="35">
        <f>IFERROR(VLOOKUP(B690,[1]BaseData!$B$4:$BM$734,47,0),#REF!)</f>
        <v>9.83</v>
      </c>
    </row>
    <row r="691" spans="1:20" ht="35.25" customHeight="1">
      <c r="A691" s="31">
        <v>686</v>
      </c>
      <c r="B691" s="32" t="s">
        <v>1429</v>
      </c>
      <c r="C691" s="33" t="str">
        <f>VLOOKUP(B691,[1]BaseData!$B$4:$BM$734,2,0)</f>
        <v>HNX</v>
      </c>
      <c r="D691" s="33" t="str">
        <f>VLOOKUP(B691,[1]BaseData!$B$4:$BM$734,3,0)</f>
        <v>CTCP Chứng khoán Thương mại và Công nghiệp Việt Nam</v>
      </c>
      <c r="E691" s="34">
        <f>VLOOKUP(B691,[1]BaseData!$B$4:$BM$734,25,0)</f>
        <v>280612015579.26801</v>
      </c>
      <c r="F691" s="34">
        <f>VLOOKUP(B691,[1]BaseData!$B$4:$BM$734,26,0)</f>
        <v>4274825589.9390202</v>
      </c>
      <c r="G691" s="35">
        <f>VLOOKUP(B691,[1]BaseData!$B$4:$BM$734,27,0)</f>
        <v>0.36023500000000003</v>
      </c>
      <c r="H691" s="36" t="str">
        <f>VLOOKUP(B691,[1]BaseData!$B$4:$BM$734,28,0)</f>
        <v>Small&amp;Micro Cap</v>
      </c>
      <c r="I691" s="36" t="s">
        <v>313</v>
      </c>
      <c r="J691" s="37">
        <f>IFERROR(VLOOKUP(B691,[1]BaseData!$B$4:$BM$734,36,0),#REF!)</f>
        <v>317243295384</v>
      </c>
      <c r="K691" s="37">
        <f>IFERROR(VLOOKUP(B691,[1]BaseData!$B$4:$BM$734,37,0),#REF!)</f>
        <v>304950245974</v>
      </c>
      <c r="L691" s="37">
        <f>IFERROR(VLOOKUP(B691,[1]BaseData!$B$4:$BM$734,38,0),#REF!)</f>
        <v>72012829029</v>
      </c>
      <c r="M691" s="37">
        <f>IFERROR(VLOOKUP(B691,[1]BaseData!$B$4:$BM$734,39,0)*10^9,#REF!)</f>
        <v>2648020283</v>
      </c>
      <c r="N691" s="37">
        <f>IFERROR(VLOOKUP(B691,[1]BaseData!$B$4:$BM$734,40,0)*10^9,#REF!)</f>
        <v>2841623783</v>
      </c>
      <c r="O691" s="37">
        <f>IFERROR(VLOOKUP(B691,[1]BaseData!$B$4:$BM$734,42,0),#REF!)</f>
        <v>78</v>
      </c>
      <c r="P691" s="37">
        <f>IFERROR(VLOOKUP(B691,[1]BaseData!$B$4:$BM$734,43,0),#REF!)</f>
        <v>8934</v>
      </c>
      <c r="Q691" s="35">
        <f>IFERROR(VLOOKUP(B691,[1]BaseData!$B$4:$BM$734,44,0),#REF!)</f>
        <v>58.01</v>
      </c>
      <c r="R691" s="35">
        <f>IFERROR(VLOOKUP(B691,[1]BaseData!$B$4:$BM$734,45,0),#REF!)</f>
        <v>0.5</v>
      </c>
      <c r="S691" s="35">
        <f>IFERROR(VLOOKUP(B691,[1]BaseData!$B$4:$BM$734,46,0),#REF!)</f>
        <v>0.99</v>
      </c>
      <c r="T691" s="35">
        <f>IFERROR(VLOOKUP(B691,[1]BaseData!$B$4:$BM$734,47,0),#REF!)</f>
        <v>1.07</v>
      </c>
    </row>
    <row r="692" spans="1:20" ht="35.25" customHeight="1">
      <c r="A692" s="31">
        <v>687</v>
      </c>
      <c r="B692" s="32" t="s">
        <v>1431</v>
      </c>
      <c r="C692" s="33" t="str">
        <f>VLOOKUP(B692,[1]BaseData!$B$4:$BM$734,2,0)</f>
        <v>HOSE</v>
      </c>
      <c r="D692" s="33" t="str">
        <f>VLOOKUP(B692,[1]BaseData!$B$4:$BM$734,3,0)</f>
        <v>CTCP Vận tải Xăng dầu Vipco</v>
      </c>
      <c r="E692" s="34">
        <f>VLOOKUP(B692,[1]BaseData!$B$4:$BM$734,25,0)</f>
        <v>602057886615.45703</v>
      </c>
      <c r="F692" s="34">
        <f>VLOOKUP(B692,[1]BaseData!$B$4:$BM$734,26,0)</f>
        <v>4362881097.5609703</v>
      </c>
      <c r="G692" s="35">
        <f>VLOOKUP(B692,[1]BaseData!$B$4:$BM$734,27,0)</f>
        <v>2.3425579999999999</v>
      </c>
      <c r="H692" s="36" t="str">
        <f>VLOOKUP(B692,[1]BaseData!$B$4:$BM$734,28,0)</f>
        <v>Small&amp;Micro Cap</v>
      </c>
      <c r="I692" s="36" t="s">
        <v>67</v>
      </c>
      <c r="J692" s="37">
        <f>IFERROR(VLOOKUP(B692,[1]BaseData!$B$4:$BM$734,36,0),#REF!)</f>
        <v>1459307012948</v>
      </c>
      <c r="K692" s="37">
        <f>IFERROR(VLOOKUP(B692,[1]BaseData!$B$4:$BM$734,37,0),#REF!)</f>
        <v>1296591111389</v>
      </c>
      <c r="L692" s="37">
        <f>IFERROR(VLOOKUP(B692,[1]BaseData!$B$4:$BM$734,38,0),#REF!)</f>
        <v>876132151072</v>
      </c>
      <c r="M692" s="37">
        <f>IFERROR(VLOOKUP(B692,[1]BaseData!$B$4:$BM$734,39,0)*10^9,#REF!)</f>
        <v>247545365617</v>
      </c>
      <c r="N692" s="37">
        <f>IFERROR(VLOOKUP(B692,[1]BaseData!$B$4:$BM$734,40,0)*10^9,#REF!)</f>
        <v>245689765770</v>
      </c>
      <c r="O692" s="37">
        <f>IFERROR(VLOOKUP(B692,[1]BaseData!$B$4:$BM$734,42,0),#REF!)</f>
        <v>3615</v>
      </c>
      <c r="P692" s="37">
        <f>IFERROR(VLOOKUP(B692,[1]BaseData!$B$4:$BM$734,43,0),#REF!)</f>
        <v>18936</v>
      </c>
      <c r="Q692" s="35">
        <f>IFERROR(VLOOKUP(B692,[1]BaseData!$B$4:$BM$734,44,0),#REF!)</f>
        <v>2.38</v>
      </c>
      <c r="R692" s="35">
        <f>IFERROR(VLOOKUP(B692,[1]BaseData!$B$4:$BM$734,45,0),#REF!)</f>
        <v>0.45</v>
      </c>
      <c r="S692" s="35">
        <f>IFERROR(VLOOKUP(B692,[1]BaseData!$B$4:$BM$734,46,0),#REF!)</f>
        <v>16.89</v>
      </c>
      <c r="T692" s="35">
        <f>IFERROR(VLOOKUP(B692,[1]BaseData!$B$4:$BM$734,47,0),#REF!)</f>
        <v>20.8</v>
      </c>
    </row>
    <row r="693" spans="1:20" ht="35.25" customHeight="1">
      <c r="A693" s="31">
        <v>688</v>
      </c>
      <c r="B693" s="32" t="s">
        <v>1433</v>
      </c>
      <c r="C693" s="33" t="str">
        <f>VLOOKUP(B693,[1]BaseData!$B$4:$BM$734,2,0)</f>
        <v>HNX</v>
      </c>
      <c r="D693" s="33" t="str">
        <f>VLOOKUP(B693,[1]BaseData!$B$4:$BM$734,3,0)</f>
        <v>CTCP Viglacera Tiên Sơn</v>
      </c>
      <c r="E693" s="34">
        <f>VLOOKUP(B693,[1]BaseData!$B$4:$BM$734,25,0)</f>
        <v>962600238600</v>
      </c>
      <c r="F693" s="34">
        <f>VLOOKUP(B693,[1]BaseData!$B$4:$BM$734,26,0)</f>
        <v>158586256.09755999</v>
      </c>
      <c r="G693" s="35">
        <f>VLOOKUP(B693,[1]BaseData!$B$4:$BM$734,27,0)</f>
        <v>0.35908499999999999</v>
      </c>
      <c r="H693" s="36" t="str">
        <f>VLOOKUP(B693,[1]BaseData!$B$4:$BM$734,28,0)</f>
        <v>Small&amp;Micro Cap</v>
      </c>
      <c r="I693" s="36" t="s">
        <v>24</v>
      </c>
      <c r="J693" s="37">
        <f>IFERROR(VLOOKUP(B693,[1]BaseData!$B$4:$BM$734,36,0),#REF!)</f>
        <v>2207118503956</v>
      </c>
      <c r="K693" s="37">
        <f>IFERROR(VLOOKUP(B693,[1]BaseData!$B$4:$BM$734,37,0),#REF!)</f>
        <v>622378989306</v>
      </c>
      <c r="L693" s="37">
        <f>IFERROR(VLOOKUP(B693,[1]BaseData!$B$4:$BM$734,38,0),#REF!)</f>
        <v>2001301841068</v>
      </c>
      <c r="M693" s="37">
        <f>IFERROR(VLOOKUP(B693,[1]BaseData!$B$4:$BM$734,39,0)*10^9,#REF!)</f>
        <v>50911906283</v>
      </c>
      <c r="N693" s="37">
        <f>IFERROR(VLOOKUP(B693,[1]BaseData!$B$4:$BM$734,40,0)*10^9,#REF!)</f>
        <v>50898240931</v>
      </c>
      <c r="O693" s="37">
        <f>IFERROR(VLOOKUP(B693,[1]BaseData!$B$4:$BM$734,42,0),#REF!)</f>
        <v>1018</v>
      </c>
      <c r="P693" s="37">
        <f>IFERROR(VLOOKUP(B693,[1]BaseData!$B$4:$BM$734,43,0),#REF!)</f>
        <v>12448</v>
      </c>
      <c r="Q693" s="35">
        <f>IFERROR(VLOOKUP(B693,[1]BaseData!$B$4:$BM$734,44,0),#REF!)</f>
        <v>18.66</v>
      </c>
      <c r="R693" s="35">
        <f>IFERROR(VLOOKUP(B693,[1]BaseData!$B$4:$BM$734,45,0),#REF!)</f>
        <v>1.53</v>
      </c>
      <c r="S693" s="35">
        <f>IFERROR(VLOOKUP(B693,[1]BaseData!$B$4:$BM$734,46,0),#REF!)</f>
        <v>2.63</v>
      </c>
      <c r="T693" s="35">
        <f>IFERROR(VLOOKUP(B693,[1]BaseData!$B$4:$BM$734,47,0),#REF!)</f>
        <v>8.23</v>
      </c>
    </row>
    <row r="694" spans="1:20" ht="35.25" customHeight="1">
      <c r="A694" s="31">
        <v>689</v>
      </c>
      <c r="B694" s="32" t="s">
        <v>1435</v>
      </c>
      <c r="C694" s="33" t="str">
        <f>VLOOKUP(B694,[1]BaseData!$B$4:$BM$734,2,0)</f>
        <v>HOSE</v>
      </c>
      <c r="D694" s="33" t="str">
        <f>VLOOKUP(B694,[1]BaseData!$B$4:$BM$734,3,0)</f>
        <v>CTCP Chứng khoán VIX</v>
      </c>
      <c r="E694" s="34">
        <f>VLOOKUP(B694,[1]BaseData!$B$4:$BM$734,25,0)</f>
        <v>5721554237111.1504</v>
      </c>
      <c r="F694" s="34">
        <f>VLOOKUP(B694,[1]BaseData!$B$4:$BM$734,26,0)</f>
        <v>95137990853.658493</v>
      </c>
      <c r="G694" s="35">
        <f>VLOOKUP(B694,[1]BaseData!$B$4:$BM$734,27,0)</f>
        <v>4.9298950000000001</v>
      </c>
      <c r="H694" s="36" t="str">
        <f>VLOOKUP(B694,[1]BaseData!$B$4:$BM$734,28,0)</f>
        <v>Mid Cap</v>
      </c>
      <c r="I694" s="36" t="s">
        <v>600</v>
      </c>
      <c r="J694" s="37">
        <f>IFERROR(VLOOKUP(B694,[1]BaseData!$B$4:$BM$734,36,0),#REF!)</f>
        <v>8148069614040</v>
      </c>
      <c r="K694" s="37">
        <f>IFERROR(VLOOKUP(B694,[1]BaseData!$B$4:$BM$734,37,0),#REF!)</f>
        <v>7863073699228</v>
      </c>
      <c r="L694" s="37">
        <f>IFERROR(VLOOKUP(B694,[1]BaseData!$B$4:$BM$734,38,0),#REF!)</f>
        <v>1187448693563</v>
      </c>
      <c r="M694" s="37">
        <f>IFERROR(VLOOKUP(B694,[1]BaseData!$B$4:$BM$734,39,0)*10^9,#REF!)</f>
        <v>311985383871</v>
      </c>
      <c r="N694" s="37">
        <f>IFERROR(VLOOKUP(B694,[1]BaseData!$B$4:$BM$734,40,0)*10^9,#REF!)</f>
        <v>311985383871</v>
      </c>
      <c r="O694" s="37">
        <f>IFERROR(VLOOKUP(B694,[1]BaseData!$B$4:$BM$734,42,0),#REF!)</f>
        <v>642</v>
      </c>
      <c r="P694" s="37">
        <f>IFERROR(VLOOKUP(B694,[1]BaseData!$B$4:$BM$734,43,0),#REF!)</f>
        <v>13507</v>
      </c>
      <c r="Q694" s="35">
        <f>IFERROR(VLOOKUP(B694,[1]BaseData!$B$4:$BM$734,44,0),#REF!)</f>
        <v>10.130000000000001</v>
      </c>
      <c r="R694" s="35">
        <f>IFERROR(VLOOKUP(B694,[1]BaseData!$B$4:$BM$734,45,0),#REF!)</f>
        <v>0.48</v>
      </c>
      <c r="S694" s="35">
        <f>IFERROR(VLOOKUP(B694,[1]BaseData!$B$4:$BM$734,46,0),#REF!)</f>
        <v>4.8499999999999996</v>
      </c>
      <c r="T694" s="35">
        <f>IFERROR(VLOOKUP(B694,[1]BaseData!$B$4:$BM$734,47,0),#REF!)</f>
        <v>5.37</v>
      </c>
    </row>
    <row r="695" spans="1:20" ht="35.25" customHeight="1">
      <c r="A695" s="31">
        <v>690</v>
      </c>
      <c r="B695" s="32" t="s">
        <v>1437</v>
      </c>
      <c r="C695" s="33" t="str">
        <f>VLOOKUP(B695,[1]BaseData!$B$4:$BM$734,2,0)</f>
        <v>HOSE</v>
      </c>
      <c r="D695" s="33" t="str">
        <f>VLOOKUP(B695,[1]BaseData!$B$4:$BM$734,3,0)</f>
        <v>CTCP Hàng không Vietjet</v>
      </c>
      <c r="E695" s="34">
        <f>VLOOKUP(B695,[1]BaseData!$B$4:$BM$734,25,0)</f>
        <v>64271101551062.102</v>
      </c>
      <c r="F695" s="34">
        <f>VLOOKUP(B695,[1]BaseData!$B$4:$BM$734,26,0)</f>
        <v>64676341463.414597</v>
      </c>
      <c r="G695" s="35">
        <f>VLOOKUP(B695,[1]BaseData!$B$4:$BM$734,27,0)</f>
        <v>16.818584999999999</v>
      </c>
      <c r="H695" s="36" t="str">
        <f>VLOOKUP(B695,[1]BaseData!$B$4:$BM$734,28,0)</f>
        <v>Large Cap</v>
      </c>
      <c r="I695" s="36" t="s">
        <v>93</v>
      </c>
      <c r="J695" s="37">
        <f>IFERROR(VLOOKUP(B695,[1]BaseData!$B$4:$BM$734,36,0),#REF!)</f>
        <v>68036964433312</v>
      </c>
      <c r="K695" s="37">
        <f>IFERROR(VLOOKUP(B695,[1]BaseData!$B$4:$BM$734,37,0),#REF!)</f>
        <v>14898294823484</v>
      </c>
      <c r="L695" s="37">
        <f>IFERROR(VLOOKUP(B695,[1]BaseData!$B$4:$BM$734,38,0),#REF!)</f>
        <v>40141863488029</v>
      </c>
      <c r="M695" s="37">
        <f>IFERROR(VLOOKUP(B695,[1]BaseData!$B$4:$BM$734,39,0)*10^9,#REF!)</f>
        <v>-2262499009854</v>
      </c>
      <c r="N695" s="37">
        <f>IFERROR(VLOOKUP(B695,[1]BaseData!$B$4:$BM$734,40,0)*10^9,#REF!)</f>
        <v>-2171856457604.9998</v>
      </c>
      <c r="O695" s="37">
        <f>IFERROR(VLOOKUP(B695,[1]BaseData!$B$4:$BM$734,42,0),#REF!)</f>
        <v>-4177</v>
      </c>
      <c r="P695" s="37">
        <f>IFERROR(VLOOKUP(B695,[1]BaseData!$B$4:$BM$734,43,0),#REF!)</f>
        <v>27507</v>
      </c>
      <c r="Q695" s="35">
        <f>IFERROR(VLOOKUP(B695,[1]BaseData!$B$4:$BM$734,44,0),#REF!)</f>
        <v>-26.21</v>
      </c>
      <c r="R695" s="35">
        <f>IFERROR(VLOOKUP(B695,[1]BaseData!$B$4:$BM$734,45,0),#REF!)</f>
        <v>3.98</v>
      </c>
      <c r="S695" s="35">
        <f>IFERROR(VLOOKUP(B695,[1]BaseData!$B$4:$BM$734,46,0),#REF!)</f>
        <v>-3.78</v>
      </c>
      <c r="T695" s="35">
        <f>IFERROR(VLOOKUP(B695,[1]BaseData!$B$4:$BM$734,47,0),#REF!)</f>
        <v>-14.25</v>
      </c>
    </row>
    <row r="696" spans="1:20" ht="35.25" customHeight="1">
      <c r="A696" s="31">
        <v>691</v>
      </c>
      <c r="B696" s="32" t="s">
        <v>1441</v>
      </c>
      <c r="C696" s="33" t="str">
        <f>VLOOKUP(B696,[1]BaseData!$B$4:$BM$734,2,0)</f>
        <v>HNX</v>
      </c>
      <c r="D696" s="33" t="str">
        <f>VLOOKUP(B696,[1]BaseData!$B$4:$BM$734,3,0)</f>
        <v>CTCP Đầu tư và Phát triển Công nghệ Văn Lang</v>
      </c>
      <c r="E696" s="34">
        <f>VLOOKUP(B696,[1]BaseData!$B$4:$BM$734,25,0)</f>
        <v>111949005900.60899</v>
      </c>
      <c r="F696" s="34">
        <f>VLOOKUP(B696,[1]BaseData!$B$4:$BM$734,26,0)</f>
        <v>92944496.341463</v>
      </c>
      <c r="G696" s="35">
        <f>VLOOKUP(B696,[1]BaseData!$B$4:$BM$734,27,0)</f>
        <v>2.1108229999999999</v>
      </c>
      <c r="H696" s="36" t="str">
        <f>VLOOKUP(B696,[1]BaseData!$B$4:$BM$734,28,0)</f>
        <v>Small&amp;Micro Cap</v>
      </c>
      <c r="I696" s="36" t="s">
        <v>31</v>
      </c>
      <c r="J696" s="37">
        <f>IFERROR(VLOOKUP(B696,[1]BaseData!$B$4:$BM$734,36,0),#REF!)</f>
        <v>26214270994</v>
      </c>
      <c r="K696" s="37">
        <f>IFERROR(VLOOKUP(B696,[1]BaseData!$B$4:$BM$734,37,0),#REF!)</f>
        <v>23716873900</v>
      </c>
      <c r="L696" s="37">
        <f>IFERROR(VLOOKUP(B696,[1]BaseData!$B$4:$BM$734,38,0),#REF!)</f>
        <v>32478571750</v>
      </c>
      <c r="M696" s="37">
        <f>IFERROR(VLOOKUP(B696,[1]BaseData!$B$4:$BM$734,39,0)*10^9,#REF!)</f>
        <v>3639206804</v>
      </c>
      <c r="N696" s="37">
        <f>IFERROR(VLOOKUP(B696,[1]BaseData!$B$4:$BM$734,40,0)*10^9,#REF!)</f>
        <v>3639206804</v>
      </c>
      <c r="O696" s="37">
        <f>IFERROR(VLOOKUP(B696,[1]BaseData!$B$4:$BM$734,42,0),#REF!)</f>
        <v>2189</v>
      </c>
      <c r="P696" s="37">
        <f>IFERROR(VLOOKUP(B696,[1]BaseData!$B$4:$BM$734,43,0),#REF!)</f>
        <v>11870</v>
      </c>
      <c r="Q696" s="35">
        <f>IFERROR(VLOOKUP(B696,[1]BaseData!$B$4:$BM$734,44,0),#REF!)</f>
        <v>20.97</v>
      </c>
      <c r="R696" s="35">
        <f>IFERROR(VLOOKUP(B696,[1]BaseData!$B$4:$BM$734,45,0),#REF!)</f>
        <v>3.87</v>
      </c>
      <c r="S696" s="35">
        <f>IFERROR(VLOOKUP(B696,[1]BaseData!$B$4:$BM$734,46,0),#REF!)</f>
        <v>14.14</v>
      </c>
      <c r="T696" s="35">
        <f>IFERROR(VLOOKUP(B696,[1]BaseData!$B$4:$BM$734,47,0),#REF!)</f>
        <v>16.38</v>
      </c>
    </row>
    <row r="697" spans="1:20" ht="35.25" customHeight="1">
      <c r="A697" s="31">
        <v>692</v>
      </c>
      <c r="B697" s="32" t="s">
        <v>1443</v>
      </c>
      <c r="C697" s="33" t="str">
        <f>VLOOKUP(B697,[1]BaseData!$B$4:$BM$734,2,0)</f>
        <v>HNX</v>
      </c>
      <c r="D697" s="33" t="str">
        <f>VLOOKUP(B697,[1]BaseData!$B$4:$BM$734,3,0)</f>
        <v>CTCP Vimeco</v>
      </c>
      <c r="E697" s="34">
        <f>VLOOKUP(B697,[1]BaseData!$B$4:$BM$734,25,0)</f>
        <v>286226234694.51202</v>
      </c>
      <c r="F697" s="34">
        <f>VLOOKUP(B697,[1]BaseData!$B$4:$BM$734,26,0)</f>
        <v>796263819.51219499</v>
      </c>
      <c r="G697" s="35">
        <f>VLOOKUP(B697,[1]BaseData!$B$4:$BM$734,27,0)</f>
        <v>1.1611389999999999</v>
      </c>
      <c r="H697" s="36" t="str">
        <f>VLOOKUP(B697,[1]BaseData!$B$4:$BM$734,28,0)</f>
        <v>Small&amp;Micro Cap</v>
      </c>
      <c r="I697" s="36" t="s">
        <v>141</v>
      </c>
      <c r="J697" s="37">
        <f>IFERROR(VLOOKUP(B697,[1]BaseData!$B$4:$BM$734,36,0),#REF!)</f>
        <v>1618169632395</v>
      </c>
      <c r="K697" s="37">
        <f>IFERROR(VLOOKUP(B697,[1]BaseData!$B$4:$BM$734,37,0),#REF!)</f>
        <v>350679974788</v>
      </c>
      <c r="L697" s="37">
        <f>IFERROR(VLOOKUP(B697,[1]BaseData!$B$4:$BM$734,38,0),#REF!)</f>
        <v>918445134365</v>
      </c>
      <c r="M697" s="37">
        <f>IFERROR(VLOOKUP(B697,[1]BaseData!$B$4:$BM$734,39,0)*10^9,#REF!)</f>
        <v>3021865295</v>
      </c>
      <c r="N697" s="37">
        <f>IFERROR(VLOOKUP(B697,[1]BaseData!$B$4:$BM$734,40,0)*10^9,#REF!)</f>
        <v>2618109222</v>
      </c>
      <c r="O697" s="37">
        <f>IFERROR(VLOOKUP(B697,[1]BaseData!$B$4:$BM$734,42,0),#REF!)</f>
        <v>146</v>
      </c>
      <c r="P697" s="37">
        <f>IFERROR(VLOOKUP(B697,[1]BaseData!$B$4:$BM$734,43,0),#REF!)</f>
        <v>16236</v>
      </c>
      <c r="Q697" s="35">
        <f>IFERROR(VLOOKUP(B697,[1]BaseData!$B$4:$BM$734,44,0),#REF!)</f>
        <v>60.24</v>
      </c>
      <c r="R697" s="35">
        <f>IFERROR(VLOOKUP(B697,[1]BaseData!$B$4:$BM$734,45,0),#REF!)</f>
        <v>0.54</v>
      </c>
      <c r="S697" s="35">
        <f>IFERROR(VLOOKUP(B697,[1]BaseData!$B$4:$BM$734,46,0),#REF!)</f>
        <v>0.23</v>
      </c>
      <c r="T697" s="35">
        <f>IFERROR(VLOOKUP(B697,[1]BaseData!$B$4:$BM$734,47,0),#REF!)</f>
        <v>0.86</v>
      </c>
    </row>
    <row r="698" spans="1:20" ht="35.25" customHeight="1">
      <c r="A698" s="31">
        <v>693</v>
      </c>
      <c r="B698" s="32" t="s">
        <v>1445</v>
      </c>
      <c r="C698" s="33" t="str">
        <f>VLOOKUP(B698,[1]BaseData!$B$4:$BM$734,2,0)</f>
        <v>HOSE</v>
      </c>
      <c r="D698" s="33" t="str">
        <f>VLOOKUP(B698,[1]BaseData!$B$4:$BM$734,3,0)</f>
        <v>CTCP Y Dược phẩm Vimedimex</v>
      </c>
      <c r="E698" s="34">
        <f>VLOOKUP(B698,[1]BaseData!$B$4:$BM$734,25,0)</f>
        <v>371434947075</v>
      </c>
      <c r="F698" s="34">
        <f>VLOOKUP(B698,[1]BaseData!$B$4:$BM$734,26,0)</f>
        <v>443768292.682926</v>
      </c>
      <c r="G698" s="35">
        <f>VLOOKUP(B698,[1]BaseData!$B$4:$BM$734,27,0)</f>
        <v>1.3872599999999999</v>
      </c>
      <c r="H698" s="36" t="str">
        <f>VLOOKUP(B698,[1]BaseData!$B$4:$BM$734,28,0)</f>
        <v>Small&amp;Micro Cap</v>
      </c>
      <c r="I698" s="36" t="s">
        <v>42</v>
      </c>
      <c r="J698" s="37">
        <f>IFERROR(VLOOKUP(B698,[1]BaseData!$B$4:$BM$734,36,0),#REF!)</f>
        <v>3053521621409</v>
      </c>
      <c r="K698" s="37">
        <f>IFERROR(VLOOKUP(B698,[1]BaseData!$B$4:$BM$734,37,0),#REF!)</f>
        <v>416778976528</v>
      </c>
      <c r="L698" s="37">
        <f>IFERROR(VLOOKUP(B698,[1]BaseData!$B$4:$BM$734,38,0),#REF!)</f>
        <v>7073498738744</v>
      </c>
      <c r="M698" s="37">
        <f>IFERROR(VLOOKUP(B698,[1]BaseData!$B$4:$BM$734,39,0)*10^9,#REF!)</f>
        <v>34817836829</v>
      </c>
      <c r="N698" s="37">
        <f>IFERROR(VLOOKUP(B698,[1]BaseData!$B$4:$BM$734,40,0)*10^9,#REF!)</f>
        <v>35399358173</v>
      </c>
      <c r="O698" s="37">
        <f>IFERROR(VLOOKUP(B698,[1]BaseData!$B$4:$BM$734,42,0),#REF!)</f>
        <v>2255</v>
      </c>
      <c r="P698" s="37">
        <f>IFERROR(VLOOKUP(B698,[1]BaseData!$B$4:$BM$734,43,0),#REF!)</f>
        <v>26993</v>
      </c>
      <c r="Q698" s="35">
        <f>IFERROR(VLOOKUP(B698,[1]BaseData!$B$4:$BM$734,44,0),#REF!)</f>
        <v>9.27</v>
      </c>
      <c r="R698" s="35">
        <f>IFERROR(VLOOKUP(B698,[1]BaseData!$B$4:$BM$734,45,0),#REF!)</f>
        <v>0.77</v>
      </c>
      <c r="S698" s="35">
        <f>IFERROR(VLOOKUP(B698,[1]BaseData!$B$4:$BM$734,46,0),#REF!)</f>
        <v>0.81</v>
      </c>
      <c r="T698" s="35">
        <f>IFERROR(VLOOKUP(B698,[1]BaseData!$B$4:$BM$734,47,0),#REF!)</f>
        <v>8.65</v>
      </c>
    </row>
    <row r="699" spans="1:20" ht="35.25" customHeight="1">
      <c r="A699" s="31">
        <v>694</v>
      </c>
      <c r="B699" s="32" t="s">
        <v>1447</v>
      </c>
      <c r="C699" s="33" t="str">
        <f>VLOOKUP(B699,[1]BaseData!$B$4:$BM$734,2,0)</f>
        <v>HNX</v>
      </c>
      <c r="D699" s="33" t="str">
        <f>VLOOKUP(B699,[1]BaseData!$B$4:$BM$734,3,0)</f>
        <v>CTCP Phát triển Hàng Hải</v>
      </c>
      <c r="E699" s="34">
        <f>VLOOKUP(B699,[1]BaseData!$B$4:$BM$734,25,0)</f>
        <v>123813109756.097</v>
      </c>
      <c r="F699" s="34">
        <f>VLOOKUP(B699,[1]BaseData!$B$4:$BM$734,26,0)</f>
        <v>68746970.731707007</v>
      </c>
      <c r="G699" s="35">
        <f>VLOOKUP(B699,[1]BaseData!$B$4:$BM$734,27,0)</f>
        <v>1.9220000000000001E-3</v>
      </c>
      <c r="H699" s="36" t="str">
        <f>VLOOKUP(B699,[1]BaseData!$B$4:$BM$734,28,0)</f>
        <v>Small&amp;Micro Cap</v>
      </c>
      <c r="I699" s="36" t="s">
        <v>600</v>
      </c>
      <c r="J699" s="37">
        <f>IFERROR(VLOOKUP(B699,[1]BaseData!$B$4:$BM$734,36,0),#REF!)</f>
        <v>238413531203</v>
      </c>
      <c r="K699" s="37">
        <f>IFERROR(VLOOKUP(B699,[1]BaseData!$B$4:$BM$734,37,0),#REF!)</f>
        <v>148106834290</v>
      </c>
      <c r="L699" s="37">
        <f>IFERROR(VLOOKUP(B699,[1]BaseData!$B$4:$BM$734,38,0),#REF!)</f>
        <v>211608962821</v>
      </c>
      <c r="M699" s="37">
        <f>IFERROR(VLOOKUP(B699,[1]BaseData!$B$4:$BM$734,39,0)*10^9,#REF!)</f>
        <v>9767791748</v>
      </c>
      <c r="N699" s="37">
        <f>IFERROR(VLOOKUP(B699,[1]BaseData!$B$4:$BM$734,40,0)*10^9,#REF!)</f>
        <v>9765233619</v>
      </c>
      <c r="O699" s="37">
        <f>IFERROR(VLOOKUP(B699,[1]BaseData!$B$4:$BM$734,42,0),#REF!)</f>
        <v>1085</v>
      </c>
      <c r="P699" s="37">
        <f>IFERROR(VLOOKUP(B699,[1]BaseData!$B$4:$BM$734,43,0),#REF!)</f>
        <v>16456</v>
      </c>
      <c r="Q699" s="35">
        <f>IFERROR(VLOOKUP(B699,[1]BaseData!$B$4:$BM$734,44,0),#REF!)</f>
        <v>16.59</v>
      </c>
      <c r="R699" s="35">
        <f>IFERROR(VLOOKUP(B699,[1]BaseData!$B$4:$BM$734,45,0),#REF!)</f>
        <v>1.0900000000000001</v>
      </c>
      <c r="S699" s="35">
        <f>IFERROR(VLOOKUP(B699,[1]BaseData!$B$4:$BM$734,46,0),#REF!)</f>
        <v>4</v>
      </c>
      <c r="T699" s="35">
        <f>IFERROR(VLOOKUP(B699,[1]BaseData!$B$4:$BM$734,47,0),#REF!)</f>
        <v>6.58</v>
      </c>
    </row>
    <row r="700" spans="1:20" ht="35.25" customHeight="1">
      <c r="A700" s="31">
        <v>695</v>
      </c>
      <c r="B700" s="32" t="s">
        <v>1449</v>
      </c>
      <c r="C700" s="33" t="str">
        <f>VLOOKUP(B700,[1]BaseData!$B$4:$BM$734,2,0)</f>
        <v>HNX</v>
      </c>
      <c r="D700" s="33" t="str">
        <f>VLOOKUP(B700,[1]BaseData!$B$4:$BM$734,3,0)</f>
        <v>CTCP Tập đoàn Vinacontrol</v>
      </c>
      <c r="E700" s="34">
        <f>VLOOKUP(B700,[1]BaseData!$B$4:$BM$734,25,0)</f>
        <v>392587511439.02399</v>
      </c>
      <c r="F700" s="34">
        <f>VLOOKUP(B700,[1]BaseData!$B$4:$BM$734,26,0)</f>
        <v>87999512.804877996</v>
      </c>
      <c r="G700" s="35">
        <f>VLOOKUP(B700,[1]BaseData!$B$4:$BM$734,27,0)</f>
        <v>2.5025659999999998</v>
      </c>
      <c r="H700" s="36" t="str">
        <f>VLOOKUP(B700,[1]BaseData!$B$4:$BM$734,28,0)</f>
        <v>Small&amp;Micro Cap</v>
      </c>
      <c r="I700" s="36" t="s">
        <v>93</v>
      </c>
      <c r="J700" s="37">
        <f>IFERROR(VLOOKUP(B700,[1]BaseData!$B$4:$BM$734,36,0),#REF!)</f>
        <v>358801746496</v>
      </c>
      <c r="K700" s="37">
        <f>IFERROR(VLOOKUP(B700,[1]BaseData!$B$4:$BM$734,37,0),#REF!)</f>
        <v>276685175935</v>
      </c>
      <c r="L700" s="37">
        <f>IFERROR(VLOOKUP(B700,[1]BaseData!$B$4:$BM$734,38,0),#REF!)</f>
        <v>635511560967</v>
      </c>
      <c r="M700" s="37">
        <f>IFERROR(VLOOKUP(B700,[1]BaseData!$B$4:$BM$734,39,0)*10^9,#REF!)</f>
        <v>36718860124</v>
      </c>
      <c r="N700" s="37">
        <f>IFERROR(VLOOKUP(B700,[1]BaseData!$B$4:$BM$734,40,0)*10^9,#REF!)</f>
        <v>36113726184</v>
      </c>
      <c r="O700" s="37">
        <f>IFERROR(VLOOKUP(B700,[1]BaseData!$B$4:$BM$734,42,0),#REF!)</f>
        <v>3497</v>
      </c>
      <c r="P700" s="37">
        <f>IFERROR(VLOOKUP(B700,[1]BaseData!$B$4:$BM$734,43,0),#REF!)</f>
        <v>26352</v>
      </c>
      <c r="Q700" s="35">
        <f>IFERROR(VLOOKUP(B700,[1]BaseData!$B$4:$BM$734,44,0),#REF!)</f>
        <v>12.58</v>
      </c>
      <c r="R700" s="35">
        <f>IFERROR(VLOOKUP(B700,[1]BaseData!$B$4:$BM$734,45,0),#REF!)</f>
        <v>1.67</v>
      </c>
      <c r="S700" s="35">
        <f>IFERROR(VLOOKUP(B700,[1]BaseData!$B$4:$BM$734,46,0),#REF!)</f>
        <v>10.11</v>
      </c>
      <c r="T700" s="35">
        <f>IFERROR(VLOOKUP(B700,[1]BaseData!$B$4:$BM$734,47,0),#REF!)</f>
        <v>13.79</v>
      </c>
    </row>
    <row r="701" spans="1:20" ht="35.25" customHeight="1">
      <c r="A701" s="31">
        <v>696</v>
      </c>
      <c r="B701" s="32" t="s">
        <v>1451</v>
      </c>
      <c r="C701" s="33" t="str">
        <f>VLOOKUP(B701,[1]BaseData!$B$4:$BM$734,2,0)</f>
        <v>HOSE</v>
      </c>
      <c r="D701" s="33" t="str">
        <f>VLOOKUP(B701,[1]BaseData!$B$4:$BM$734,3,0)</f>
        <v>CTCP Chứng khoán VNDirect</v>
      </c>
      <c r="E701" s="34">
        <f>VLOOKUP(B701,[1]BaseData!$B$4:$BM$734,25,0)</f>
        <v>22212915248937.398</v>
      </c>
      <c r="F701" s="34">
        <f>VLOOKUP(B701,[1]BaseData!$B$4:$BM$734,26,0)</f>
        <v>367673439024.39001</v>
      </c>
      <c r="G701" s="35">
        <f>VLOOKUP(B701,[1]BaseData!$B$4:$BM$734,27,0)</f>
        <v>19.482022000000001</v>
      </c>
      <c r="H701" s="36" t="str">
        <f>VLOOKUP(B701,[1]BaseData!$B$4:$BM$734,28,0)</f>
        <v>Large Cap</v>
      </c>
      <c r="I701" s="36" t="s">
        <v>102</v>
      </c>
      <c r="J701" s="37">
        <f>IFERROR(VLOOKUP(B701,[1]BaseData!$B$4:$BM$734,36,0),#REF!)</f>
        <v>38870604503106</v>
      </c>
      <c r="K701" s="37">
        <f>IFERROR(VLOOKUP(B701,[1]BaseData!$B$4:$BM$734,37,0),#REF!)</f>
        <v>14514668928729</v>
      </c>
      <c r="L701" s="37">
        <f>IFERROR(VLOOKUP(B701,[1]BaseData!$B$4:$BM$734,38,0),#REF!)</f>
        <v>6829223753733</v>
      </c>
      <c r="M701" s="37">
        <f>IFERROR(VLOOKUP(B701,[1]BaseData!$B$4:$BM$734,39,0)*10^9,#REF!)</f>
        <v>1220279791293</v>
      </c>
      <c r="N701" s="37">
        <f>IFERROR(VLOOKUP(B701,[1]BaseData!$B$4:$BM$734,40,0)*10^9,#REF!)</f>
        <v>1220279791293</v>
      </c>
      <c r="O701" s="37">
        <f>IFERROR(VLOOKUP(B701,[1]BaseData!$B$4:$BM$734,42,0),#REF!)</f>
        <v>1212</v>
      </c>
      <c r="P701" s="37">
        <f>IFERROR(VLOOKUP(B701,[1]BaseData!$B$4:$BM$734,43,0),#REF!)</f>
        <v>11919</v>
      </c>
      <c r="Q701" s="35">
        <f>IFERROR(VLOOKUP(B701,[1]BaseData!$B$4:$BM$734,44,0),#REF!)</f>
        <v>11.14</v>
      </c>
      <c r="R701" s="35">
        <f>IFERROR(VLOOKUP(B701,[1]BaseData!$B$4:$BM$734,45,0),#REF!)</f>
        <v>1.1299999999999999</v>
      </c>
      <c r="S701" s="35">
        <f>IFERROR(VLOOKUP(B701,[1]BaseData!$B$4:$BM$734,46,0),#REF!)</f>
        <v>3.21</v>
      </c>
      <c r="T701" s="35">
        <f>IFERROR(VLOOKUP(B701,[1]BaseData!$B$4:$BM$734,47,0),#REF!)</f>
        <v>10.029999999999999</v>
      </c>
    </row>
    <row r="702" spans="1:20" ht="35.25" customHeight="1">
      <c r="A702" s="31">
        <v>697</v>
      </c>
      <c r="B702" s="32" t="s">
        <v>1453</v>
      </c>
      <c r="C702" s="33" t="str">
        <f>VLOOKUP(B702,[1]BaseData!$B$4:$BM$734,2,0)</f>
        <v>HOSE</v>
      </c>
      <c r="D702" s="33" t="str">
        <f>VLOOKUP(B702,[1]BaseData!$B$4:$BM$734,3,0)</f>
        <v>Tổng Công ty cổ phần Xây dựng Điện Việt Nam</v>
      </c>
      <c r="E702" s="34">
        <f>VLOOKUP(B702,[1]BaseData!$B$4:$BM$734,25,0)</f>
        <v>970723447922.74304</v>
      </c>
      <c r="F702" s="34">
        <f>VLOOKUP(B702,[1]BaseData!$B$4:$BM$734,26,0)</f>
        <v>6191905487.8048697</v>
      </c>
      <c r="G702" s="35">
        <f>VLOOKUP(B702,[1]BaseData!$B$4:$BM$734,27,0)</f>
        <v>6.3749149999999997</v>
      </c>
      <c r="H702" s="36" t="str">
        <f>VLOOKUP(B702,[1]BaseData!$B$4:$BM$734,28,0)</f>
        <v>Small&amp;Micro Cap</v>
      </c>
      <c r="I702" s="36" t="s">
        <v>24</v>
      </c>
      <c r="J702" s="37">
        <f>IFERROR(VLOOKUP(B702,[1]BaseData!$B$4:$BM$734,36,0),#REF!)</f>
        <v>4010619955860</v>
      </c>
      <c r="K702" s="37">
        <f>IFERROR(VLOOKUP(B702,[1]BaseData!$B$4:$BM$734,37,0),#REF!)</f>
        <v>1034349642246</v>
      </c>
      <c r="L702" s="37">
        <f>IFERROR(VLOOKUP(B702,[1]BaseData!$B$4:$BM$734,38,0),#REF!)</f>
        <v>2132864899915</v>
      </c>
      <c r="M702" s="37">
        <f>IFERROR(VLOOKUP(B702,[1]BaseData!$B$4:$BM$734,39,0)*10^9,#REF!)</f>
        <v>14471540078</v>
      </c>
      <c r="N702" s="37">
        <f>IFERROR(VLOOKUP(B702,[1]BaseData!$B$4:$BM$734,40,0)*10^9,#REF!)</f>
        <v>25475915369</v>
      </c>
      <c r="O702" s="37">
        <f>IFERROR(VLOOKUP(B702,[1]BaseData!$B$4:$BM$734,42,0),#REF!)</f>
        <v>177</v>
      </c>
      <c r="P702" s="37">
        <f>IFERROR(VLOOKUP(B702,[1]BaseData!$B$4:$BM$734,43,0),#REF!)</f>
        <v>12624</v>
      </c>
      <c r="Q702" s="35">
        <f>IFERROR(VLOOKUP(B702,[1]BaseData!$B$4:$BM$734,44,0),#REF!)</f>
        <v>51.58</v>
      </c>
      <c r="R702" s="35">
        <f>IFERROR(VLOOKUP(B702,[1]BaseData!$B$4:$BM$734,45,0),#REF!)</f>
        <v>0.72</v>
      </c>
      <c r="S702" s="35">
        <f>IFERROR(VLOOKUP(B702,[1]BaseData!$B$4:$BM$734,46,0),#REF!)</f>
        <v>0.39</v>
      </c>
      <c r="T702" s="35">
        <f>IFERROR(VLOOKUP(B702,[1]BaseData!$B$4:$BM$734,47,0),#REF!)</f>
        <v>0.98</v>
      </c>
    </row>
    <row r="703" spans="1:20" ht="35.25" customHeight="1">
      <c r="A703" s="31">
        <v>698</v>
      </c>
      <c r="B703" s="32" t="s">
        <v>1455</v>
      </c>
      <c r="C703" s="33" t="str">
        <f>VLOOKUP(B703,[1]BaseData!$B$4:$BM$734,2,0)</f>
        <v>HNX</v>
      </c>
      <c r="D703" s="33" t="str">
        <f>VLOOKUP(B703,[1]BaseData!$B$4:$BM$734,3,0)</f>
        <v>CTCP Vinafreight</v>
      </c>
      <c r="E703" s="34">
        <f>VLOOKUP(B703,[1]BaseData!$B$4:$BM$734,25,0)</f>
        <v>465245042964.32898</v>
      </c>
      <c r="F703" s="34">
        <f>VLOOKUP(B703,[1]BaseData!$B$4:$BM$734,26,0)</f>
        <v>214477977.134146</v>
      </c>
      <c r="G703" s="35">
        <f>VLOOKUP(B703,[1]BaseData!$B$4:$BM$734,27,0)</f>
        <v>0.353101</v>
      </c>
      <c r="H703" s="36" t="str">
        <f>VLOOKUP(B703,[1]BaseData!$B$4:$BM$734,28,0)</f>
        <v>Small&amp;Micro Cap</v>
      </c>
      <c r="I703" s="36" t="s">
        <v>24</v>
      </c>
      <c r="J703" s="37">
        <f>IFERROR(VLOOKUP(B703,[1]BaseData!$B$4:$BM$734,36,0),#REF!)</f>
        <v>827614856550</v>
      </c>
      <c r="K703" s="37">
        <f>IFERROR(VLOOKUP(B703,[1]BaseData!$B$4:$BM$734,37,0),#REF!)</f>
        <v>601748685351</v>
      </c>
      <c r="L703" s="37">
        <f>IFERROR(VLOOKUP(B703,[1]BaseData!$B$4:$BM$734,38,0),#REF!)</f>
        <v>2101665642429</v>
      </c>
      <c r="M703" s="37">
        <f>IFERROR(VLOOKUP(B703,[1]BaseData!$B$4:$BM$734,39,0)*10^9,#REF!)</f>
        <v>20530586538</v>
      </c>
      <c r="N703" s="37">
        <f>IFERROR(VLOOKUP(B703,[1]BaseData!$B$4:$BM$734,40,0)*10^9,#REF!)</f>
        <v>21008791728</v>
      </c>
      <c r="O703" s="37">
        <f>IFERROR(VLOOKUP(B703,[1]BaseData!$B$4:$BM$734,42,0),#REF!)</f>
        <v>729</v>
      </c>
      <c r="P703" s="37">
        <f>IFERROR(VLOOKUP(B703,[1]BaseData!$B$4:$BM$734,43,0),#REF!)</f>
        <v>18982</v>
      </c>
      <c r="Q703" s="35">
        <f>IFERROR(VLOOKUP(B703,[1]BaseData!$B$4:$BM$734,44,0),#REF!)</f>
        <v>12.75</v>
      </c>
      <c r="R703" s="35">
        <f>IFERROR(VLOOKUP(B703,[1]BaseData!$B$4:$BM$734,45,0),#REF!)</f>
        <v>0.49</v>
      </c>
      <c r="S703" s="35">
        <f>IFERROR(VLOOKUP(B703,[1]BaseData!$B$4:$BM$734,46,0),#REF!)</f>
        <v>1.87</v>
      </c>
      <c r="T703" s="35">
        <f>IFERROR(VLOOKUP(B703,[1]BaseData!$B$4:$BM$734,47,0),#REF!)</f>
        <v>4.3099999999999996</v>
      </c>
    </row>
    <row r="704" spans="1:20" ht="35.25" customHeight="1">
      <c r="A704" s="31">
        <v>699</v>
      </c>
      <c r="B704" s="32" t="s">
        <v>1457</v>
      </c>
      <c r="C704" s="33" t="str">
        <f>VLOOKUP(B704,[1]BaseData!$B$4:$BM$734,2,0)</f>
        <v>HOSE</v>
      </c>
      <c r="D704" s="33" t="str">
        <f>VLOOKUP(B704,[1]BaseData!$B$4:$BM$734,3,0)</f>
        <v>CTCP Du lịch Thành Thành Công</v>
      </c>
      <c r="E704" s="34">
        <f>VLOOKUP(B704,[1]BaseData!$B$4:$BM$734,25,0)</f>
        <v>1096233228403.9</v>
      </c>
      <c r="F704" s="34">
        <f>VLOOKUP(B704,[1]BaseData!$B$4:$BM$734,26,0)</f>
        <v>1004100609.75609</v>
      </c>
      <c r="G704" s="35">
        <f>VLOOKUP(B704,[1]BaseData!$B$4:$BM$734,27,0)</f>
        <v>0.499448</v>
      </c>
      <c r="H704" s="36" t="str">
        <f>VLOOKUP(B704,[1]BaseData!$B$4:$BM$734,28,0)</f>
        <v>Mid Cap</v>
      </c>
      <c r="I704" s="36" t="s">
        <v>24</v>
      </c>
      <c r="J704" s="37">
        <f>IFERROR(VLOOKUP(B704,[1]BaseData!$B$4:$BM$734,36,0),#REF!)</f>
        <v>2847226208898</v>
      </c>
      <c r="K704" s="37">
        <f>IFERROR(VLOOKUP(B704,[1]BaseData!$B$4:$BM$734,37,0),#REF!)</f>
        <v>1115714958200</v>
      </c>
      <c r="L704" s="37">
        <f>IFERROR(VLOOKUP(B704,[1]BaseData!$B$4:$BM$734,38,0),#REF!)</f>
        <v>618972588986</v>
      </c>
      <c r="M704" s="37">
        <f>IFERROR(VLOOKUP(B704,[1]BaseData!$B$4:$BM$734,39,0)*10^9,#REF!)</f>
        <v>2613551172</v>
      </c>
      <c r="N704" s="37">
        <f>IFERROR(VLOOKUP(B704,[1]BaseData!$B$4:$BM$734,40,0)*10^9,#REF!)</f>
        <v>2597514625</v>
      </c>
      <c r="O704" s="37">
        <f>IFERROR(VLOOKUP(B704,[1]BaseData!$B$4:$BM$734,42,0),#REF!)</f>
        <v>27</v>
      </c>
      <c r="P704" s="37">
        <f>IFERROR(VLOOKUP(B704,[1]BaseData!$B$4:$BM$734,43,0),#REF!)</f>
        <v>11470</v>
      </c>
      <c r="Q704" s="35">
        <f>IFERROR(VLOOKUP(B704,[1]BaseData!$B$4:$BM$734,44,0),#REF!)</f>
        <v>361.03</v>
      </c>
      <c r="R704" s="35">
        <f>IFERROR(VLOOKUP(B704,[1]BaseData!$B$4:$BM$734,45,0),#REF!)</f>
        <v>0.85</v>
      </c>
      <c r="S704" s="35">
        <f>IFERROR(VLOOKUP(B704,[1]BaseData!$B$4:$BM$734,46,0),#REF!)</f>
        <v>0.1</v>
      </c>
      <c r="T704" s="35">
        <f>IFERROR(VLOOKUP(B704,[1]BaseData!$B$4:$BM$734,47,0),#REF!)</f>
        <v>0.23</v>
      </c>
    </row>
    <row r="705" spans="1:20" ht="35.25" customHeight="1">
      <c r="A705" s="31">
        <v>700</v>
      </c>
      <c r="B705" s="32" t="s">
        <v>1459</v>
      </c>
      <c r="C705" s="33" t="str">
        <f>VLOOKUP(B705,[1]BaseData!$B$4:$BM$734,2,0)</f>
        <v>HOSE</v>
      </c>
      <c r="D705" s="33" t="str">
        <f>VLOOKUP(B705,[1]BaseData!$B$4:$BM$734,3,0)</f>
        <v>CTCP Logistics Vinalink</v>
      </c>
      <c r="E705" s="34">
        <f>VLOOKUP(B705,[1]BaseData!$B$4:$BM$734,25,0)</f>
        <v>205858368750</v>
      </c>
      <c r="F705" s="34">
        <f>VLOOKUP(B705,[1]BaseData!$B$4:$BM$734,26,0)</f>
        <v>343935975.60975599</v>
      </c>
      <c r="G705" s="35">
        <f>VLOOKUP(B705,[1]BaseData!$B$4:$BM$734,27,0)</f>
        <v>9.0108270000000008</v>
      </c>
      <c r="H705" s="36" t="str">
        <f>VLOOKUP(B705,[1]BaseData!$B$4:$BM$734,28,0)</f>
        <v>Small&amp;Micro Cap</v>
      </c>
      <c r="I705" s="36" t="s">
        <v>61</v>
      </c>
      <c r="J705" s="37">
        <f>IFERROR(VLOOKUP(B705,[1]BaseData!$B$4:$BM$734,36,0),#REF!)</f>
        <v>360834413609</v>
      </c>
      <c r="K705" s="37">
        <f>IFERROR(VLOOKUP(B705,[1]BaseData!$B$4:$BM$734,37,0),#REF!)</f>
        <v>247869697400</v>
      </c>
      <c r="L705" s="37">
        <f>IFERROR(VLOOKUP(B705,[1]BaseData!$B$4:$BM$734,38,0),#REF!)</f>
        <v>1096727838424</v>
      </c>
      <c r="M705" s="37">
        <f>IFERROR(VLOOKUP(B705,[1]BaseData!$B$4:$BM$734,39,0)*10^9,#REF!)</f>
        <v>43913344844</v>
      </c>
      <c r="N705" s="37">
        <f>IFERROR(VLOOKUP(B705,[1]BaseData!$B$4:$BM$734,40,0)*10^9,#REF!)</f>
        <v>43913344844</v>
      </c>
      <c r="O705" s="37">
        <f>IFERROR(VLOOKUP(B705,[1]BaseData!$B$4:$BM$734,42,0),#REF!)</f>
        <v>4716</v>
      </c>
      <c r="P705" s="37">
        <f>IFERROR(VLOOKUP(B705,[1]BaseData!$B$4:$BM$734,43,0),#REF!)</f>
        <v>26294</v>
      </c>
      <c r="Q705" s="35">
        <f>IFERROR(VLOOKUP(B705,[1]BaseData!$B$4:$BM$734,44,0),#REF!)</f>
        <v>4.41</v>
      </c>
      <c r="R705" s="35">
        <f>IFERROR(VLOOKUP(B705,[1]BaseData!$B$4:$BM$734,45,0),#REF!)</f>
        <v>0.79</v>
      </c>
      <c r="S705" s="35">
        <f>IFERROR(VLOOKUP(B705,[1]BaseData!$B$4:$BM$734,46,0),#REF!)</f>
        <v>11.45</v>
      </c>
      <c r="T705" s="35">
        <f>IFERROR(VLOOKUP(B705,[1]BaseData!$B$4:$BM$734,47,0),#REF!)</f>
        <v>18.809999999999999</v>
      </c>
    </row>
    <row r="706" spans="1:20" ht="35.25" customHeight="1">
      <c r="A706" s="31">
        <v>701</v>
      </c>
      <c r="B706" s="32" t="s">
        <v>1461</v>
      </c>
      <c r="C706" s="33" t="str">
        <f>VLOOKUP(B706,[1]BaseData!$B$4:$BM$734,2,0)</f>
        <v>HOSE</v>
      </c>
      <c r="D706" s="33" t="str">
        <f>VLOOKUP(B706,[1]BaseData!$B$4:$BM$734,3,0)</f>
        <v>CTCP Sữa Việt Nam</v>
      </c>
      <c r="E706" s="34">
        <f>VLOOKUP(B706,[1]BaseData!$B$4:$BM$734,25,0)</f>
        <v>158554979580155</v>
      </c>
      <c r="F706" s="34">
        <f>VLOOKUP(B706,[1]BaseData!$B$4:$BM$734,26,0)</f>
        <v>154573844512.19501</v>
      </c>
      <c r="G706" s="35">
        <f>VLOOKUP(B706,[1]BaseData!$B$4:$BM$734,27,0)</f>
        <v>55.044105999999999</v>
      </c>
      <c r="H706" s="36" t="str">
        <f>VLOOKUP(B706,[1]BaseData!$B$4:$BM$734,28,0)</f>
        <v>Large Cap</v>
      </c>
      <c r="I706" s="36" t="s">
        <v>28</v>
      </c>
      <c r="J706" s="37">
        <f>IFERROR(VLOOKUP(B706,[1]BaseData!$B$4:$BM$734,36,0),#REF!)</f>
        <v>48482664236220</v>
      </c>
      <c r="K706" s="37">
        <f>IFERROR(VLOOKUP(B706,[1]BaseData!$B$4:$BM$734,37,0),#REF!)</f>
        <v>32816518355085</v>
      </c>
      <c r="L706" s="37">
        <f>IFERROR(VLOOKUP(B706,[1]BaseData!$B$4:$BM$734,38,0),#REF!)</f>
        <v>59956247197418</v>
      </c>
      <c r="M706" s="37">
        <f>IFERROR(VLOOKUP(B706,[1]BaseData!$B$4:$BM$734,39,0)*10^9,#REF!)</f>
        <v>8516023694342</v>
      </c>
      <c r="N706" s="37">
        <f>IFERROR(VLOOKUP(B706,[1]BaseData!$B$4:$BM$734,40,0)*10^9,#REF!)</f>
        <v>8516023694342</v>
      </c>
      <c r="O706" s="37">
        <f>IFERROR(VLOOKUP(B706,[1]BaseData!$B$4:$BM$734,42,0),#REF!)</f>
        <v>4075</v>
      </c>
      <c r="P706" s="37">
        <f>IFERROR(VLOOKUP(B706,[1]BaseData!$B$4:$BM$734,43,0),#REF!)</f>
        <v>15702</v>
      </c>
      <c r="Q706" s="35">
        <f>IFERROR(VLOOKUP(B706,[1]BaseData!$B$4:$BM$734,44,0),#REF!)</f>
        <v>18.68</v>
      </c>
      <c r="R706" s="35">
        <f>IFERROR(VLOOKUP(B706,[1]BaseData!$B$4:$BM$734,45,0),#REF!)</f>
        <v>4.8499999999999996</v>
      </c>
      <c r="S706" s="35">
        <f>IFERROR(VLOOKUP(B706,[1]BaseData!$B$4:$BM$734,46,0),#REF!)</f>
        <v>16.73</v>
      </c>
      <c r="T706" s="35">
        <f>IFERROR(VLOOKUP(B706,[1]BaseData!$B$4:$BM$734,47,0),#REF!)</f>
        <v>24.8</v>
      </c>
    </row>
    <row r="707" spans="1:20" ht="35.25" customHeight="1">
      <c r="A707" s="31">
        <v>702</v>
      </c>
      <c r="B707" s="32" t="s">
        <v>1463</v>
      </c>
      <c r="C707" s="33" t="str">
        <f>VLOOKUP(B707,[1]BaseData!$B$4:$BM$734,2,0)</f>
        <v>HNX</v>
      </c>
      <c r="D707" s="33" t="str">
        <f>VLOOKUP(B707,[1]BaseData!$B$4:$BM$734,3,0)</f>
        <v>Tổng Công ty cổ phần Tái Bảo hiểm Quốc gia Việt Nam</v>
      </c>
      <c r="E707" s="34">
        <f>VLOOKUP(B707,[1]BaseData!$B$4:$BM$734,25,0)</f>
        <v>3755790228429.8701</v>
      </c>
      <c r="F707" s="34">
        <f>VLOOKUP(B707,[1]BaseData!$B$4:$BM$734,26,0)</f>
        <v>1165920665.8536501</v>
      </c>
      <c r="G707" s="35">
        <f>VLOOKUP(B707,[1]BaseData!$B$4:$BM$734,27,0)</f>
        <v>27.119828999999999</v>
      </c>
      <c r="H707" s="36" t="str">
        <f>VLOOKUP(B707,[1]BaseData!$B$4:$BM$734,28,0)</f>
        <v>Mid Cap</v>
      </c>
      <c r="I707" s="36" t="s">
        <v>67</v>
      </c>
      <c r="J707" s="37">
        <f>IFERROR(VLOOKUP(B707,[1]BaseData!$B$4:$BM$734,36,0),#REF!)</f>
        <v>7126478829142</v>
      </c>
      <c r="K707" s="37">
        <f>IFERROR(VLOOKUP(B707,[1]BaseData!$B$4:$BM$734,37,0),#REF!)</f>
        <v>3457330542557</v>
      </c>
      <c r="L707" s="37">
        <f>IFERROR(VLOOKUP(B707,[1]BaseData!$B$4:$BM$734,38,0),#REF!)</f>
        <v>1514308357861</v>
      </c>
      <c r="M707" s="37">
        <f>IFERROR(VLOOKUP(B707,[1]BaseData!$B$4:$BM$734,39,0)*10^9,#REF!)</f>
        <v>380156634527</v>
      </c>
      <c r="N707" s="37">
        <f>IFERROR(VLOOKUP(B707,[1]BaseData!$B$4:$BM$734,40,0)*10^9,#REF!)</f>
        <v>380138382451</v>
      </c>
      <c r="O707" s="37">
        <f>IFERROR(VLOOKUP(B707,[1]BaseData!$B$4:$BM$734,42,0),#REF!)</f>
        <v>2522</v>
      </c>
      <c r="P707" s="37">
        <f>IFERROR(VLOOKUP(B707,[1]BaseData!$B$4:$BM$734,43,0),#REF!)</f>
        <v>22936</v>
      </c>
      <c r="Q707" s="35">
        <f>IFERROR(VLOOKUP(B707,[1]BaseData!$B$4:$BM$734,44,0),#REF!)</f>
        <v>7.77</v>
      </c>
      <c r="R707" s="35">
        <f>IFERROR(VLOOKUP(B707,[1]BaseData!$B$4:$BM$734,45,0),#REF!)</f>
        <v>0.85</v>
      </c>
      <c r="S707" s="35">
        <f>IFERROR(VLOOKUP(B707,[1]BaseData!$B$4:$BM$734,46,0),#REF!)</f>
        <v>5.32</v>
      </c>
      <c r="T707" s="35">
        <f>IFERROR(VLOOKUP(B707,[1]BaseData!$B$4:$BM$734,47,0),#REF!)</f>
        <v>11.22</v>
      </c>
    </row>
    <row r="708" spans="1:20" ht="35.25" customHeight="1">
      <c r="A708" s="31">
        <v>703</v>
      </c>
      <c r="B708" s="32" t="s">
        <v>1465</v>
      </c>
      <c r="C708" s="33" t="str">
        <f>VLOOKUP(B708,[1]BaseData!$B$4:$BM$734,2,0)</f>
        <v>HOSE</v>
      </c>
      <c r="D708" s="33" t="str">
        <f>VLOOKUP(B708,[1]BaseData!$B$4:$BM$734,3,0)</f>
        <v>CTCP Ánh Dương Việt Nam</v>
      </c>
      <c r="E708" s="34">
        <f>VLOOKUP(B708,[1]BaseData!$B$4:$BM$734,25,0)</f>
        <v>1035969872014.63</v>
      </c>
      <c r="F708" s="34">
        <f>VLOOKUP(B708,[1]BaseData!$B$4:$BM$734,26,0)</f>
        <v>358201219.51219499</v>
      </c>
      <c r="G708" s="35">
        <f>VLOOKUP(B708,[1]BaseData!$B$4:$BM$734,27,0)</f>
        <v>19.691599</v>
      </c>
      <c r="H708" s="36" t="str">
        <f>VLOOKUP(B708,[1]BaseData!$B$4:$BM$734,28,0)</f>
        <v>Mid Cap</v>
      </c>
      <c r="I708" s="36" t="s">
        <v>45</v>
      </c>
      <c r="J708" s="37">
        <f>IFERROR(VLOOKUP(B708,[1]BaseData!$B$4:$BM$734,36,0),#REF!)</f>
        <v>1836573333633</v>
      </c>
      <c r="K708" s="37">
        <f>IFERROR(VLOOKUP(B708,[1]BaseData!$B$4:$BM$734,37,0),#REF!)</f>
        <v>1384917425721</v>
      </c>
      <c r="L708" s="37">
        <f>IFERROR(VLOOKUP(B708,[1]BaseData!$B$4:$BM$734,38,0),#REF!)</f>
        <v>1089175149694</v>
      </c>
      <c r="M708" s="37">
        <f>IFERROR(VLOOKUP(B708,[1]BaseData!$B$4:$BM$734,39,0)*10^9,#REF!)</f>
        <v>183771441886</v>
      </c>
      <c r="N708" s="37">
        <f>IFERROR(VLOOKUP(B708,[1]BaseData!$B$4:$BM$734,40,0)*10^9,#REF!)</f>
        <v>183771441886</v>
      </c>
      <c r="O708" s="37">
        <f>IFERROR(VLOOKUP(B708,[1]BaseData!$B$4:$BM$734,42,0),#REF!)</f>
        <v>2708</v>
      </c>
      <c r="P708" s="37">
        <f>IFERROR(VLOOKUP(B708,[1]BaseData!$B$4:$BM$734,43,0),#REF!)</f>
        <v>20409</v>
      </c>
      <c r="Q708" s="35">
        <f>IFERROR(VLOOKUP(B708,[1]BaseData!$B$4:$BM$734,44,0),#REF!)</f>
        <v>6.35</v>
      </c>
      <c r="R708" s="35">
        <f>IFERROR(VLOOKUP(B708,[1]BaseData!$B$4:$BM$734,45,0),#REF!)</f>
        <v>0.84</v>
      </c>
      <c r="S708" s="35">
        <f>IFERROR(VLOOKUP(B708,[1]BaseData!$B$4:$BM$734,46,0),#REF!)</f>
        <v>10.78</v>
      </c>
      <c r="T708" s="35">
        <f>IFERROR(VLOOKUP(B708,[1]BaseData!$B$4:$BM$734,47,0),#REF!)</f>
        <v>14.18</v>
      </c>
    </row>
    <row r="709" spans="1:20" ht="35.25" customHeight="1">
      <c r="A709" s="31">
        <v>704</v>
      </c>
      <c r="B709" s="32" t="s">
        <v>1467</v>
      </c>
      <c r="C709" s="33" t="str">
        <f>VLOOKUP(B709,[1]BaseData!$B$4:$BM$734,2,0)</f>
        <v>HNX</v>
      </c>
      <c r="D709" s="33" t="str">
        <f>VLOOKUP(B709,[1]BaseData!$B$4:$BM$734,3,0)</f>
        <v>CTCP Giao nhận Vận tải Ngoại thương</v>
      </c>
      <c r="E709" s="34">
        <f>VLOOKUP(B709,[1]BaseData!$B$4:$BM$734,25,0)</f>
        <v>864556865442.98706</v>
      </c>
      <c r="F709" s="34">
        <f>VLOOKUP(B709,[1]BaseData!$B$4:$BM$734,26,0)</f>
        <v>85218319.817073002</v>
      </c>
      <c r="G709" s="35">
        <f>VLOOKUP(B709,[1]BaseData!$B$4:$BM$734,27,0)</f>
        <v>12.47063</v>
      </c>
      <c r="H709" s="36" t="str">
        <f>VLOOKUP(B709,[1]BaseData!$B$4:$BM$734,28,0)</f>
        <v>Small&amp;Micro Cap</v>
      </c>
      <c r="I709" s="36" t="s">
        <v>61</v>
      </c>
      <c r="J709" s="37">
        <f>IFERROR(VLOOKUP(B709,[1]BaseData!$B$4:$BM$734,36,0),#REF!)</f>
        <v>702705783316</v>
      </c>
      <c r="K709" s="37">
        <f>IFERROR(VLOOKUP(B709,[1]BaseData!$B$4:$BM$734,37,0),#REF!)</f>
        <v>174948180460</v>
      </c>
      <c r="L709" s="37">
        <f>IFERROR(VLOOKUP(B709,[1]BaseData!$B$4:$BM$734,38,0),#REF!)</f>
        <v>1803584707015</v>
      </c>
      <c r="M709" s="37">
        <f>IFERROR(VLOOKUP(B709,[1]BaseData!$B$4:$BM$734,39,0)*10^9,#REF!)</f>
        <v>-11201327291</v>
      </c>
      <c r="N709" s="37">
        <f>IFERROR(VLOOKUP(B709,[1]BaseData!$B$4:$BM$734,40,0)*10^9,#REF!)</f>
        <v>-10313902436</v>
      </c>
      <c r="O709" s="37">
        <f>IFERROR(VLOOKUP(B709,[1]BaseData!$B$4:$BM$734,42,0),#REF!)</f>
        <v>-942</v>
      </c>
      <c r="P709" s="37">
        <f>IFERROR(VLOOKUP(B709,[1]BaseData!$B$4:$BM$734,43,0),#REF!)</f>
        <v>14709</v>
      </c>
      <c r="Q709" s="35">
        <f>IFERROR(VLOOKUP(B709,[1]BaseData!$B$4:$BM$734,44,0),#REF!)</f>
        <v>-70.19</v>
      </c>
      <c r="R709" s="35">
        <f>IFERROR(VLOOKUP(B709,[1]BaseData!$B$4:$BM$734,45,0),#REF!)</f>
        <v>4.49</v>
      </c>
      <c r="S709" s="35">
        <f>IFERROR(VLOOKUP(B709,[1]BaseData!$B$4:$BM$734,46,0),#REF!)</f>
        <v>-1.5</v>
      </c>
      <c r="T709" s="35">
        <f>IFERROR(VLOOKUP(B709,[1]BaseData!$B$4:$BM$734,47,0),#REF!)</f>
        <v>-6</v>
      </c>
    </row>
    <row r="710" spans="1:20" ht="35.25" customHeight="1">
      <c r="A710" s="31">
        <v>705</v>
      </c>
      <c r="B710" s="32" t="s">
        <v>1469</v>
      </c>
      <c r="C710" s="33" t="str">
        <f>VLOOKUP(B710,[1]BaseData!$B$4:$BM$734,2,0)</f>
        <v>HOSE</v>
      </c>
      <c r="D710" s="33" t="str">
        <f>VLOOKUP(B710,[1]BaseData!$B$4:$BM$734,3,0)</f>
        <v>CTCP Vận tải Biển Việt Nam</v>
      </c>
      <c r="E710" s="34">
        <f>VLOOKUP(B710,[1]BaseData!$B$4:$BM$734,25,0)</f>
        <v>1976100000000</v>
      </c>
      <c r="F710" s="34">
        <f>VLOOKUP(B710,[1]BaseData!$B$4:$BM$734,26,0)</f>
        <v>24162887195.121899</v>
      </c>
      <c r="G710" s="35">
        <f>VLOOKUP(B710,[1]BaseData!$B$4:$BM$734,27,0)</f>
        <v>1.012467</v>
      </c>
      <c r="H710" s="36" t="str">
        <f>VLOOKUP(B710,[1]BaseData!$B$4:$BM$734,28,0)</f>
        <v>Mid Cap</v>
      </c>
      <c r="I710" s="36" t="s">
        <v>50</v>
      </c>
      <c r="J710" s="37">
        <f>IFERROR(VLOOKUP(B710,[1]BaseData!$B$4:$BM$734,36,0),#REF!)</f>
        <v>2678096571588</v>
      </c>
      <c r="K710" s="37">
        <f>IFERROR(VLOOKUP(B710,[1]BaseData!$B$4:$BM$734,37,0),#REF!)</f>
        <v>1528054126437</v>
      </c>
      <c r="L710" s="37">
        <f>IFERROR(VLOOKUP(B710,[1]BaseData!$B$4:$BM$734,38,0),#REF!)</f>
        <v>2420426096521</v>
      </c>
      <c r="M710" s="37">
        <f>IFERROR(VLOOKUP(B710,[1]BaseData!$B$4:$BM$734,39,0)*10^9,#REF!)</f>
        <v>487942030923</v>
      </c>
      <c r="N710" s="37">
        <f>IFERROR(VLOOKUP(B710,[1]BaseData!$B$4:$BM$734,40,0)*10^9,#REF!)</f>
        <v>487942030923</v>
      </c>
      <c r="O710" s="37">
        <f>IFERROR(VLOOKUP(B710,[1]BaseData!$B$4:$BM$734,42,0),#REF!)</f>
        <v>3485</v>
      </c>
      <c r="P710" s="37">
        <f>IFERROR(VLOOKUP(B710,[1]BaseData!$B$4:$BM$734,43,0),#REF!)</f>
        <v>10915</v>
      </c>
      <c r="Q710" s="35">
        <f>IFERROR(VLOOKUP(B710,[1]BaseData!$B$4:$BM$734,44,0),#REF!)</f>
        <v>3.36</v>
      </c>
      <c r="R710" s="35">
        <f>IFERROR(VLOOKUP(B710,[1]BaseData!$B$4:$BM$734,45,0),#REF!)</f>
        <v>1.07</v>
      </c>
      <c r="S710" s="35">
        <f>IFERROR(VLOOKUP(B710,[1]BaseData!$B$4:$BM$734,46,0),#REF!)</f>
        <v>17.989999999999998</v>
      </c>
      <c r="T710" s="35">
        <f>IFERROR(VLOOKUP(B710,[1]BaseData!$B$4:$BM$734,47,0),#REF!)</f>
        <v>38.46</v>
      </c>
    </row>
    <row r="711" spans="1:20" ht="35.25" customHeight="1">
      <c r="A711" s="31">
        <v>706</v>
      </c>
      <c r="B711" s="32" t="s">
        <v>1471</v>
      </c>
      <c r="C711" s="33" t="str">
        <f>VLOOKUP(B711,[1]BaseData!$B$4:$BM$734,2,0)</f>
        <v>HOSE</v>
      </c>
      <c r="D711" s="33" t="str">
        <f>VLOOKUP(B711,[1]BaseData!$B$4:$BM$734,3,0)</f>
        <v>Ngân hàng TMCP Việt Nam Thịnh Vượng</v>
      </c>
      <c r="E711" s="34">
        <f>VLOOKUP(B711,[1]BaseData!$B$4:$BM$734,25,0)</f>
        <v>132221870264151</v>
      </c>
      <c r="F711" s="34">
        <f>VLOOKUP(B711,[1]BaseData!$B$4:$BM$734,26,0)</f>
        <v>406255310975.60901</v>
      </c>
      <c r="G711" s="35">
        <f>VLOOKUP(B711,[1]BaseData!$B$4:$BM$734,27,0)</f>
        <v>17.132580000000001</v>
      </c>
      <c r="H711" s="36" t="str">
        <f>VLOOKUP(B711,[1]BaseData!$B$4:$BM$734,28,0)</f>
        <v>Large Cap</v>
      </c>
      <c r="I711" s="36" t="s">
        <v>64</v>
      </c>
      <c r="J711" s="37">
        <f>IFERROR(VLOOKUP(B711,[1]BaseData!$B$4:$BM$734,36,0),#REF!)</f>
        <v>631012886000000</v>
      </c>
      <c r="K711" s="37">
        <f>IFERROR(VLOOKUP(B711,[1]BaseData!$B$4:$BM$734,37,0),#REF!)</f>
        <v>103501920000000</v>
      </c>
      <c r="L711" s="37">
        <f>IFERROR(VLOOKUP(B711,[1]BaseData!$B$4:$BM$734,38,0),#REF!)</f>
        <v>41021058000000</v>
      </c>
      <c r="M711" s="37">
        <f>IFERROR(VLOOKUP(B711,[1]BaseData!$B$4:$BM$734,39,0)*10^9,#REF!)</f>
        <v>18167968000000</v>
      </c>
      <c r="N711" s="37">
        <f>IFERROR(VLOOKUP(B711,[1]BaseData!$B$4:$BM$734,40,0)*10^9,#REF!)</f>
        <v>18175234000000</v>
      </c>
      <c r="O711" s="37">
        <f>IFERROR(VLOOKUP(B711,[1]BaseData!$B$4:$BM$734,42,0),#REF!)</f>
        <v>3717</v>
      </c>
      <c r="P711" s="37">
        <f>IFERROR(VLOOKUP(B711,[1]BaseData!$B$4:$BM$734,43,0),#REF!)</f>
        <v>15418</v>
      </c>
      <c r="Q711" s="35">
        <f>IFERROR(VLOOKUP(B711,[1]BaseData!$B$4:$BM$734,44,0),#REF!)</f>
        <v>4.82</v>
      </c>
      <c r="R711" s="35">
        <f>IFERROR(VLOOKUP(B711,[1]BaseData!$B$4:$BM$734,45,0),#REF!)</f>
        <v>1.1599999999999999</v>
      </c>
      <c r="S711" s="35">
        <f>IFERROR(VLOOKUP(B711,[1]BaseData!$B$4:$BM$734,46,0),#REF!)</f>
        <v>3.08</v>
      </c>
      <c r="T711" s="35">
        <f>IFERROR(VLOOKUP(B711,[1]BaseData!$B$4:$BM$734,47,0),#REF!)</f>
        <v>19.149999999999999</v>
      </c>
    </row>
    <row r="712" spans="1:20" ht="35.25" customHeight="1">
      <c r="A712" s="31">
        <v>707</v>
      </c>
      <c r="B712" s="32" t="s">
        <v>1473</v>
      </c>
      <c r="C712" s="33" t="str">
        <f>VLOOKUP(B712,[1]BaseData!$B$4:$BM$734,2,0)</f>
        <v>HOSE</v>
      </c>
      <c r="D712" s="33" t="str">
        <f>VLOOKUP(B712,[1]BaseData!$B$4:$BM$734,3,0)</f>
        <v>CTCP Phát triển Điện lực Việt Nam</v>
      </c>
      <c r="E712" s="34">
        <f>VLOOKUP(B712,[1]BaseData!$B$4:$BM$734,25,0)</f>
        <v>2317447016121.0298</v>
      </c>
      <c r="F712" s="34">
        <f>VLOOKUP(B712,[1]BaseData!$B$4:$BM$734,26,0)</f>
        <v>1071923780.4878</v>
      </c>
      <c r="G712" s="35">
        <f>VLOOKUP(B712,[1]BaseData!$B$4:$BM$734,27,0)</f>
        <v>6.8465990000000003</v>
      </c>
      <c r="H712" s="36" t="str">
        <f>VLOOKUP(B712,[1]BaseData!$B$4:$BM$734,28,0)</f>
        <v>Mid Cap</v>
      </c>
      <c r="I712" s="36" t="s">
        <v>64</v>
      </c>
      <c r="J712" s="37">
        <f>IFERROR(VLOOKUP(B712,[1]BaseData!$B$4:$BM$734,36,0),#REF!)</f>
        <v>2005785945796</v>
      </c>
      <c r="K712" s="37">
        <f>IFERROR(VLOOKUP(B712,[1]BaseData!$B$4:$BM$734,37,0),#REF!)</f>
        <v>1532850859037</v>
      </c>
      <c r="L712" s="37">
        <f>IFERROR(VLOOKUP(B712,[1]BaseData!$B$4:$BM$734,38,0),#REF!)</f>
        <v>681347518319</v>
      </c>
      <c r="M712" s="37">
        <f>IFERROR(VLOOKUP(B712,[1]BaseData!$B$4:$BM$734,39,0)*10^9,#REF!)</f>
        <v>284019227481</v>
      </c>
      <c r="N712" s="37">
        <f>IFERROR(VLOOKUP(B712,[1]BaseData!$B$4:$BM$734,40,0)*10^9,#REF!)</f>
        <v>283294891605</v>
      </c>
      <c r="O712" s="37">
        <f>IFERROR(VLOOKUP(B712,[1]BaseData!$B$4:$BM$734,42,0),#REF!)</f>
        <v>2665</v>
      </c>
      <c r="P712" s="37">
        <f>IFERROR(VLOOKUP(B712,[1]BaseData!$B$4:$BM$734,43,0),#REF!)</f>
        <v>14381</v>
      </c>
      <c r="Q712" s="35">
        <f>IFERROR(VLOOKUP(B712,[1]BaseData!$B$4:$BM$734,44,0),#REF!)</f>
        <v>8.44</v>
      </c>
      <c r="R712" s="35">
        <f>IFERROR(VLOOKUP(B712,[1]BaseData!$B$4:$BM$734,45,0),#REF!)</f>
        <v>1.56</v>
      </c>
      <c r="S712" s="35">
        <f>IFERROR(VLOOKUP(B712,[1]BaseData!$B$4:$BM$734,46,0),#REF!)</f>
        <v>13.94</v>
      </c>
      <c r="T712" s="35">
        <f>IFERROR(VLOOKUP(B712,[1]BaseData!$B$4:$BM$734,47,0),#REF!)</f>
        <v>19.61</v>
      </c>
    </row>
    <row r="713" spans="1:20" ht="35.25" customHeight="1">
      <c r="A713" s="31">
        <v>708</v>
      </c>
      <c r="B713" s="32" t="s">
        <v>1475</v>
      </c>
      <c r="C713" s="33" t="str">
        <f>VLOOKUP(B713,[1]BaseData!$B$4:$BM$734,2,0)</f>
        <v>HOSE</v>
      </c>
      <c r="D713" s="33" t="str">
        <f>VLOOKUP(B713,[1]BaseData!$B$4:$BM$734,3,0)</f>
        <v>CTCP Đầu tư Thương mại Xuất nhập khẩu Việt Phát</v>
      </c>
      <c r="E713" s="34">
        <f>VLOOKUP(B713,[1]BaseData!$B$4:$BM$734,25,0)</f>
        <v>2340751058512.1899</v>
      </c>
      <c r="F713" s="34">
        <f>VLOOKUP(B713,[1]BaseData!$B$4:$BM$734,26,0)</f>
        <v>31637847560.975601</v>
      </c>
      <c r="G713" s="35">
        <f>VLOOKUP(B713,[1]BaseData!$B$4:$BM$734,27,0)</f>
        <v>1.0580179999999999</v>
      </c>
      <c r="H713" s="36" t="str">
        <f>VLOOKUP(B713,[1]BaseData!$B$4:$BM$734,28,0)</f>
        <v>Mid Cap</v>
      </c>
      <c r="I713" s="36" t="s">
        <v>107</v>
      </c>
      <c r="J713" s="37">
        <f>IFERROR(VLOOKUP(B713,[1]BaseData!$B$4:$BM$734,36,0),#REF!)</f>
        <v>5977493452307</v>
      </c>
      <c r="K713" s="37">
        <f>IFERROR(VLOOKUP(B713,[1]BaseData!$B$4:$BM$734,37,0),#REF!)</f>
        <v>1480709965045</v>
      </c>
      <c r="L713" s="37">
        <f>IFERROR(VLOOKUP(B713,[1]BaseData!$B$4:$BM$734,38,0),#REF!)</f>
        <v>5524662572578</v>
      </c>
      <c r="M713" s="37">
        <f>IFERROR(VLOOKUP(B713,[1]BaseData!$B$4:$BM$734,39,0)*10^9,#REF!)</f>
        <v>62532661441</v>
      </c>
      <c r="N713" s="37">
        <f>IFERROR(VLOOKUP(B713,[1]BaseData!$B$4:$BM$734,40,0)*10^9,#REF!)</f>
        <v>62532661441</v>
      </c>
      <c r="O713" s="37">
        <f>IFERROR(VLOOKUP(B713,[1]BaseData!$B$4:$BM$734,42,0),#REF!)</f>
        <v>828</v>
      </c>
      <c r="P713" s="37">
        <f>IFERROR(VLOOKUP(B713,[1]BaseData!$B$4:$BM$734,43,0),#REF!)</f>
        <v>18463</v>
      </c>
      <c r="Q713" s="35">
        <f>IFERROR(VLOOKUP(B713,[1]BaseData!$B$4:$BM$734,44,0),#REF!)</f>
        <v>16.420000000000002</v>
      </c>
      <c r="R713" s="35">
        <f>IFERROR(VLOOKUP(B713,[1]BaseData!$B$4:$BM$734,45,0),#REF!)</f>
        <v>0.74</v>
      </c>
      <c r="S713" s="35">
        <f>IFERROR(VLOOKUP(B713,[1]BaseData!$B$4:$BM$734,46,0),#REF!)</f>
        <v>1.5</v>
      </c>
      <c r="T713" s="35">
        <f>IFERROR(VLOOKUP(B713,[1]BaseData!$B$4:$BM$734,47,0),#REF!)</f>
        <v>5.22</v>
      </c>
    </row>
    <row r="714" spans="1:20" ht="35.25" customHeight="1">
      <c r="A714" s="31">
        <v>709</v>
      </c>
      <c r="B714" s="32" t="s">
        <v>1477</v>
      </c>
      <c r="C714" s="33" t="str">
        <f>VLOOKUP(B714,[1]BaseData!$B$4:$BM$734,2,0)</f>
        <v>HOSE</v>
      </c>
      <c r="D714" s="33" t="str">
        <f>VLOOKUP(B714,[1]BaseData!$B$4:$BM$734,3,0)</f>
        <v>CTCP Vạn Phát Hưng</v>
      </c>
      <c r="E714" s="34">
        <f>VLOOKUP(B714,[1]BaseData!$B$4:$BM$734,25,0)</f>
        <v>788774719250</v>
      </c>
      <c r="F714" s="34">
        <f>VLOOKUP(B714,[1]BaseData!$B$4:$BM$734,26,0)</f>
        <v>5124371951.2195101</v>
      </c>
      <c r="G714" s="35">
        <f>VLOOKUP(B714,[1]BaseData!$B$4:$BM$734,27,0)</f>
        <v>0.77033300000000005</v>
      </c>
      <c r="H714" s="36" t="str">
        <f>VLOOKUP(B714,[1]BaseData!$B$4:$BM$734,28,0)</f>
        <v>Small&amp;Micro Cap</v>
      </c>
      <c r="I714" s="36" t="s">
        <v>31</v>
      </c>
      <c r="J714" s="37">
        <f>IFERROR(VLOOKUP(B714,[1]BaseData!$B$4:$BM$734,36,0),#REF!)</f>
        <v>2242856353377</v>
      </c>
      <c r="K714" s="37">
        <f>IFERROR(VLOOKUP(B714,[1]BaseData!$B$4:$BM$734,37,0),#REF!)</f>
        <v>1021923396722</v>
      </c>
      <c r="L714" s="37">
        <f>IFERROR(VLOOKUP(B714,[1]BaseData!$B$4:$BM$734,38,0),#REF!)</f>
        <v>161609785679</v>
      </c>
      <c r="M714" s="37">
        <f>IFERROR(VLOOKUP(B714,[1]BaseData!$B$4:$BM$734,39,0)*10^9,#REF!)</f>
        <v>19666008358</v>
      </c>
      <c r="N714" s="37">
        <f>IFERROR(VLOOKUP(B714,[1]BaseData!$B$4:$BM$734,40,0)*10^9,#REF!)</f>
        <v>20668189793</v>
      </c>
      <c r="O714" s="37">
        <f>IFERROR(VLOOKUP(B714,[1]BaseData!$B$4:$BM$734,42,0),#REF!)</f>
        <v>206</v>
      </c>
      <c r="P714" s="37">
        <f>IFERROR(VLOOKUP(B714,[1]BaseData!$B$4:$BM$734,43,0),#REF!)</f>
        <v>10717</v>
      </c>
      <c r="Q714" s="35">
        <f>IFERROR(VLOOKUP(B714,[1]BaseData!$B$4:$BM$734,44,0),#REF!)</f>
        <v>19.350000000000001</v>
      </c>
      <c r="R714" s="35">
        <f>IFERROR(VLOOKUP(B714,[1]BaseData!$B$4:$BM$734,45,0),#REF!)</f>
        <v>0.37</v>
      </c>
      <c r="S714" s="35">
        <f>IFERROR(VLOOKUP(B714,[1]BaseData!$B$4:$BM$734,46,0),#REF!)</f>
        <v>0.92</v>
      </c>
      <c r="T714" s="35">
        <f>IFERROR(VLOOKUP(B714,[1]BaseData!$B$4:$BM$734,47,0),#REF!)</f>
        <v>1.88</v>
      </c>
    </row>
    <row r="715" spans="1:20" ht="35.25" customHeight="1">
      <c r="A715" s="31">
        <v>710</v>
      </c>
      <c r="B715" s="32" t="s">
        <v>1479</v>
      </c>
      <c r="C715" s="33" t="str">
        <f>VLOOKUP(B715,[1]BaseData!$B$4:$BM$734,2,0)</f>
        <v>HOSE</v>
      </c>
      <c r="D715" s="33" t="str">
        <f>VLOOKUP(B715,[1]BaseData!$B$4:$BM$734,3,0)</f>
        <v>CTCP Đầu tư Văn Phú - INVEST</v>
      </c>
      <c r="E715" s="34">
        <f>VLOOKUP(B715,[1]BaseData!$B$4:$BM$734,25,0)</f>
        <v>13438992106743.199</v>
      </c>
      <c r="F715" s="34">
        <f>VLOOKUP(B715,[1]BaseData!$B$4:$BM$734,26,0)</f>
        <v>57292137195.121902</v>
      </c>
      <c r="G715" s="35">
        <f>VLOOKUP(B715,[1]BaseData!$B$4:$BM$734,27,0)</f>
        <v>1.2567349999999999</v>
      </c>
      <c r="H715" s="36" t="str">
        <f>VLOOKUP(B715,[1]BaseData!$B$4:$BM$734,28,0)</f>
        <v>Large Cap</v>
      </c>
      <c r="I715" s="36" t="s">
        <v>31</v>
      </c>
      <c r="J715" s="37">
        <f>IFERROR(VLOOKUP(B715,[1]BaseData!$B$4:$BM$734,36,0),#REF!)</f>
        <v>11095990357248</v>
      </c>
      <c r="K715" s="37">
        <f>IFERROR(VLOOKUP(B715,[1]BaseData!$B$4:$BM$734,37,0),#REF!)</f>
        <v>3758706656184</v>
      </c>
      <c r="L715" s="37">
        <f>IFERROR(VLOOKUP(B715,[1]BaseData!$B$4:$BM$734,38,0),#REF!)</f>
        <v>2152085505762</v>
      </c>
      <c r="M715" s="37">
        <f>IFERROR(VLOOKUP(B715,[1]BaseData!$B$4:$BM$734,39,0)*10^9,#REF!)</f>
        <v>539690100340.99994</v>
      </c>
      <c r="N715" s="37">
        <f>IFERROR(VLOOKUP(B715,[1]BaseData!$B$4:$BM$734,40,0)*10^9,#REF!)</f>
        <v>490879197051</v>
      </c>
      <c r="O715" s="37">
        <f>IFERROR(VLOOKUP(B715,[1]BaseData!$B$4:$BM$734,42,0),#REF!)</f>
        <v>2407</v>
      </c>
      <c r="P715" s="37">
        <f>IFERROR(VLOOKUP(B715,[1]BaseData!$B$4:$BM$734,43,0),#REF!)</f>
        <v>15532</v>
      </c>
      <c r="Q715" s="35">
        <f>IFERROR(VLOOKUP(B715,[1]BaseData!$B$4:$BM$734,44,0),#REF!)</f>
        <v>22.35</v>
      </c>
      <c r="R715" s="35">
        <f>IFERROR(VLOOKUP(B715,[1]BaseData!$B$4:$BM$734,45,0),#REF!)</f>
        <v>3.46</v>
      </c>
      <c r="S715" s="35">
        <f>IFERROR(VLOOKUP(B715,[1]BaseData!$B$4:$BM$734,46,0),#REF!)</f>
        <v>5.16</v>
      </c>
      <c r="T715" s="35">
        <f>IFERROR(VLOOKUP(B715,[1]BaseData!$B$4:$BM$734,47,0),#REF!)</f>
        <v>13.77</v>
      </c>
    </row>
    <row r="716" spans="1:20" ht="35.25" customHeight="1">
      <c r="A716" s="31">
        <v>711</v>
      </c>
      <c r="B716" s="32" t="s">
        <v>1481</v>
      </c>
      <c r="C716" s="33" t="str">
        <f>VLOOKUP(B716,[1]BaseData!$B$4:$BM$734,2,0)</f>
        <v>HOSE</v>
      </c>
      <c r="D716" s="33" t="str">
        <f>VLOOKUP(B716,[1]BaseData!$B$4:$BM$734,3,0)</f>
        <v>CTCP Thuốc sát trùng Việt Nam (VIPESCO)</v>
      </c>
      <c r="E716" s="34">
        <f>VLOOKUP(B716,[1]BaseData!$B$4:$BM$734,25,0)</f>
        <v>283358139911.95099</v>
      </c>
      <c r="F716" s="34">
        <f>VLOOKUP(B716,[1]BaseData!$B$4:$BM$734,26,0)</f>
        <v>48289634.146341003</v>
      </c>
      <c r="G716" s="35">
        <f>VLOOKUP(B716,[1]BaseData!$B$4:$BM$734,27,0)</f>
        <v>0.67395799999999995</v>
      </c>
      <c r="H716" s="36" t="str">
        <f>VLOOKUP(B716,[1]BaseData!$B$4:$BM$734,28,0)</f>
        <v>Small&amp;Micro Cap</v>
      </c>
      <c r="I716" s="36" t="s">
        <v>77</v>
      </c>
      <c r="J716" s="37">
        <f>IFERROR(VLOOKUP(B716,[1]BaseData!$B$4:$BM$734,36,0),#REF!)</f>
        <v>513369662341</v>
      </c>
      <c r="K716" s="37">
        <f>IFERROR(VLOOKUP(B716,[1]BaseData!$B$4:$BM$734,37,0),#REF!)</f>
        <v>334348180852</v>
      </c>
      <c r="L716" s="37">
        <f>IFERROR(VLOOKUP(B716,[1]BaseData!$B$4:$BM$734,38,0),#REF!)</f>
        <v>564787507539</v>
      </c>
      <c r="M716" s="37">
        <f>IFERROR(VLOOKUP(B716,[1]BaseData!$B$4:$BM$734,39,0)*10^9,#REF!)</f>
        <v>17245617168</v>
      </c>
      <c r="N716" s="37">
        <f>IFERROR(VLOOKUP(B716,[1]BaseData!$B$4:$BM$734,40,0)*10^9,#REF!)</f>
        <v>17245617166</v>
      </c>
      <c r="O716" s="37">
        <f>IFERROR(VLOOKUP(B716,[1]BaseData!$B$4:$BM$734,42,0),#REF!)</f>
        <v>705</v>
      </c>
      <c r="P716" s="37">
        <f>IFERROR(VLOOKUP(B716,[1]BaseData!$B$4:$BM$734,43,0),#REF!)</f>
        <v>13669</v>
      </c>
      <c r="Q716" s="35">
        <f>IFERROR(VLOOKUP(B716,[1]BaseData!$B$4:$BM$734,44,0),#REF!)</f>
        <v>11.9</v>
      </c>
      <c r="R716" s="35">
        <f>IFERROR(VLOOKUP(B716,[1]BaseData!$B$4:$BM$734,45,0),#REF!)</f>
        <v>0.61</v>
      </c>
      <c r="S716" s="35">
        <f>IFERROR(VLOOKUP(B716,[1]BaseData!$B$4:$BM$734,46,0),#REF!)</f>
        <v>3.5</v>
      </c>
      <c r="T716" s="35">
        <f>IFERROR(VLOOKUP(B716,[1]BaseData!$B$4:$BM$734,47,0),#REF!)</f>
        <v>5.17</v>
      </c>
    </row>
    <row r="717" spans="1:20" ht="35.25" customHeight="1">
      <c r="A717" s="31">
        <v>712</v>
      </c>
      <c r="B717" s="32" t="s">
        <v>1483</v>
      </c>
      <c r="C717" s="33" t="str">
        <f>VLOOKUP(B717,[1]BaseData!$B$4:$BM$734,2,0)</f>
        <v>HOSE</v>
      </c>
      <c r="D717" s="33" t="str">
        <f>VLOOKUP(B717,[1]BaseData!$B$4:$BM$734,3,0)</f>
        <v>CTCP Bất động sản và Đầu tư VRC</v>
      </c>
      <c r="E717" s="34">
        <f>VLOOKUP(B717,[1]BaseData!$B$4:$BM$734,25,0)</f>
        <v>685824695121.95105</v>
      </c>
      <c r="F717" s="34">
        <f>VLOOKUP(B717,[1]BaseData!$B$4:$BM$734,26,0)</f>
        <v>2414222560.9755998</v>
      </c>
      <c r="G717" s="35">
        <f>VLOOKUP(B717,[1]BaseData!$B$4:$BM$734,27,0)</f>
        <v>0.422703</v>
      </c>
      <c r="H717" s="36" t="str">
        <f>VLOOKUP(B717,[1]BaseData!$B$4:$BM$734,28,0)</f>
        <v>Small&amp;Micro Cap</v>
      </c>
      <c r="I717" s="36" t="s">
        <v>42</v>
      </c>
      <c r="J717" s="37">
        <f>IFERROR(VLOOKUP(B717,[1]BaseData!$B$4:$BM$734,36,0),#REF!)</f>
        <v>1602388677335</v>
      </c>
      <c r="K717" s="37">
        <f>IFERROR(VLOOKUP(B717,[1]BaseData!$B$4:$BM$734,37,0),#REF!)</f>
        <v>1259401992835</v>
      </c>
      <c r="L717" s="37">
        <f>IFERROR(VLOOKUP(B717,[1]BaseData!$B$4:$BM$734,38,0),#REF!)</f>
        <v>3648444444</v>
      </c>
      <c r="M717" s="37">
        <f>IFERROR(VLOOKUP(B717,[1]BaseData!$B$4:$BM$734,39,0)*10^9,#REF!)</f>
        <v>16897184287.999998</v>
      </c>
      <c r="N717" s="37">
        <f>IFERROR(VLOOKUP(B717,[1]BaseData!$B$4:$BM$734,40,0)*10^9,#REF!)</f>
        <v>16966509826</v>
      </c>
      <c r="O717" s="37">
        <f>IFERROR(VLOOKUP(B717,[1]BaseData!$B$4:$BM$734,42,0),#REF!)</f>
        <v>338</v>
      </c>
      <c r="P717" s="37">
        <f>IFERROR(VLOOKUP(B717,[1]BaseData!$B$4:$BM$734,43,0),#REF!)</f>
        <v>25188</v>
      </c>
      <c r="Q717" s="35">
        <f>IFERROR(VLOOKUP(B717,[1]BaseData!$B$4:$BM$734,44,0),#REF!)</f>
        <v>24.56</v>
      </c>
      <c r="R717" s="35">
        <f>IFERROR(VLOOKUP(B717,[1]BaseData!$B$4:$BM$734,45,0),#REF!)</f>
        <v>0.33</v>
      </c>
      <c r="S717" s="35">
        <f>IFERROR(VLOOKUP(B717,[1]BaseData!$B$4:$BM$734,46,0),#REF!)</f>
        <v>0.98</v>
      </c>
      <c r="T717" s="35">
        <f>IFERROR(VLOOKUP(B717,[1]BaseData!$B$4:$BM$734,47,0),#REF!)</f>
        <v>1.34</v>
      </c>
    </row>
    <row r="718" spans="1:20" ht="35.25" customHeight="1">
      <c r="A718" s="31">
        <v>713</v>
      </c>
      <c r="B718" s="32" t="s">
        <v>1485</v>
      </c>
      <c r="C718" s="33" t="str">
        <f>VLOOKUP(B718,[1]BaseData!$B$4:$BM$734,2,0)</f>
        <v>HOSE</v>
      </c>
      <c r="D718" s="33" t="str">
        <f>VLOOKUP(B718,[1]BaseData!$B$4:$BM$734,3,0)</f>
        <v>CTCP Vincom Retail</v>
      </c>
      <c r="E718" s="34">
        <f>VLOOKUP(B718,[1]BaseData!$B$4:$BM$734,25,0)</f>
        <v>66088094780839.898</v>
      </c>
      <c r="F718" s="34">
        <f>VLOOKUP(B718,[1]BaseData!$B$4:$BM$734,26,0)</f>
        <v>97784198170.731705</v>
      </c>
      <c r="G718" s="35">
        <f>VLOOKUP(B718,[1]BaseData!$B$4:$BM$734,27,0)</f>
        <v>31.484289</v>
      </c>
      <c r="H718" s="36" t="str">
        <f>VLOOKUP(B718,[1]BaseData!$B$4:$BM$734,28,0)</f>
        <v>Large Cap</v>
      </c>
      <c r="I718" s="36" t="s">
        <v>61</v>
      </c>
      <c r="J718" s="37">
        <f>IFERROR(VLOOKUP(B718,[1]BaseData!$B$4:$BM$734,36,0),#REF!)</f>
        <v>42701088000000</v>
      </c>
      <c r="K718" s="37">
        <f>IFERROR(VLOOKUP(B718,[1]BaseData!$B$4:$BM$734,37,0),#REF!)</f>
        <v>33424690000000</v>
      </c>
      <c r="L718" s="37">
        <f>IFERROR(VLOOKUP(B718,[1]BaseData!$B$4:$BM$734,38,0),#REF!)</f>
        <v>7361437000000</v>
      </c>
      <c r="M718" s="37">
        <f>IFERROR(VLOOKUP(B718,[1]BaseData!$B$4:$BM$734,39,0)*10^9,#REF!)</f>
        <v>2776057000000</v>
      </c>
      <c r="N718" s="37">
        <f>IFERROR(VLOOKUP(B718,[1]BaseData!$B$4:$BM$734,40,0)*10^9,#REF!)</f>
        <v>2734795000000</v>
      </c>
      <c r="O718" s="37">
        <f>IFERROR(VLOOKUP(B718,[1]BaseData!$B$4:$BM$734,42,0),#REF!)</f>
        <v>1222</v>
      </c>
      <c r="P718" s="37">
        <f>IFERROR(VLOOKUP(B718,[1]BaseData!$B$4:$BM$734,43,0),#REF!)</f>
        <v>14710</v>
      </c>
      <c r="Q718" s="35">
        <f>IFERROR(VLOOKUP(B718,[1]BaseData!$B$4:$BM$734,44,0),#REF!)</f>
        <v>21.53</v>
      </c>
      <c r="R718" s="35">
        <f>IFERROR(VLOOKUP(B718,[1]BaseData!$B$4:$BM$734,45,0),#REF!)</f>
        <v>1.79</v>
      </c>
      <c r="S718" s="35">
        <f>IFERROR(VLOOKUP(B718,[1]BaseData!$B$4:$BM$734,46,0),#REF!)</f>
        <v>6.89</v>
      </c>
      <c r="T718" s="35">
        <f>IFERROR(VLOOKUP(B718,[1]BaseData!$B$4:$BM$734,47,0),#REF!)</f>
        <v>8.66</v>
      </c>
    </row>
    <row r="719" spans="1:20" ht="35.25" customHeight="1">
      <c r="A719" s="31">
        <v>714</v>
      </c>
      <c r="B719" s="32" t="s">
        <v>1487</v>
      </c>
      <c r="C719" s="33" t="str">
        <f>VLOOKUP(B719,[1]BaseData!$B$4:$BM$734,2,0)</f>
        <v>HNX</v>
      </c>
      <c r="D719" s="33" t="str">
        <f>VLOOKUP(B719,[1]BaseData!$B$4:$BM$734,3,0)</f>
        <v>CTCP Đại lý Hàng hải Việt Nam</v>
      </c>
      <c r="E719" s="34">
        <f>VLOOKUP(B719,[1]BaseData!$B$4:$BM$734,25,0)</f>
        <v>361531888808.53601</v>
      </c>
      <c r="F719" s="34">
        <f>VLOOKUP(B719,[1]BaseData!$B$4:$BM$734,26,0)</f>
        <v>39417594.512194999</v>
      </c>
      <c r="G719" s="35">
        <f>VLOOKUP(B719,[1]BaseData!$B$4:$BM$734,27,0)</f>
        <v>4.1600219999999997</v>
      </c>
      <c r="H719" s="36" t="str">
        <f>VLOOKUP(B719,[1]BaseData!$B$4:$BM$734,28,0)</f>
        <v>Small&amp;Micro Cap</v>
      </c>
      <c r="I719" s="36" t="s">
        <v>107</v>
      </c>
      <c r="J719" s="37">
        <f>IFERROR(VLOOKUP(B719,[1]BaseData!$B$4:$BM$734,36,0),#REF!)</f>
        <v>682693174443</v>
      </c>
      <c r="K719" s="37">
        <f>IFERROR(VLOOKUP(B719,[1]BaseData!$B$4:$BM$734,37,0),#REF!)</f>
        <v>369150335589</v>
      </c>
      <c r="L719" s="37">
        <f>IFERROR(VLOOKUP(B719,[1]BaseData!$B$4:$BM$734,38,0),#REF!)</f>
        <v>1640573091489</v>
      </c>
      <c r="M719" s="37">
        <f>IFERROR(VLOOKUP(B719,[1]BaseData!$B$4:$BM$734,39,0)*10^9,#REF!)</f>
        <v>42574269987</v>
      </c>
      <c r="N719" s="37">
        <f>IFERROR(VLOOKUP(B719,[1]BaseData!$B$4:$BM$734,40,0)*10^9,#REF!)</f>
        <v>42646823077</v>
      </c>
      <c r="O719" s="37">
        <f>IFERROR(VLOOKUP(B719,[1]BaseData!$B$4:$BM$734,42,0),#REF!)</f>
        <v>3020</v>
      </c>
      <c r="P719" s="37">
        <f>IFERROR(VLOOKUP(B719,[1]BaseData!$B$4:$BM$734,43,0),#REF!)</f>
        <v>26187</v>
      </c>
      <c r="Q719" s="35">
        <f>IFERROR(VLOOKUP(B719,[1]BaseData!$B$4:$BM$734,44,0),#REF!)</f>
        <v>6.46</v>
      </c>
      <c r="R719" s="35">
        <f>IFERROR(VLOOKUP(B719,[1]BaseData!$B$4:$BM$734,45,0),#REF!)</f>
        <v>0.74</v>
      </c>
      <c r="S719" s="35">
        <f>IFERROR(VLOOKUP(B719,[1]BaseData!$B$4:$BM$734,46,0),#REF!)</f>
        <v>5.8</v>
      </c>
      <c r="T719" s="35">
        <f>IFERROR(VLOOKUP(B719,[1]BaseData!$B$4:$BM$734,47,0),#REF!)</f>
        <v>11.53</v>
      </c>
    </row>
    <row r="720" spans="1:20" ht="35.25" customHeight="1">
      <c r="A720" s="31">
        <v>715</v>
      </c>
      <c r="B720" s="32" t="s">
        <v>1489</v>
      </c>
      <c r="C720" s="33" t="str">
        <f>VLOOKUP(B720,[1]BaseData!$B$4:$BM$734,2,0)</f>
        <v>HOSE</v>
      </c>
      <c r="D720" s="33" t="str">
        <f>VLOOKUP(B720,[1]BaseData!$B$4:$BM$734,3,0)</f>
        <v>CTCP Container Việt Nam</v>
      </c>
      <c r="E720" s="34">
        <f>VLOOKUP(B720,[1]BaseData!$B$4:$BM$734,25,0)</f>
        <v>4261254185355.6401</v>
      </c>
      <c r="F720" s="34">
        <f>VLOOKUP(B720,[1]BaseData!$B$4:$BM$734,26,0)</f>
        <v>22512896341.463402</v>
      </c>
      <c r="G720" s="35">
        <f>VLOOKUP(B720,[1]BaseData!$B$4:$BM$734,27,0)</f>
        <v>5.4388069999999997</v>
      </c>
      <c r="H720" s="36" t="str">
        <f>VLOOKUP(B720,[1]BaseData!$B$4:$BM$734,28,0)</f>
        <v>Mid Cap</v>
      </c>
      <c r="I720" s="36" t="s">
        <v>77</v>
      </c>
      <c r="J720" s="37">
        <f>IFERROR(VLOOKUP(B720,[1]BaseData!$B$4:$BM$734,36,0),#REF!)</f>
        <v>4366810324093</v>
      </c>
      <c r="K720" s="37">
        <f>IFERROR(VLOOKUP(B720,[1]BaseData!$B$4:$BM$734,37,0),#REF!)</f>
        <v>3201200347306</v>
      </c>
      <c r="L720" s="37">
        <f>IFERROR(VLOOKUP(B720,[1]BaseData!$B$4:$BM$734,38,0),#REF!)</f>
        <v>2007397494749</v>
      </c>
      <c r="M720" s="37">
        <f>IFERROR(VLOOKUP(B720,[1]BaseData!$B$4:$BM$734,39,0)*10^9,#REF!)</f>
        <v>314293593407</v>
      </c>
      <c r="N720" s="37">
        <f>IFERROR(VLOOKUP(B720,[1]BaseData!$B$4:$BM$734,40,0)*10^9,#REF!)</f>
        <v>314293593407</v>
      </c>
      <c r="O720" s="37">
        <f>IFERROR(VLOOKUP(B720,[1]BaseData!$B$4:$BM$734,42,0),#REF!)</f>
        <v>2769</v>
      </c>
      <c r="P720" s="37">
        <f>IFERROR(VLOOKUP(B720,[1]BaseData!$B$4:$BM$734,43,0),#REF!)</f>
        <v>26397</v>
      </c>
      <c r="Q720" s="35">
        <f>IFERROR(VLOOKUP(B720,[1]BaseData!$B$4:$BM$734,44,0),#REF!)</f>
        <v>10.96</v>
      </c>
      <c r="R720" s="35">
        <f>IFERROR(VLOOKUP(B720,[1]BaseData!$B$4:$BM$734,45,0),#REF!)</f>
        <v>1.1499999999999999</v>
      </c>
      <c r="S720" s="35">
        <f>IFERROR(VLOOKUP(B720,[1]BaseData!$B$4:$BM$734,46,0),#REF!)</f>
        <v>8.23</v>
      </c>
      <c r="T720" s="35">
        <f>IFERROR(VLOOKUP(B720,[1]BaseData!$B$4:$BM$734,47,0),#REF!)</f>
        <v>10.14</v>
      </c>
    </row>
    <row r="721" spans="1:20" ht="35.25" customHeight="1">
      <c r="A721" s="31">
        <v>716</v>
      </c>
      <c r="B721" s="32" t="s">
        <v>1491</v>
      </c>
      <c r="C721" s="33" t="str">
        <f>VLOOKUP(B721,[1]BaseData!$B$4:$BM$734,2,0)</f>
        <v>HOSE</v>
      </c>
      <c r="D721" s="33" t="str">
        <f>VLOOKUP(B721,[1]BaseData!$B$4:$BM$734,3,0)</f>
        <v>CTCP Thủy điện Vĩnh Sơn - Sông Hinh</v>
      </c>
      <c r="E721" s="34">
        <f>VLOOKUP(B721,[1]BaseData!$B$4:$BM$734,25,0)</f>
        <v>8289618892415.8496</v>
      </c>
      <c r="F721" s="34">
        <f>VLOOKUP(B721,[1]BaseData!$B$4:$BM$734,26,0)</f>
        <v>5404975609.7560902</v>
      </c>
      <c r="G721" s="35">
        <f>VLOOKUP(B721,[1]BaseData!$B$4:$BM$734,27,0)</f>
        <v>11.584628</v>
      </c>
      <c r="H721" s="36" t="str">
        <f>VLOOKUP(B721,[1]BaseData!$B$4:$BM$734,28,0)</f>
        <v>Mid Cap</v>
      </c>
      <c r="I721" s="36" t="s">
        <v>67</v>
      </c>
      <c r="J721" s="37">
        <f>IFERROR(VLOOKUP(B721,[1]BaseData!$B$4:$BM$734,36,0),#REF!)</f>
        <v>9710316479989</v>
      </c>
      <c r="K721" s="37">
        <f>IFERROR(VLOOKUP(B721,[1]BaseData!$B$4:$BM$734,37,0),#REF!)</f>
        <v>5026370415560</v>
      </c>
      <c r="L721" s="37">
        <f>IFERROR(VLOOKUP(B721,[1]BaseData!$B$4:$BM$734,38,0),#REF!)</f>
        <v>3084636671457</v>
      </c>
      <c r="M721" s="37">
        <f>IFERROR(VLOOKUP(B721,[1]BaseData!$B$4:$BM$734,39,0)*10^9,#REF!)</f>
        <v>1264844900711</v>
      </c>
      <c r="N721" s="37">
        <f>IFERROR(VLOOKUP(B721,[1]BaseData!$B$4:$BM$734,40,0)*10^9,#REF!)</f>
        <v>1263667107955</v>
      </c>
      <c r="O721" s="37">
        <f>IFERROR(VLOOKUP(B721,[1]BaseData!$B$4:$BM$734,42,0),#REF!)</f>
        <v>5354</v>
      </c>
      <c r="P721" s="37">
        <f>IFERROR(VLOOKUP(B721,[1]BaseData!$B$4:$BM$734,43,0),#REF!)</f>
        <v>21276</v>
      </c>
      <c r="Q721" s="35">
        <f>IFERROR(VLOOKUP(B721,[1]BaseData!$B$4:$BM$734,44,0),#REF!)</f>
        <v>5.9</v>
      </c>
      <c r="R721" s="35">
        <f>IFERROR(VLOOKUP(B721,[1]BaseData!$B$4:$BM$734,45,0),#REF!)</f>
        <v>1.49</v>
      </c>
      <c r="S721" s="35">
        <f>IFERROR(VLOOKUP(B721,[1]BaseData!$B$4:$BM$734,46,0),#REF!)</f>
        <v>12.82</v>
      </c>
      <c r="T721" s="35">
        <f>IFERROR(VLOOKUP(B721,[1]BaseData!$B$4:$BM$734,47,0),#REF!)</f>
        <v>27.99</v>
      </c>
    </row>
    <row r="722" spans="1:20" ht="35.25" customHeight="1">
      <c r="A722" s="31">
        <v>717</v>
      </c>
      <c r="B722" s="32" t="s">
        <v>1493</v>
      </c>
      <c r="C722" s="33" t="str">
        <f>VLOOKUP(B722,[1]BaseData!$B$4:$BM$734,2,0)</f>
        <v>HOSE</v>
      </c>
      <c r="D722" s="33" t="str">
        <f>VLOOKUP(B722,[1]BaseData!$B$4:$BM$734,3,0)</f>
        <v>CTCP Đầu tư và Xây dựng Cấp thoát nước</v>
      </c>
      <c r="E722" s="34">
        <f>VLOOKUP(B722,[1]BaseData!$B$4:$BM$734,25,0)</f>
        <v>277964570972.56</v>
      </c>
      <c r="F722" s="34">
        <f>VLOOKUP(B722,[1]BaseData!$B$4:$BM$734,26,0)</f>
        <v>28100609.756097</v>
      </c>
      <c r="G722" s="35">
        <f>VLOOKUP(B722,[1]BaseData!$B$4:$BM$734,27,0)</f>
        <v>0.65844199999999997</v>
      </c>
      <c r="H722" s="36" t="str">
        <f>VLOOKUP(B722,[1]BaseData!$B$4:$BM$734,28,0)</f>
        <v>Small&amp;Micro Cap</v>
      </c>
      <c r="I722" s="36" t="s">
        <v>50</v>
      </c>
      <c r="J722" s="37">
        <f>IFERROR(VLOOKUP(B722,[1]BaseData!$B$4:$BM$734,36,0),#REF!)</f>
        <v>535089632928</v>
      </c>
      <c r="K722" s="37">
        <f>IFERROR(VLOOKUP(B722,[1]BaseData!$B$4:$BM$734,37,0),#REF!)</f>
        <v>198479243375</v>
      </c>
      <c r="L722" s="37">
        <f>IFERROR(VLOOKUP(B722,[1]BaseData!$B$4:$BM$734,38,0),#REF!)</f>
        <v>336741030865</v>
      </c>
      <c r="M722" s="37">
        <f>IFERROR(VLOOKUP(B722,[1]BaseData!$B$4:$BM$734,39,0)*10^9,#REF!)</f>
        <v>24360927425</v>
      </c>
      <c r="N722" s="37">
        <f>IFERROR(VLOOKUP(B722,[1]BaseData!$B$4:$BM$734,40,0)*10^9,#REF!)</f>
        <v>24111857552</v>
      </c>
      <c r="O722" s="37">
        <f>IFERROR(VLOOKUP(B722,[1]BaseData!$B$4:$BM$734,42,0),#REF!)</f>
        <v>1846</v>
      </c>
      <c r="P722" s="37">
        <f>IFERROR(VLOOKUP(B722,[1]BaseData!$B$4:$BM$734,43,0),#REF!)</f>
        <v>15036</v>
      </c>
      <c r="Q722" s="35">
        <f>IFERROR(VLOOKUP(B722,[1]BaseData!$B$4:$BM$734,44,0),#REF!)</f>
        <v>9.86</v>
      </c>
      <c r="R722" s="35">
        <f>IFERROR(VLOOKUP(B722,[1]BaseData!$B$4:$BM$734,45,0),#REF!)</f>
        <v>1.21</v>
      </c>
      <c r="S722" s="35">
        <f>IFERROR(VLOOKUP(B722,[1]BaseData!$B$4:$BM$734,46,0),#REF!)</f>
        <v>4.55</v>
      </c>
      <c r="T722" s="35">
        <f>IFERROR(VLOOKUP(B722,[1]BaseData!$B$4:$BM$734,47,0),#REF!)</f>
        <v>11.71</v>
      </c>
    </row>
    <row r="723" spans="1:20" ht="35.25" customHeight="1">
      <c r="A723" s="31">
        <v>718</v>
      </c>
      <c r="B723" s="32" t="s">
        <v>1495</v>
      </c>
      <c r="C723" s="33" t="str">
        <f>VLOOKUP(B723,[1]BaseData!$B$4:$BM$734,2,0)</f>
        <v>HNX</v>
      </c>
      <c r="D723" s="33" t="str">
        <f>VLOOKUP(B723,[1]BaseData!$B$4:$BM$734,3,0)</f>
        <v>CTCP Container Miền Trung</v>
      </c>
      <c r="E723" s="34">
        <f>VLOOKUP(B723,[1]BaseData!$B$4:$BM$734,25,0)</f>
        <v>72193852402.438995</v>
      </c>
      <c r="F723" s="34">
        <f>VLOOKUP(B723,[1]BaseData!$B$4:$BM$734,26,0)</f>
        <v>13369039.329267999</v>
      </c>
      <c r="G723" s="35">
        <f>VLOOKUP(B723,[1]BaseData!$B$4:$BM$734,27,0)</f>
        <v>0.32128400000000001</v>
      </c>
      <c r="H723" s="36" t="str">
        <f>VLOOKUP(B723,[1]BaseData!$B$4:$BM$734,28,0)</f>
        <v>Small&amp;Micro Cap</v>
      </c>
      <c r="I723" s="36" t="s">
        <v>93</v>
      </c>
      <c r="J723" s="37">
        <f>IFERROR(VLOOKUP(B723,[1]BaseData!$B$4:$BM$734,36,0),#REF!)</f>
        <v>136388891361</v>
      </c>
      <c r="K723" s="37">
        <f>IFERROR(VLOOKUP(B723,[1]BaseData!$B$4:$BM$734,37,0),#REF!)</f>
        <v>75867189033</v>
      </c>
      <c r="L723" s="37">
        <f>IFERROR(VLOOKUP(B723,[1]BaseData!$B$4:$BM$734,38,0),#REF!)</f>
        <v>324314392132</v>
      </c>
      <c r="M723" s="37">
        <f>IFERROR(VLOOKUP(B723,[1]BaseData!$B$4:$BM$734,39,0)*10^9,#REF!)</f>
        <v>15138612011</v>
      </c>
      <c r="N723" s="37">
        <f>IFERROR(VLOOKUP(B723,[1]BaseData!$B$4:$BM$734,40,0)*10^9,#REF!)</f>
        <v>15138612011</v>
      </c>
      <c r="O723" s="37">
        <f>IFERROR(VLOOKUP(B723,[1]BaseData!$B$4:$BM$734,42,0),#REF!)</f>
        <v>4963</v>
      </c>
      <c r="P723" s="37">
        <f>IFERROR(VLOOKUP(B723,[1]BaseData!$B$4:$BM$734,43,0),#REF!)</f>
        <v>24874</v>
      </c>
      <c r="Q723" s="35">
        <f>IFERROR(VLOOKUP(B723,[1]BaseData!$B$4:$BM$734,44,0),#REF!)</f>
        <v>3.43</v>
      </c>
      <c r="R723" s="35">
        <f>IFERROR(VLOOKUP(B723,[1]BaseData!$B$4:$BM$734,45,0),#REF!)</f>
        <v>0.68</v>
      </c>
      <c r="S723" s="35">
        <f>IFERROR(VLOOKUP(B723,[1]BaseData!$B$4:$BM$734,46,0),#REF!)</f>
        <v>12.08</v>
      </c>
      <c r="T723" s="35">
        <f>IFERROR(VLOOKUP(B723,[1]BaseData!$B$4:$BM$734,47,0),#REF!)</f>
        <v>21.73</v>
      </c>
    </row>
    <row r="724" spans="1:20" ht="35.25" customHeight="1">
      <c r="A724" s="31">
        <v>719</v>
      </c>
      <c r="B724" s="32" t="s">
        <v>1497</v>
      </c>
      <c r="C724" s="33" t="str">
        <f>VLOOKUP(B724,[1]BaseData!$B$4:$BM$734,2,0)</f>
        <v>HOSE</v>
      </c>
      <c r="D724" s="33" t="str">
        <f>VLOOKUP(B724,[1]BaseData!$B$4:$BM$734,3,0)</f>
        <v>CTCP Viettronics Tân Bình</v>
      </c>
      <c r="E724" s="34">
        <f>VLOOKUP(B724,[1]BaseData!$B$4:$BM$734,25,0)</f>
        <v>135128969341.463</v>
      </c>
      <c r="F724" s="34">
        <f>VLOOKUP(B724,[1]BaseData!$B$4:$BM$734,26,0)</f>
        <v>43234756.097560003</v>
      </c>
      <c r="G724" s="35">
        <f>VLOOKUP(B724,[1]BaseData!$B$4:$BM$734,27,0)</f>
        <v>4.119548</v>
      </c>
      <c r="H724" s="36" t="str">
        <f>VLOOKUP(B724,[1]BaseData!$B$4:$BM$734,28,0)</f>
        <v>Small&amp;Micro Cap</v>
      </c>
      <c r="I724" s="36" t="s">
        <v>77</v>
      </c>
      <c r="J724" s="37">
        <f>IFERROR(VLOOKUP(B724,[1]BaseData!$B$4:$BM$734,36,0),#REF!)</f>
        <v>234419714559</v>
      </c>
      <c r="K724" s="37">
        <f>IFERROR(VLOOKUP(B724,[1]BaseData!$B$4:$BM$734,37,0),#REF!)</f>
        <v>187382430183</v>
      </c>
      <c r="L724" s="37">
        <f>IFERROR(VLOOKUP(B724,[1]BaseData!$B$4:$BM$734,38,0),#REF!)</f>
        <v>248361766771</v>
      </c>
      <c r="M724" s="37">
        <f>IFERROR(VLOOKUP(B724,[1]BaseData!$B$4:$BM$734,39,0)*10^9,#REF!)</f>
        <v>18600583701</v>
      </c>
      <c r="N724" s="37">
        <f>IFERROR(VLOOKUP(B724,[1]BaseData!$B$4:$BM$734,40,0)*10^9,#REF!)</f>
        <v>18179084168</v>
      </c>
      <c r="O724" s="37">
        <f>IFERROR(VLOOKUP(B724,[1]BaseData!$B$4:$BM$734,42,0),#REF!)</f>
        <v>1722</v>
      </c>
      <c r="P724" s="37">
        <f>IFERROR(VLOOKUP(B724,[1]BaseData!$B$4:$BM$734,43,0),#REF!)</f>
        <v>17343</v>
      </c>
      <c r="Q724" s="35">
        <f>IFERROR(VLOOKUP(B724,[1]BaseData!$B$4:$BM$734,44,0),#REF!)</f>
        <v>8.7100000000000009</v>
      </c>
      <c r="R724" s="35">
        <f>IFERROR(VLOOKUP(B724,[1]BaseData!$B$4:$BM$734,45,0),#REF!)</f>
        <v>0.86</v>
      </c>
      <c r="S724" s="35">
        <f>IFERROR(VLOOKUP(B724,[1]BaseData!$B$4:$BM$734,46,0),#REF!)</f>
        <v>7.4</v>
      </c>
      <c r="T724" s="35">
        <f>IFERROR(VLOOKUP(B724,[1]BaseData!$B$4:$BM$734,47,0),#REF!)</f>
        <v>9.67</v>
      </c>
    </row>
    <row r="725" spans="1:20" ht="35.25" customHeight="1">
      <c r="A725" s="31">
        <v>720</v>
      </c>
      <c r="B725" s="32" t="s">
        <v>1499</v>
      </c>
      <c r="C725" s="33" t="str">
        <f>VLOOKUP(B725,[1]BaseData!$B$4:$BM$734,2,0)</f>
        <v>HNX</v>
      </c>
      <c r="D725" s="33" t="str">
        <f>VLOOKUP(B725,[1]BaseData!$B$4:$BM$734,3,0)</f>
        <v>CTCP Viễn thông VTC</v>
      </c>
      <c r="E725" s="34">
        <f>VLOOKUP(B725,[1]BaseData!$B$4:$BM$734,25,0)</f>
        <v>64338685653.048698</v>
      </c>
      <c r="F725" s="34">
        <f>VLOOKUP(B725,[1]BaseData!$B$4:$BM$734,26,0)</f>
        <v>44536665.243901998</v>
      </c>
      <c r="G725" s="35">
        <f>VLOOKUP(B725,[1]BaseData!$B$4:$BM$734,27,0)</f>
        <v>12.848212</v>
      </c>
      <c r="H725" s="36" t="str">
        <f>VLOOKUP(B725,[1]BaseData!$B$4:$BM$734,28,0)</f>
        <v>Small&amp;Micro Cap</v>
      </c>
      <c r="I725" s="36" t="s">
        <v>53</v>
      </c>
      <c r="J725" s="37">
        <f>IFERROR(VLOOKUP(B725,[1]BaseData!$B$4:$BM$734,36,0),#REF!)</f>
        <v>261120421307</v>
      </c>
      <c r="K725" s="37">
        <f>IFERROR(VLOOKUP(B725,[1]BaseData!$B$4:$BM$734,37,0),#REF!)</f>
        <v>83964990221</v>
      </c>
      <c r="L725" s="37">
        <f>IFERROR(VLOOKUP(B725,[1]BaseData!$B$4:$BM$734,38,0),#REF!)</f>
        <v>261285688682</v>
      </c>
      <c r="M725" s="37">
        <f>IFERROR(VLOOKUP(B725,[1]BaseData!$B$4:$BM$734,39,0)*10^9,#REF!)</f>
        <v>521284139.00000006</v>
      </c>
      <c r="N725" s="37">
        <f>IFERROR(VLOOKUP(B725,[1]BaseData!$B$4:$BM$734,40,0)*10^9,#REF!)</f>
        <v>6036107566</v>
      </c>
      <c r="O725" s="37">
        <f>IFERROR(VLOOKUP(B725,[1]BaseData!$B$4:$BM$734,42,0),#REF!)</f>
        <v>115</v>
      </c>
      <c r="P725" s="37">
        <f>IFERROR(VLOOKUP(B725,[1]BaseData!$B$4:$BM$734,43,0),#REF!)</f>
        <v>18539</v>
      </c>
      <c r="Q725" s="35">
        <f>IFERROR(VLOOKUP(B725,[1]BaseData!$B$4:$BM$734,44,0),#REF!)</f>
        <v>104.26</v>
      </c>
      <c r="R725" s="35">
        <f>IFERROR(VLOOKUP(B725,[1]BaseData!$B$4:$BM$734,45,0),#REF!)</f>
        <v>0.65</v>
      </c>
      <c r="S725" s="35">
        <f>IFERROR(VLOOKUP(B725,[1]BaseData!$B$4:$BM$734,46,0),#REF!)</f>
        <v>0.2</v>
      </c>
      <c r="T725" s="35">
        <f>IFERROR(VLOOKUP(B725,[1]BaseData!$B$4:$BM$734,47,0),#REF!)</f>
        <v>1.5</v>
      </c>
    </row>
    <row r="726" spans="1:20" ht="35.25" customHeight="1">
      <c r="A726" s="31">
        <v>721</v>
      </c>
      <c r="B726" s="32" t="s">
        <v>1501</v>
      </c>
      <c r="C726" s="33" t="str">
        <f>VLOOKUP(B726,[1]BaseData!$B$4:$BM$734,2,0)</f>
        <v>HNX</v>
      </c>
      <c r="D726" s="33" t="str">
        <f>VLOOKUP(B726,[1]BaseData!$B$4:$BM$734,3,0)</f>
        <v>CTCP Dây cáp Điện Việt Thái</v>
      </c>
      <c r="E726" s="34">
        <f>VLOOKUP(B726,[1]BaseData!$B$4:$BM$734,25,0)</f>
        <v>58916202689.939003</v>
      </c>
      <c r="F726" s="34">
        <f>VLOOKUP(B726,[1]BaseData!$B$4:$BM$734,26,0)</f>
        <v>5039323.780487</v>
      </c>
      <c r="G726" s="35">
        <f>VLOOKUP(B726,[1]BaseData!$B$4:$BM$734,27,0)</f>
        <v>1.2896939999999999</v>
      </c>
      <c r="H726" s="36" t="str">
        <f>VLOOKUP(B726,[1]BaseData!$B$4:$BM$734,28,0)</f>
        <v>Small&amp;Micro Cap</v>
      </c>
      <c r="I726" s="36" t="s">
        <v>61</v>
      </c>
      <c r="J726" s="37">
        <f>IFERROR(VLOOKUP(B726,[1]BaseData!$B$4:$BM$734,36,0),#REF!)</f>
        <v>245432879915</v>
      </c>
      <c r="K726" s="37">
        <f>IFERROR(VLOOKUP(B726,[1]BaseData!$B$4:$BM$734,37,0),#REF!)</f>
        <v>85872974450</v>
      </c>
      <c r="L726" s="37">
        <f>IFERROR(VLOOKUP(B726,[1]BaseData!$B$4:$BM$734,38,0),#REF!)</f>
        <v>414441945608</v>
      </c>
      <c r="M726" s="37">
        <f>IFERROR(VLOOKUP(B726,[1]BaseData!$B$4:$BM$734,39,0)*10^9,#REF!)</f>
        <v>2632488206</v>
      </c>
      <c r="N726" s="37">
        <f>IFERROR(VLOOKUP(B726,[1]BaseData!$B$4:$BM$734,40,0)*10^9,#REF!)</f>
        <v>2754739833</v>
      </c>
      <c r="O726" s="37">
        <f>IFERROR(VLOOKUP(B726,[1]BaseData!$B$4:$BM$734,42,0),#REF!)</f>
        <v>428</v>
      </c>
      <c r="P726" s="37">
        <f>IFERROR(VLOOKUP(B726,[1]BaseData!$B$4:$BM$734,43,0),#REF!)</f>
        <v>10870</v>
      </c>
      <c r="Q726" s="35">
        <f>IFERROR(VLOOKUP(B726,[1]BaseData!$B$4:$BM$734,44,0),#REF!)</f>
        <v>19.170000000000002</v>
      </c>
      <c r="R726" s="35">
        <f>IFERROR(VLOOKUP(B726,[1]BaseData!$B$4:$BM$734,45,0),#REF!)</f>
        <v>0.75</v>
      </c>
      <c r="S726" s="35">
        <f>IFERROR(VLOOKUP(B726,[1]BaseData!$B$4:$BM$734,46,0),#REF!)</f>
        <v>1.21</v>
      </c>
      <c r="T726" s="35">
        <f>IFERROR(VLOOKUP(B726,[1]BaseData!$B$4:$BM$734,47,0),#REF!)</f>
        <v>3.11</v>
      </c>
    </row>
    <row r="727" spans="1:20" ht="35.25" customHeight="1">
      <c r="A727" s="31">
        <v>722</v>
      </c>
      <c r="B727" s="32" t="s">
        <v>1503</v>
      </c>
      <c r="C727" s="33" t="str">
        <f>VLOOKUP(B727,[1]BaseData!$B$4:$BM$734,2,0)</f>
        <v>HNX</v>
      </c>
      <c r="D727" s="33" t="str">
        <f>VLOOKUP(B727,[1]BaseData!$B$4:$BM$734,3,0)</f>
        <v>CTCP Thương mại và Đầu tư VI NA TA BA</v>
      </c>
      <c r="E727" s="34">
        <f>VLOOKUP(B727,[1]BaseData!$B$4:$BM$734,25,0)</f>
        <v>53222012195.121902</v>
      </c>
      <c r="F727" s="34">
        <f>VLOOKUP(B727,[1]BaseData!$B$4:$BM$734,26,0)</f>
        <v>24418115.853657998</v>
      </c>
      <c r="G727" s="35">
        <f>VLOOKUP(B727,[1]BaseData!$B$4:$BM$734,27,0)</f>
        <v>0.112827</v>
      </c>
      <c r="H727" s="36" t="str">
        <f>VLOOKUP(B727,[1]BaseData!$B$4:$BM$734,28,0)</f>
        <v>Small&amp;Micro Cap</v>
      </c>
      <c r="I727" s="36" t="s">
        <v>77</v>
      </c>
      <c r="J727" s="37">
        <f>IFERROR(VLOOKUP(B727,[1]BaseData!$B$4:$BM$734,36,0),#REF!)</f>
        <v>101850349955</v>
      </c>
      <c r="K727" s="37">
        <f>IFERROR(VLOOKUP(B727,[1]BaseData!$B$4:$BM$734,37,0),#REF!)</f>
        <v>92905632351</v>
      </c>
      <c r="L727" s="37">
        <f>IFERROR(VLOOKUP(B727,[1]BaseData!$B$4:$BM$734,38,0),#REF!)</f>
        <v>0</v>
      </c>
      <c r="M727" s="37">
        <f>IFERROR(VLOOKUP(B727,[1]BaseData!$B$4:$BM$734,39,0)*10^9,#REF!)</f>
        <v>1084412015</v>
      </c>
      <c r="N727" s="37">
        <f>IFERROR(VLOOKUP(B727,[1]BaseData!$B$4:$BM$734,40,0)*10^9,#REF!)</f>
        <v>2678275153</v>
      </c>
      <c r="O727" s="37">
        <f>IFERROR(VLOOKUP(B727,[1]BaseData!$B$4:$BM$734,42,0),#REF!)</f>
        <v>95</v>
      </c>
      <c r="P727" s="37">
        <f>IFERROR(VLOOKUP(B727,[1]BaseData!$B$4:$BM$734,43,0),#REF!)</f>
        <v>8150</v>
      </c>
      <c r="Q727" s="35">
        <f>IFERROR(VLOOKUP(B727,[1]BaseData!$B$4:$BM$734,44,0),#REF!)</f>
        <v>39.950000000000003</v>
      </c>
      <c r="R727" s="35">
        <f>IFERROR(VLOOKUP(B727,[1]BaseData!$B$4:$BM$734,45,0),#REF!)</f>
        <v>0.47</v>
      </c>
      <c r="S727" s="35">
        <f>IFERROR(VLOOKUP(B727,[1]BaseData!$B$4:$BM$734,46,0),#REF!)</f>
        <v>1.07</v>
      </c>
      <c r="T727" s="35">
        <f>IFERROR(VLOOKUP(B727,[1]BaseData!$B$4:$BM$734,47,0),#REF!)</f>
        <v>1.17</v>
      </c>
    </row>
    <row r="728" spans="1:20" ht="35.25" customHeight="1">
      <c r="A728" s="31">
        <v>723</v>
      </c>
      <c r="B728" s="32" t="s">
        <v>1505</v>
      </c>
      <c r="C728" s="33" t="str">
        <f>VLOOKUP(B728,[1]BaseData!$B$4:$BM$734,2,0)</f>
        <v>HNX</v>
      </c>
      <c r="D728" s="33" t="str">
        <f>VLOOKUP(B728,[1]BaseData!$B$4:$BM$734,3,0)</f>
        <v>CTCP Vang Thăng Long</v>
      </c>
      <c r="E728" s="34">
        <f>VLOOKUP(B728,[1]BaseData!$B$4:$BM$734,25,0)</f>
        <v>69254012458.536499</v>
      </c>
      <c r="F728" s="34">
        <f>VLOOKUP(B728,[1]BaseData!$B$4:$BM$734,26,0)</f>
        <v>5066563.7195119997</v>
      </c>
      <c r="G728" s="35">
        <f>VLOOKUP(B728,[1]BaseData!$B$4:$BM$734,27,0)</f>
        <v>0.46964299999999998</v>
      </c>
      <c r="H728" s="36" t="str">
        <f>VLOOKUP(B728,[1]BaseData!$B$4:$BM$734,28,0)</f>
        <v>Small&amp;Micro Cap</v>
      </c>
      <c r="I728" s="36" t="s">
        <v>24</v>
      </c>
      <c r="J728" s="37">
        <f>IFERROR(VLOOKUP(B728,[1]BaseData!$B$4:$BM$734,36,0),#REF!)</f>
        <v>103052951717</v>
      </c>
      <c r="K728" s="37">
        <f>IFERROR(VLOOKUP(B728,[1]BaseData!$B$4:$BM$734,37,0),#REF!)</f>
        <v>-12282198739</v>
      </c>
      <c r="L728" s="37">
        <f>IFERROR(VLOOKUP(B728,[1]BaseData!$B$4:$BM$734,38,0),#REF!)</f>
        <v>79863394403</v>
      </c>
      <c r="M728" s="37">
        <f>IFERROR(VLOOKUP(B728,[1]BaseData!$B$4:$BM$734,39,0)*10^9,#REF!)</f>
        <v>-35725760067</v>
      </c>
      <c r="N728" s="37">
        <f>IFERROR(VLOOKUP(B728,[1]BaseData!$B$4:$BM$734,40,0)*10^9,#REF!)</f>
        <v>-11047730737</v>
      </c>
      <c r="O728" s="37">
        <f>IFERROR(VLOOKUP(B728,[1]BaseData!$B$4:$BM$734,42,0),#REF!)</f>
        <v>-7060</v>
      </c>
      <c r="P728" s="37">
        <f>IFERROR(VLOOKUP(B728,[1]BaseData!$B$4:$BM$734,43,0),#REF!)</f>
        <v>-2427</v>
      </c>
      <c r="Q728" s="35">
        <f>IFERROR(VLOOKUP(B728,[1]BaseData!$B$4:$BM$734,44,0),#REF!)</f>
        <v>-2.17</v>
      </c>
      <c r="R728" s="35">
        <f>IFERROR(VLOOKUP(B728,[1]BaseData!$B$4:$BM$734,45,0),#REF!)</f>
        <v>-6.3</v>
      </c>
      <c r="S728" s="35">
        <f>IFERROR(VLOOKUP(B728,[1]BaseData!$B$4:$BM$734,46,0),#REF!)</f>
        <v>-29.27</v>
      </c>
      <c r="T728" s="35">
        <f>IFERROR(VLOOKUP(B728,[1]BaseData!$B$4:$BM$734,47,0),#REF!)</f>
        <v>-637.58000000000004</v>
      </c>
    </row>
    <row r="729" spans="1:20" ht="35.25" customHeight="1">
      <c r="A729" s="31">
        <v>724</v>
      </c>
      <c r="B729" s="32" t="s">
        <v>1507</v>
      </c>
      <c r="C729" s="33" t="str">
        <f>VLOOKUP(B729,[1]BaseData!$B$4:$BM$734,2,0)</f>
        <v>HOSE</v>
      </c>
      <c r="D729" s="33" t="str">
        <f>VLOOKUP(B729,[1]BaseData!$B$4:$BM$734,3,0)</f>
        <v>CTCP Vận tải Xăng dầu Vitaco</v>
      </c>
      <c r="E729" s="34">
        <f>VLOOKUP(B729,[1]BaseData!$B$4:$BM$734,25,0)</f>
        <v>754452631905.97498</v>
      </c>
      <c r="F729" s="34">
        <f>VLOOKUP(B729,[1]BaseData!$B$4:$BM$734,26,0)</f>
        <v>4720445121.95121</v>
      </c>
      <c r="G729" s="35">
        <f>VLOOKUP(B729,[1]BaseData!$B$4:$BM$734,27,0)</f>
        <v>1.839882</v>
      </c>
      <c r="H729" s="36" t="str">
        <f>VLOOKUP(B729,[1]BaseData!$B$4:$BM$734,28,0)</f>
        <v>Small&amp;Micro Cap</v>
      </c>
      <c r="I729" s="36" t="s">
        <v>228</v>
      </c>
      <c r="J729" s="37">
        <f>IFERROR(VLOOKUP(B729,[1]BaseData!$B$4:$BM$734,36,0),#REF!)</f>
        <v>1692466212704</v>
      </c>
      <c r="K729" s="37">
        <f>IFERROR(VLOOKUP(B729,[1]BaseData!$B$4:$BM$734,37,0),#REF!)</f>
        <v>1151197947710</v>
      </c>
      <c r="L729" s="37">
        <f>IFERROR(VLOOKUP(B729,[1]BaseData!$B$4:$BM$734,38,0),#REF!)</f>
        <v>1180182755160</v>
      </c>
      <c r="M729" s="37">
        <f>IFERROR(VLOOKUP(B729,[1]BaseData!$B$4:$BM$734,39,0)*10^9,#REF!)</f>
        <v>73348040507</v>
      </c>
      <c r="N729" s="37">
        <f>IFERROR(VLOOKUP(B729,[1]BaseData!$B$4:$BM$734,40,0)*10^9,#REF!)</f>
        <v>71135701238</v>
      </c>
      <c r="O729" s="37">
        <f>IFERROR(VLOOKUP(B729,[1]BaseData!$B$4:$BM$734,42,0),#REF!)</f>
        <v>920</v>
      </c>
      <c r="P729" s="37">
        <f>IFERROR(VLOOKUP(B729,[1]BaseData!$B$4:$BM$734,43,0),#REF!)</f>
        <v>14414</v>
      </c>
      <c r="Q729" s="35">
        <f>IFERROR(VLOOKUP(B729,[1]BaseData!$B$4:$BM$734,44,0),#REF!)</f>
        <v>7.96</v>
      </c>
      <c r="R729" s="35">
        <f>IFERROR(VLOOKUP(B729,[1]BaseData!$B$4:$BM$734,45,0),#REF!)</f>
        <v>0.51</v>
      </c>
      <c r="S729" s="35">
        <f>IFERROR(VLOOKUP(B729,[1]BaseData!$B$4:$BM$734,46,0),#REF!)</f>
        <v>4.25</v>
      </c>
      <c r="T729" s="35">
        <f>IFERROR(VLOOKUP(B729,[1]BaseData!$B$4:$BM$734,47,0),#REF!)</f>
        <v>6.38</v>
      </c>
    </row>
    <row r="730" spans="1:20" ht="35.25" customHeight="1">
      <c r="A730" s="31">
        <v>725</v>
      </c>
      <c r="B730" s="32" t="s">
        <v>1509</v>
      </c>
      <c r="C730" s="33" t="str">
        <f>VLOOKUP(B730,[1]BaseData!$B$4:$BM$734,2,0)</f>
        <v>HNX</v>
      </c>
      <c r="D730" s="33" t="str">
        <f>VLOOKUP(B730,[1]BaseData!$B$4:$BM$734,3,0)</f>
        <v>CTCP Năng lượng và Môi trường VICEM</v>
      </c>
      <c r="E730" s="34">
        <f>VLOOKUP(B730,[1]BaseData!$B$4:$BM$734,25,0)</f>
        <v>191517462362.80399</v>
      </c>
      <c r="F730" s="34">
        <f>VLOOKUP(B730,[1]BaseData!$B$4:$BM$734,26,0)</f>
        <v>559605648.78048694</v>
      </c>
      <c r="G730" s="35">
        <f>VLOOKUP(B730,[1]BaseData!$B$4:$BM$734,27,0)</f>
        <v>0.51259900000000003</v>
      </c>
      <c r="H730" s="36" t="str">
        <f>VLOOKUP(B730,[1]BaseData!$B$4:$BM$734,28,0)</f>
        <v>Small&amp;Micro Cap</v>
      </c>
      <c r="I730" s="36" t="s">
        <v>93</v>
      </c>
      <c r="J730" s="37">
        <f>IFERROR(VLOOKUP(B730,[1]BaseData!$B$4:$BM$734,36,0),#REF!)</f>
        <v>1465040250216</v>
      </c>
      <c r="K730" s="37">
        <f>IFERROR(VLOOKUP(B730,[1]BaseData!$B$4:$BM$734,37,0),#REF!)</f>
        <v>426042830618</v>
      </c>
      <c r="L730" s="37">
        <f>IFERROR(VLOOKUP(B730,[1]BaseData!$B$4:$BM$734,38,0),#REF!)</f>
        <v>4449769735079</v>
      </c>
      <c r="M730" s="37">
        <f>IFERROR(VLOOKUP(B730,[1]BaseData!$B$4:$BM$734,39,0)*10^9,#REF!)</f>
        <v>19324279626</v>
      </c>
      <c r="N730" s="37">
        <f>IFERROR(VLOOKUP(B730,[1]BaseData!$B$4:$BM$734,40,0)*10^9,#REF!)</f>
        <v>19324279626</v>
      </c>
      <c r="O730" s="37">
        <f>IFERROR(VLOOKUP(B730,[1]BaseData!$B$4:$BM$734,42,0),#REF!)</f>
        <v>619</v>
      </c>
      <c r="P730" s="37">
        <f>IFERROR(VLOOKUP(B730,[1]BaseData!$B$4:$BM$734,43,0),#REF!)</f>
        <v>13655</v>
      </c>
      <c r="Q730" s="35">
        <f>IFERROR(VLOOKUP(B730,[1]BaseData!$B$4:$BM$734,44,0),#REF!)</f>
        <v>7.1</v>
      </c>
      <c r="R730" s="35">
        <f>IFERROR(VLOOKUP(B730,[1]BaseData!$B$4:$BM$734,45,0),#REF!)</f>
        <v>0.32</v>
      </c>
      <c r="S730" s="35">
        <f>IFERROR(VLOOKUP(B730,[1]BaseData!$B$4:$BM$734,46,0),#REF!)</f>
        <v>1.6</v>
      </c>
      <c r="T730" s="35">
        <f>IFERROR(VLOOKUP(B730,[1]BaseData!$B$4:$BM$734,47,0),#REF!)</f>
        <v>4.5999999999999996</v>
      </c>
    </row>
    <row r="731" spans="1:20" ht="35.25" customHeight="1">
      <c r="A731" s="31">
        <v>726</v>
      </c>
      <c r="B731" s="32" t="s">
        <v>1567</v>
      </c>
      <c r="C731" s="33" t="str">
        <f>VLOOKUP(B731,[1]BaseData!$B$4:$BM$734,2,0)</f>
        <v>HNX</v>
      </c>
      <c r="D731" s="33" t="str">
        <f>VLOOKUP(B731,[1]BaseData!$B$4:$BM$734,3,0)</f>
        <v>CTCP Sản xuất và Thương mại Nhựa Việt Thành</v>
      </c>
      <c r="E731" s="34">
        <f>VLOOKUP(B731,[1]BaseData!$B$4:$BM$734,25,0)</f>
        <v>205507621951.21899</v>
      </c>
      <c r="F731" s="34">
        <f>VLOOKUP(B731,[1]BaseData!$B$4:$BM$734,26,0)</f>
        <v>171692763.41463399</v>
      </c>
      <c r="G731" s="35">
        <f>VLOOKUP(B731,[1]BaseData!$B$4:$BM$734,27,0)</f>
        <v>8.1321000000000004E-2</v>
      </c>
      <c r="H731" s="36" t="str">
        <f>VLOOKUP(B731,[1]BaseData!$B$4:$BM$734,28,0)</f>
        <v>Small&amp;Micro Cap</v>
      </c>
      <c r="I731" s="36" t="s">
        <v>77</v>
      </c>
      <c r="J731" s="37">
        <f>IFERROR(VLOOKUP(B731,[1]BaseData!$B$4:$BM$734,36,0),#REF!)</f>
        <v>1251228957702</v>
      </c>
      <c r="K731" s="37">
        <f>IFERROR(VLOOKUP(B731,[1]BaseData!$B$4:$BM$734,37,0),#REF!)</f>
        <v>265934690846</v>
      </c>
      <c r="L731" s="37">
        <f>IFERROR(VLOOKUP(B731,[1]BaseData!$B$4:$BM$734,38,0),#REF!)</f>
        <v>1785508084592</v>
      </c>
      <c r="M731" s="37">
        <f>IFERROR(VLOOKUP(B731,[1]BaseData!$B$4:$BM$734,39,0)*10^9,#REF!)</f>
        <v>24896269430</v>
      </c>
      <c r="N731" s="37">
        <f>IFERROR(VLOOKUP(B731,[1]BaseData!$B$4:$BM$734,40,0)*10^9,#REF!)</f>
        <v>27341840792</v>
      </c>
      <c r="O731" s="37">
        <f>IFERROR(VLOOKUP(B731,[1]BaseData!$B$4:$BM$734,42,0),#REF!)</f>
        <v>1201</v>
      </c>
      <c r="P731" s="37">
        <f>IFERROR(VLOOKUP(B731,[1]BaseData!$B$4:$BM$734,43,0),#REF!)</f>
        <v>11562</v>
      </c>
      <c r="Q731" s="35">
        <f>IFERROR(VLOOKUP(B731,[1]BaseData!$B$4:$BM$734,44,0),#REF!)</f>
        <v>6.91</v>
      </c>
      <c r="R731" s="35">
        <f>IFERROR(VLOOKUP(B731,[1]BaseData!$B$4:$BM$734,45,0),#REF!)</f>
        <v>0.72</v>
      </c>
      <c r="S731" s="35">
        <f>IFERROR(VLOOKUP(B731,[1]BaseData!$B$4:$BM$734,46,0),#REF!)</f>
        <v>2.33</v>
      </c>
      <c r="T731" s="35">
        <f>IFERROR(VLOOKUP(B731,[1]BaseData!$B$4:$BM$734,47,0),#REF!)</f>
        <v>9.8000000000000007</v>
      </c>
    </row>
    <row r="732" spans="1:20" ht="35.25" customHeight="1">
      <c r="A732" s="31">
        <v>727</v>
      </c>
      <c r="B732" s="32" t="s">
        <v>1513</v>
      </c>
      <c r="C732" s="33" t="str">
        <f>VLOOKUP(B732,[1]BaseData!$B$4:$BM$734,2,0)</f>
        <v>HNX</v>
      </c>
      <c r="D732" s="33" t="str">
        <f>VLOOKUP(B732,[1]BaseData!$B$4:$BM$734,3,0)</f>
        <v>CTCP Bến xe Miền Tây</v>
      </c>
      <c r="E732" s="34">
        <f>VLOOKUP(B732,[1]BaseData!$B$4:$BM$734,25,0)</f>
        <v>424084603658.53601</v>
      </c>
      <c r="F732" s="34">
        <f>VLOOKUP(B732,[1]BaseData!$B$4:$BM$734,26,0)</f>
        <v>43016896.341463</v>
      </c>
      <c r="G732" s="35">
        <f>VLOOKUP(B732,[1]BaseData!$B$4:$BM$734,27,0)</f>
        <v>28.090654000000001</v>
      </c>
      <c r="H732" s="36" t="str">
        <f>VLOOKUP(B732,[1]BaseData!$B$4:$BM$734,28,0)</f>
        <v>Small&amp;Micro Cap</v>
      </c>
      <c r="I732" s="36" t="s">
        <v>141</v>
      </c>
      <c r="J732" s="37">
        <f>IFERROR(VLOOKUP(B732,[1]BaseData!$B$4:$BM$734,36,0),#REF!)</f>
        <v>217600588007</v>
      </c>
      <c r="K732" s="37">
        <f>IFERROR(VLOOKUP(B732,[1]BaseData!$B$4:$BM$734,37,0),#REF!)</f>
        <v>190910271095</v>
      </c>
      <c r="L732" s="37">
        <f>IFERROR(VLOOKUP(B732,[1]BaseData!$B$4:$BM$734,38,0),#REF!)</f>
        <v>94055510414</v>
      </c>
      <c r="M732" s="37">
        <f>IFERROR(VLOOKUP(B732,[1]BaseData!$B$4:$BM$734,39,0)*10^9,#REF!)</f>
        <v>38108392450</v>
      </c>
      <c r="N732" s="37">
        <f>IFERROR(VLOOKUP(B732,[1]BaseData!$B$4:$BM$734,40,0)*10^9,#REF!)</f>
        <v>38108392450</v>
      </c>
      <c r="O732" s="37">
        <f>IFERROR(VLOOKUP(B732,[1]BaseData!$B$4:$BM$734,42,0),#REF!)</f>
        <v>15243</v>
      </c>
      <c r="P732" s="37">
        <f>IFERROR(VLOOKUP(B732,[1]BaseData!$B$4:$BM$734,43,0),#REF!)</f>
        <v>76364</v>
      </c>
      <c r="Q732" s="35">
        <f>IFERROR(VLOOKUP(B732,[1]BaseData!$B$4:$BM$734,44,0),#REF!)</f>
        <v>11.02</v>
      </c>
      <c r="R732" s="35">
        <f>IFERROR(VLOOKUP(B732,[1]BaseData!$B$4:$BM$734,45,0),#REF!)</f>
        <v>2.2000000000000002</v>
      </c>
      <c r="S732" s="35">
        <f>IFERROR(VLOOKUP(B732,[1]BaseData!$B$4:$BM$734,46,0),#REF!)</f>
        <v>18.899999999999999</v>
      </c>
      <c r="T732" s="35">
        <f>IFERROR(VLOOKUP(B732,[1]BaseData!$B$4:$BM$734,47,0),#REF!)</f>
        <v>21.32</v>
      </c>
    </row>
    <row r="733" spans="1:20" ht="35.25" customHeight="1">
      <c r="A733" s="31">
        <v>728</v>
      </c>
      <c r="B733" s="32" t="s">
        <v>1515</v>
      </c>
      <c r="C733" s="33" t="str">
        <f>VLOOKUP(B733,[1]BaseData!$B$4:$BM$734,2,0)</f>
        <v>HNX</v>
      </c>
      <c r="D733" s="33" t="str">
        <f>VLOOKUP(B733,[1]BaseData!$B$4:$BM$734,3,0)</f>
        <v>CTCP Chứng khoán Phố Wall</v>
      </c>
      <c r="E733" s="34">
        <f>VLOOKUP(B733,[1]BaseData!$B$4:$BM$734,25,0)</f>
        <v>412383323170.73102</v>
      </c>
      <c r="F733" s="34">
        <f>VLOOKUP(B733,[1]BaseData!$B$4:$BM$734,26,0)</f>
        <v>422553250.91463399</v>
      </c>
      <c r="G733" s="35">
        <f>VLOOKUP(B733,[1]BaseData!$B$4:$BM$734,27,0)</f>
        <v>2.0728360000000001</v>
      </c>
      <c r="H733" s="36" t="str">
        <f>VLOOKUP(B733,[1]BaseData!$B$4:$BM$734,28,0)</f>
        <v>Small&amp;Micro Cap</v>
      </c>
      <c r="I733" s="36" t="s">
        <v>31</v>
      </c>
      <c r="J733" s="37">
        <f>IFERROR(VLOOKUP(B733,[1]BaseData!$B$4:$BM$734,36,0),#REF!)</f>
        <v>520109029090</v>
      </c>
      <c r="K733" s="37">
        <f>IFERROR(VLOOKUP(B733,[1]BaseData!$B$4:$BM$734,37,0),#REF!)</f>
        <v>513236598720</v>
      </c>
      <c r="L733" s="37">
        <f>IFERROR(VLOOKUP(B733,[1]BaseData!$B$4:$BM$734,38,0),#REF!)</f>
        <v>34714154407</v>
      </c>
      <c r="M733" s="37">
        <f>IFERROR(VLOOKUP(B733,[1]BaseData!$B$4:$BM$734,39,0)*10^9,#REF!)</f>
        <v>-18610192319</v>
      </c>
      <c r="N733" s="37">
        <f>IFERROR(VLOOKUP(B733,[1]BaseData!$B$4:$BM$734,40,0)*10^9,#REF!)</f>
        <v>-10786410620</v>
      </c>
      <c r="O733" s="37">
        <f>IFERROR(VLOOKUP(B733,[1]BaseData!$B$4:$BM$734,42,0),#REF!)</f>
        <v>-370</v>
      </c>
      <c r="P733" s="37">
        <f>IFERROR(VLOOKUP(B733,[1]BaseData!$B$4:$BM$734,43,0),#REF!)</f>
        <v>10204</v>
      </c>
      <c r="Q733" s="35">
        <f>IFERROR(VLOOKUP(B733,[1]BaseData!$B$4:$BM$734,44,0),#REF!)</f>
        <v>-14.6</v>
      </c>
      <c r="R733" s="35">
        <f>IFERROR(VLOOKUP(B733,[1]BaseData!$B$4:$BM$734,45,0),#REF!)</f>
        <v>0.53</v>
      </c>
      <c r="S733" s="35">
        <f>IFERROR(VLOOKUP(B733,[1]BaseData!$B$4:$BM$734,46,0),#REF!)</f>
        <v>-3.52</v>
      </c>
      <c r="T733" s="35">
        <f>IFERROR(VLOOKUP(B733,[1]BaseData!$B$4:$BM$734,47,0),#REF!)</f>
        <v>-3.56</v>
      </c>
    </row>
    <row r="734" spans="1:20" ht="35.25" customHeight="1">
      <c r="A734" s="31">
        <v>729</v>
      </c>
      <c r="B734" s="32" t="s">
        <v>1517</v>
      </c>
      <c r="C734" s="33" t="str">
        <f>VLOOKUP(B734,[1]BaseData!$B$4:$BM$734,2,0)</f>
        <v>HNX</v>
      </c>
      <c r="D734" s="33" t="str">
        <f>VLOOKUP(B734,[1]BaseData!$B$4:$BM$734,3,0)</f>
        <v>CTCP X20</v>
      </c>
      <c r="E734" s="34">
        <f>VLOOKUP(B734,[1]BaseData!$B$4:$BM$734,25,0)</f>
        <v>160540701219.51199</v>
      </c>
      <c r="F734" s="34">
        <f>VLOOKUP(B734,[1]BaseData!$B$4:$BM$734,26,0)</f>
        <v>6642265.2439019997</v>
      </c>
      <c r="G734" s="35">
        <f>VLOOKUP(B734,[1]BaseData!$B$4:$BM$734,27,0)</f>
        <v>0.19587099999999999</v>
      </c>
      <c r="H734" s="36" t="str">
        <f>VLOOKUP(B734,[1]BaseData!$B$4:$BM$734,28,0)</f>
        <v>Small&amp;Micro Cap</v>
      </c>
      <c r="I734" s="36" t="s">
        <v>64</v>
      </c>
      <c r="J734" s="37">
        <f>IFERROR(VLOOKUP(B734,[1]BaseData!$B$4:$BM$734,36,0),#REF!)</f>
        <v>552438249106</v>
      </c>
      <c r="K734" s="37">
        <f>IFERROR(VLOOKUP(B734,[1]BaseData!$B$4:$BM$734,37,0),#REF!)</f>
        <v>256547130699</v>
      </c>
      <c r="L734" s="37">
        <f>IFERROR(VLOOKUP(B734,[1]BaseData!$B$4:$BM$734,38,0),#REF!)</f>
        <v>1143871221263</v>
      </c>
      <c r="M734" s="37">
        <f>IFERROR(VLOOKUP(B734,[1]BaseData!$B$4:$BM$734,39,0)*10^9,#REF!)</f>
        <v>22162163076</v>
      </c>
      <c r="N734" s="37">
        <f>IFERROR(VLOOKUP(B734,[1]BaseData!$B$4:$BM$734,40,0)*10^9,#REF!)</f>
        <v>22274483029</v>
      </c>
      <c r="O734" s="37">
        <f>IFERROR(VLOOKUP(B734,[1]BaseData!$B$4:$BM$734,42,0),#REF!)</f>
        <v>1285</v>
      </c>
      <c r="P734" s="37">
        <f>IFERROR(VLOOKUP(B734,[1]BaseData!$B$4:$BM$734,43,0),#REF!)</f>
        <v>14872</v>
      </c>
      <c r="Q734" s="35">
        <f>IFERROR(VLOOKUP(B734,[1]BaseData!$B$4:$BM$734,44,0),#REF!)</f>
        <v>6.15</v>
      </c>
      <c r="R734" s="35">
        <f>IFERROR(VLOOKUP(B734,[1]BaseData!$B$4:$BM$734,45,0),#REF!)</f>
        <v>0.53</v>
      </c>
      <c r="S734" s="35">
        <f>IFERROR(VLOOKUP(B734,[1]BaseData!$B$4:$BM$734,46,0),#REF!)</f>
        <v>3.83</v>
      </c>
      <c r="T734" s="35">
        <f>IFERROR(VLOOKUP(B734,[1]BaseData!$B$4:$BM$734,47,0),#REF!)</f>
        <v>8.66</v>
      </c>
    </row>
    <row r="735" spans="1:20" ht="35.25" customHeight="1">
      <c r="A735" s="31">
        <v>730</v>
      </c>
      <c r="B735" s="32" t="s">
        <v>1519</v>
      </c>
      <c r="C735" s="33" t="str">
        <f>VLOOKUP(B735,[1]BaseData!$B$4:$BM$734,2,0)</f>
        <v>HOSE</v>
      </c>
      <c r="D735" s="33" t="str">
        <f>VLOOKUP(B735,[1]BaseData!$B$4:$BM$734,3,0)</f>
        <v>CTCP Khoáng sản Công nghiệp Yên Bái</v>
      </c>
      <c r="E735" s="34">
        <f>VLOOKUP(B735,[1]BaseData!$B$4:$BM$734,25,0)</f>
        <v>108489876173.17</v>
      </c>
      <c r="F735" s="34">
        <f>VLOOKUP(B735,[1]BaseData!$B$4:$BM$734,26,0)</f>
        <v>216454268.29268199</v>
      </c>
      <c r="G735" s="35">
        <f>VLOOKUP(B735,[1]BaseData!$B$4:$BM$734,27,0)</f>
        <v>0.238424</v>
      </c>
      <c r="H735" s="36" t="str">
        <f>VLOOKUP(B735,[1]BaseData!$B$4:$BM$734,28,0)</f>
        <v>Small&amp;Micro Cap</v>
      </c>
      <c r="I735" s="36" t="s">
        <v>24</v>
      </c>
      <c r="J735" s="37">
        <f>IFERROR(VLOOKUP(B735,[1]BaseData!$B$4:$BM$734,36,0),#REF!)</f>
        <v>410549061155</v>
      </c>
      <c r="K735" s="37">
        <f>IFERROR(VLOOKUP(B735,[1]BaseData!$B$4:$BM$734,37,0),#REF!)</f>
        <v>174945675006</v>
      </c>
      <c r="L735" s="37">
        <f>IFERROR(VLOOKUP(B735,[1]BaseData!$B$4:$BM$734,38,0),#REF!)</f>
        <v>429175613393</v>
      </c>
      <c r="M735" s="37">
        <f>IFERROR(VLOOKUP(B735,[1]BaseData!$B$4:$BM$734,39,0)*10^9,#REF!)</f>
        <v>9864748421</v>
      </c>
      <c r="N735" s="37">
        <f>IFERROR(VLOOKUP(B735,[1]BaseData!$B$4:$BM$734,40,0)*10^9,#REF!)</f>
        <v>9167163367</v>
      </c>
      <c r="O735" s="37">
        <f>IFERROR(VLOOKUP(B735,[1]BaseData!$B$4:$BM$734,42,0),#REF!)</f>
        <v>690</v>
      </c>
      <c r="P735" s="37">
        <f>IFERROR(VLOOKUP(B735,[1]BaseData!$B$4:$BM$734,43,0),#REF!)</f>
        <v>12234</v>
      </c>
      <c r="Q735" s="35">
        <f>IFERROR(VLOOKUP(B735,[1]BaseData!$B$4:$BM$734,44,0),#REF!)</f>
        <v>8.1199999999999992</v>
      </c>
      <c r="R735" s="35">
        <f>IFERROR(VLOOKUP(B735,[1]BaseData!$B$4:$BM$734,45,0),#REF!)</f>
        <v>0.46</v>
      </c>
      <c r="S735" s="35">
        <f>IFERROR(VLOOKUP(B735,[1]BaseData!$B$4:$BM$734,46,0),#REF!)</f>
        <v>2.33</v>
      </c>
      <c r="T735" s="35">
        <f>IFERROR(VLOOKUP(B735,[1]BaseData!$B$4:$BM$734,47,0),#REF!)</f>
        <v>5.57</v>
      </c>
    </row>
    <row r="736" spans="1:20" ht="35.25" customHeight="1">
      <c r="A736" s="38">
        <v>731</v>
      </c>
      <c r="B736" s="39" t="s">
        <v>1521</v>
      </c>
      <c r="C736" s="40" t="str">
        <f>VLOOKUP(B736,[1]BaseData!$B$4:$BM$734,2,0)</f>
        <v>HOSE</v>
      </c>
      <c r="D736" s="40" t="str">
        <f>VLOOKUP(B736,[1]BaseData!$B$4:$BM$734,3,0)</f>
        <v>CTCP Tập đoàn Yeah1</v>
      </c>
      <c r="E736" s="41">
        <f>VLOOKUP(B736,[1]BaseData!$B$4:$BM$734,25,0)</f>
        <v>539353431158.04797</v>
      </c>
      <c r="F736" s="41">
        <f>VLOOKUP(B736,[1]BaseData!$B$4:$BM$734,26,0)</f>
        <v>5293304878.0487804</v>
      </c>
      <c r="G736" s="42">
        <f>VLOOKUP(B736,[1]BaseData!$B$4:$BM$734,27,0)</f>
        <v>17.703548000000001</v>
      </c>
      <c r="H736" s="40" t="str">
        <f>VLOOKUP(B736,[1]BaseData!$B$4:$BM$734,28,0)</f>
        <v>Small&amp;Micro Cap</v>
      </c>
      <c r="I736" s="40" t="s">
        <v>93</v>
      </c>
      <c r="J736" s="37">
        <f>IFERROR(VLOOKUP(B736,[1]BaseData!$B$4:$BM$734,36,0),#REF!)</f>
        <v>1240977883060</v>
      </c>
      <c r="K736" s="37">
        <f>IFERROR(VLOOKUP(B736,[1]BaseData!$B$4:$BM$734,37,0),#REF!)</f>
        <v>906780179732</v>
      </c>
      <c r="L736" s="37">
        <f>IFERROR(VLOOKUP(B736,[1]BaseData!$B$4:$BM$734,38,0),#REF!)</f>
        <v>314124306314</v>
      </c>
      <c r="M736" s="37">
        <f>IFERROR(VLOOKUP(B736,[1]BaseData!$B$4:$BM$734,39,0)*10^9,#REF!)</f>
        <v>10903987113</v>
      </c>
      <c r="N736" s="37">
        <f>IFERROR(VLOOKUP(B736,[1]BaseData!$B$4:$BM$734,40,0)*10^9,#REF!)</f>
        <v>18688009443</v>
      </c>
      <c r="O736" s="37">
        <f>IFERROR(VLOOKUP(B736,[1]BaseData!$B$4:$BM$734,42,0),#REF!)</f>
        <v>349</v>
      </c>
      <c r="P736" s="37">
        <f>IFERROR(VLOOKUP(B736,[1]BaseData!$B$4:$BM$734,43,0),#REF!)</f>
        <v>28989</v>
      </c>
      <c r="Q736" s="35">
        <f>IFERROR(VLOOKUP(B736,[1]BaseData!$B$4:$BM$734,44,0),#REF!)</f>
        <v>25.56</v>
      </c>
      <c r="R736" s="35">
        <f>IFERROR(VLOOKUP(B736,[1]BaseData!$B$4:$BM$734,45,0),#REF!)</f>
        <v>0.31</v>
      </c>
      <c r="S736" s="35">
        <f>IFERROR(VLOOKUP(B736,[1]BaseData!$B$4:$BM$734,46,0),#REF!)</f>
        <v>0.83</v>
      </c>
      <c r="T736" s="35">
        <f>IFERROR(VLOOKUP(B736,[1]BaseData!$B$4:$BM$734,47,0),#REF!)</f>
        <v>2.79</v>
      </c>
    </row>
    <row r="737" spans="1:3" ht="15"/>
    <row r="738" spans="1:3" ht="15"/>
    <row r="739" spans="1:3" ht="15">
      <c r="A739" s="17" t="s">
        <v>1523</v>
      </c>
      <c r="B739" s="1"/>
      <c r="C739" s="1"/>
    </row>
    <row r="740" spans="1:3" ht="15">
      <c r="A740" s="18" t="s">
        <v>1524</v>
      </c>
      <c r="B740" s="1"/>
      <c r="C740" s="1"/>
    </row>
    <row r="741" spans="1:3" ht="15">
      <c r="A741" s="18" t="s">
        <v>1525</v>
      </c>
      <c r="B741" s="1"/>
      <c r="C741" s="1"/>
    </row>
    <row r="742" spans="1:3" ht="15">
      <c r="A742" s="18" t="s">
        <v>1526</v>
      </c>
      <c r="B742" s="1"/>
      <c r="C742" s="1"/>
    </row>
    <row r="743" spans="1:3" ht="15">
      <c r="A743" s="18" t="s">
        <v>1527</v>
      </c>
      <c r="B743" s="1"/>
      <c r="C743" s="1"/>
    </row>
    <row r="744" spans="1:3" ht="15">
      <c r="A744" s="1"/>
      <c r="B744" s="1"/>
      <c r="C744" s="1"/>
    </row>
    <row r="745" spans="1:3" ht="15">
      <c r="A745" s="1"/>
      <c r="B745" s="1"/>
      <c r="C745" s="1"/>
    </row>
    <row r="746" spans="1:3" ht="15">
      <c r="A746" s="17" t="s">
        <v>1528</v>
      </c>
      <c r="B746" s="1"/>
      <c r="C746" s="1"/>
    </row>
    <row r="747" spans="1:3" ht="15">
      <c r="A747" s="18" t="s">
        <v>1529</v>
      </c>
      <c r="B747" s="1"/>
      <c r="C747" s="1"/>
    </row>
    <row r="748" spans="1:3" ht="15">
      <c r="A748" s="18" t="s">
        <v>1530</v>
      </c>
      <c r="B748" s="1"/>
      <c r="C748" s="1"/>
    </row>
  </sheetData>
  <hyperlinks>
    <hyperlink ref="B6" r:id="rId1" xr:uid="{D9449EC1-4E4B-4E3D-A4E4-B7F220528239}"/>
    <hyperlink ref="B11" r:id="rId2" xr:uid="{97E849DF-767B-44A7-B7CD-44D49CBB1520}"/>
    <hyperlink ref="B13" r:id="rId3" xr:uid="{B3D771C9-32FC-4360-B559-971CA0861D0E}"/>
    <hyperlink ref="B14" r:id="rId4" xr:uid="{F39B4E52-A833-491D-8E91-58DBABF66CCB}"/>
    <hyperlink ref="B16" r:id="rId5" xr:uid="{802AEB76-5C12-4061-971C-6F68E88B9059}"/>
    <hyperlink ref="B18" r:id="rId6" xr:uid="{1C3226B0-605D-425E-96A9-9F344C031EF4}"/>
    <hyperlink ref="B20" r:id="rId7" xr:uid="{7BB68304-A5BA-459B-833C-83554AAFA883}"/>
    <hyperlink ref="B24" r:id="rId8" xr:uid="{6465FB14-DB33-48BC-9134-82F28B421DC4}"/>
    <hyperlink ref="B26" r:id="rId9" xr:uid="{8B8DA290-CB3D-4F37-A94F-A54EE0C66086}"/>
    <hyperlink ref="B27" r:id="rId10" xr:uid="{A21D0F07-A128-4BFB-B3F9-37D7E79B235F}"/>
    <hyperlink ref="B29" r:id="rId11" xr:uid="{FAE677B9-2398-4B7E-B5D3-A3097AB84CD2}"/>
    <hyperlink ref="B31" r:id="rId12" xr:uid="{BD35C551-C86F-46B8-B967-648C20F5CA92}"/>
    <hyperlink ref="B33" r:id="rId13" xr:uid="{F70CD662-201C-4299-B3E2-C82044EF1440}"/>
    <hyperlink ref="B34" r:id="rId14" xr:uid="{61DC7F27-43A4-4E5E-9E8C-2DC105F0F949}"/>
    <hyperlink ref="B35" r:id="rId15" xr:uid="{96E908BF-96EB-4EE0-9C45-53E3F6699D86}"/>
    <hyperlink ref="B37" r:id="rId16" xr:uid="{F10C2136-0998-45E4-86C9-C39F5F29DEB5}"/>
    <hyperlink ref="B40" r:id="rId17" xr:uid="{9ADDB162-FA7F-4E73-9E3C-B7CC4B95C78C}"/>
    <hyperlink ref="B43" r:id="rId18" xr:uid="{CCBAE4AF-FF75-4E0C-A3B2-CDDF74E05D5A}"/>
    <hyperlink ref="B45" r:id="rId19" xr:uid="{5695A2BA-3AEE-4482-8FE7-9CEC2C5BC10A}"/>
    <hyperlink ref="B47" r:id="rId20" xr:uid="{6BA9BCA7-3F80-4CFC-9A1E-FB9A8DB051FA}"/>
    <hyperlink ref="B48" r:id="rId21" xr:uid="{03D50E5D-F3DB-421D-ADDF-97A845485084}"/>
    <hyperlink ref="B56" r:id="rId22" xr:uid="{6BE1C9B0-390D-4E1E-8186-C22B239F2726}"/>
    <hyperlink ref="B59" r:id="rId23" xr:uid="{96DEB674-F3C2-4FF7-9E27-376E27532F4C}"/>
    <hyperlink ref="B60" r:id="rId24" xr:uid="{3BCFCA18-E100-490F-AE28-2C383A81924C}"/>
    <hyperlink ref="B61" r:id="rId25" xr:uid="{F866EAAF-2CE7-4B3D-B9F8-2802CFFAEC2F}"/>
    <hyperlink ref="B62" r:id="rId26" xr:uid="{CDC51330-0114-42D4-942F-5F4C7BB7F063}"/>
    <hyperlink ref="B63" r:id="rId27" xr:uid="{0168D9EB-C9F6-48AC-8A9B-402CD4AC93E5}"/>
    <hyperlink ref="B68" r:id="rId28" xr:uid="{BF0D3A01-D7E3-49FE-90F6-5A3D37F1A7F0}"/>
    <hyperlink ref="B69" r:id="rId29" xr:uid="{62A999EC-1398-484F-8458-5D52BFD78D50}"/>
    <hyperlink ref="B70" r:id="rId30" xr:uid="{B4F602FD-4C4B-4D4A-BF0B-E83BD05A26FD}"/>
    <hyperlink ref="B71" r:id="rId31" xr:uid="{73D315E9-9CCC-47FA-A8D7-4E0A498E5C73}"/>
    <hyperlink ref="B72" r:id="rId32" xr:uid="{6C66215B-427F-47A5-8B05-5256102851D8}"/>
    <hyperlink ref="B75" r:id="rId33" xr:uid="{5A06EB99-CC14-4DAB-9F5D-54CF405B0633}"/>
    <hyperlink ref="B78" r:id="rId34" xr:uid="{6363FCA6-68EF-431E-9F2A-F968E3664A06}"/>
    <hyperlink ref="B79" r:id="rId35" xr:uid="{22561649-92D6-4738-8173-1AF4CC489B89}"/>
    <hyperlink ref="B84" r:id="rId36" xr:uid="{952CDFF7-1FA2-4489-8407-46585B183A9A}"/>
    <hyperlink ref="B87" r:id="rId37" xr:uid="{DC5A2565-8071-4D66-8730-BA2C423BEC27}"/>
    <hyperlink ref="B88" r:id="rId38" xr:uid="{7573B7FF-A9D4-4B6F-9847-08009443B9EE}"/>
    <hyperlink ref="B90" r:id="rId39" xr:uid="{C502C1D3-7E76-4E47-AC4E-0EC5C57224F3}"/>
    <hyperlink ref="B93" r:id="rId40" xr:uid="{E9CB1C62-3D7F-4769-9B80-741027917981}"/>
    <hyperlink ref="B94" r:id="rId41" xr:uid="{398714DE-66FF-4A2F-8FF1-F6EFEFA48DA2}"/>
    <hyperlink ref="B96" r:id="rId42" xr:uid="{E6C2D1F5-A1EB-460E-AB9E-F95199E44B94}"/>
    <hyperlink ref="B97" r:id="rId43" xr:uid="{2F6339DB-43A5-40CC-81C4-A91F0B697F0B}"/>
    <hyperlink ref="B100" r:id="rId44" xr:uid="{45FEAEDD-4883-4CC7-850B-A7E854ED2A2E}"/>
    <hyperlink ref="B107" r:id="rId45" xr:uid="{85544DF3-2973-4C78-9B09-FA9FC78101FF}"/>
    <hyperlink ref="B108" r:id="rId46" xr:uid="{EE483A65-7F18-4969-A386-ED091CC1845B}"/>
    <hyperlink ref="B109" r:id="rId47" xr:uid="{7023ACF4-1C77-4EFD-B04D-2608DB0B2AEA}"/>
    <hyperlink ref="B112" r:id="rId48" xr:uid="{4855651F-761A-449F-8F28-FAD301A0E644}"/>
    <hyperlink ref="B113" r:id="rId49" xr:uid="{AE99538A-26C3-419B-B4B8-AE6B794DAB6E}"/>
    <hyperlink ref="B114" r:id="rId50" xr:uid="{C2BC2720-9DC1-403B-B321-2A860DA12270}"/>
    <hyperlink ref="B115" r:id="rId51" xr:uid="{96E39E9E-61C9-4B84-827D-637B060638ED}"/>
    <hyperlink ref="B117" r:id="rId52" xr:uid="{2BA513C4-66DB-455A-8B70-910547B6AD61}"/>
    <hyperlink ref="B119" r:id="rId53" xr:uid="{1A0A1E00-C7B4-41C5-BBBA-D13358F5D86F}"/>
    <hyperlink ref="B122" r:id="rId54" xr:uid="{AB5BF0BC-8CC3-4E6D-B5B2-3FD2C898D451}"/>
    <hyperlink ref="B125" r:id="rId55" xr:uid="{29C031F5-271B-449A-AA5E-357ADAE9C512}"/>
    <hyperlink ref="B126" r:id="rId56" xr:uid="{6977F268-5F1E-45F1-B56F-56065FC98745}"/>
    <hyperlink ref="B127" r:id="rId57" xr:uid="{FAAB126E-F56A-48D8-9A4A-E03366C5492E}"/>
    <hyperlink ref="B128" r:id="rId58" xr:uid="{23BEBC8A-053E-4442-AF53-EAACC9969C59}"/>
    <hyperlink ref="B130" r:id="rId59" xr:uid="{6427C5DB-3F96-4334-8DC0-C1FFCA546079}"/>
    <hyperlink ref="B134" r:id="rId60" xr:uid="{F3566B8F-F970-4F36-B201-D5114122451C}"/>
    <hyperlink ref="B135" r:id="rId61" xr:uid="{15C85559-753A-4B5A-A127-15F9AAE19776}"/>
    <hyperlink ref="B140" r:id="rId62" xr:uid="{44318578-3F2E-4327-AABE-39923B5BCCD6}"/>
    <hyperlink ref="B141" r:id="rId63" xr:uid="{0A8F5EEB-F8F5-4654-A8C6-832732F11D1F}"/>
    <hyperlink ref="B145" r:id="rId64" xr:uid="{ACB49E6D-C447-4FFF-BDA8-E2BACE11C261}"/>
    <hyperlink ref="B151" r:id="rId65" xr:uid="{9999DAC0-60D1-4BAA-B3C1-5479F6F411A7}"/>
    <hyperlink ref="B153" r:id="rId66" xr:uid="{56E3244E-81A2-49D8-8C95-F1238A0B84FA}"/>
    <hyperlink ref="B156" r:id="rId67" xr:uid="{AFB228CF-7E82-45A0-A1F4-0A71C9DF2B80}"/>
    <hyperlink ref="B159" r:id="rId68" xr:uid="{1E682B24-567A-4F11-9332-949081510905}"/>
    <hyperlink ref="B160" r:id="rId69" xr:uid="{2615DF4F-6BAA-4AD5-BA16-7BF8230C066E}"/>
    <hyperlink ref="B163" r:id="rId70" xr:uid="{FCF28218-D760-4FC3-A008-05DA1298EF95}"/>
    <hyperlink ref="B165" r:id="rId71" xr:uid="{2ED7E3AE-858E-4572-AF93-67E2B882BF54}"/>
    <hyperlink ref="B170" r:id="rId72" xr:uid="{7F969E31-D9D4-4E18-BF17-B2E5636D259C}"/>
    <hyperlink ref="B173" r:id="rId73" xr:uid="{B6DF2856-2F9E-4FF5-9779-0F1776ABD3CF}"/>
    <hyperlink ref="B174" r:id="rId74" xr:uid="{9A6DE94A-7C27-4E44-82E7-D075AEF2CA24}"/>
    <hyperlink ref="B176" r:id="rId75" xr:uid="{048FF10A-3135-4FD3-B9B3-FFD4A22EF91B}"/>
    <hyperlink ref="B178" r:id="rId76" xr:uid="{E486CD5C-20F5-47DA-81BF-8E06617AFBF0}"/>
    <hyperlink ref="B185" r:id="rId77" xr:uid="{25AE67ED-8873-4295-838F-404F442E18F1}"/>
    <hyperlink ref="B186" r:id="rId78" xr:uid="{1B820584-ECA7-4122-AE86-792457167AFD}"/>
    <hyperlink ref="B187" r:id="rId79" xr:uid="{3432B741-334B-4A36-8D44-631774F677FE}"/>
    <hyperlink ref="B188" r:id="rId80" xr:uid="{251B5854-E7AC-450C-A354-B970F9A9C68E}"/>
    <hyperlink ref="B189" r:id="rId81" xr:uid="{72064799-9FA6-427F-B99A-20AF81697CD5}"/>
    <hyperlink ref="B191" r:id="rId82" xr:uid="{945BA246-BEAF-4793-8864-A1AC549E6EF2}"/>
    <hyperlink ref="B192" r:id="rId83" xr:uid="{0DE27738-758D-4183-9042-5806AE683B60}"/>
    <hyperlink ref="B194" r:id="rId84" xr:uid="{C6180821-0442-46D9-9F37-00B9396FCDAA}"/>
    <hyperlink ref="B198" r:id="rId85" xr:uid="{0906DFC9-4A26-4E2A-B58C-7A6A87153CF8}"/>
    <hyperlink ref="B199" r:id="rId86" xr:uid="{328474D4-3400-491C-B5CC-B2608C0D662F}"/>
    <hyperlink ref="B200" r:id="rId87" xr:uid="{0C2FCE7C-EE07-4B80-A455-4EAD89F25F19}"/>
    <hyperlink ref="B206" r:id="rId88" xr:uid="{B686CDED-7C61-4650-9491-1E579E1561FA}"/>
    <hyperlink ref="B207" r:id="rId89" xr:uid="{1237DE92-A49D-421E-AF1D-433FBC0BAC71}"/>
    <hyperlink ref="B208" r:id="rId90" xr:uid="{B06C0961-BEB2-4900-A57A-C3D6ABE687AD}"/>
    <hyperlink ref="B209" r:id="rId91" xr:uid="{4C008307-1CB4-432A-9628-0CA4E6BE96C1}"/>
    <hyperlink ref="B212" r:id="rId92" xr:uid="{AB9D13D5-59CC-4C13-B6A1-84A83DB49F8B}"/>
    <hyperlink ref="B216" r:id="rId93" xr:uid="{1B923CD2-0012-4A73-852D-BAF370E79139}"/>
    <hyperlink ref="B222" r:id="rId94" xr:uid="{30F53B0D-166A-457A-B0AC-3164932471B6}"/>
    <hyperlink ref="B223" r:id="rId95" xr:uid="{FDE543C0-5151-400B-817A-521AC7D5673C}"/>
    <hyperlink ref="B225" r:id="rId96" xr:uid="{0F9BC1AE-9EF9-4471-AD9A-CD6BDABBF939}"/>
    <hyperlink ref="B226" r:id="rId97" xr:uid="{4946F088-B1F6-4D6D-9F80-4191DAA457FA}"/>
    <hyperlink ref="B229" r:id="rId98" xr:uid="{E250C47D-8901-4D6A-BE14-7630EC0F9A3B}"/>
    <hyperlink ref="B232" r:id="rId99" xr:uid="{F0535295-0547-4AF6-A584-64CD39641596}"/>
    <hyperlink ref="B234" r:id="rId100" xr:uid="{AB399344-DCE0-4C75-8D1F-D55EC073A4FA}"/>
    <hyperlink ref="B236" r:id="rId101" xr:uid="{B3978226-36F9-4DE1-B038-0ADE515E4BE7}"/>
    <hyperlink ref="B237" r:id="rId102" xr:uid="{1D2F1C20-EE93-4C06-A32A-706ACD1925CA}"/>
    <hyperlink ref="B238" r:id="rId103" xr:uid="{B4C04E16-BABD-4FF9-887B-90A2ECDCCF8F}"/>
    <hyperlink ref="B241" r:id="rId104" xr:uid="{ECE6703A-C054-4E65-AA55-8F8F06961FF2}"/>
    <hyperlink ref="B242" r:id="rId105" xr:uid="{72430507-E0B3-4741-9567-3FF118BA814A}"/>
    <hyperlink ref="B243" r:id="rId106" xr:uid="{F5D67372-8944-4D0E-9561-90953A24B901}"/>
    <hyperlink ref="B244" r:id="rId107" xr:uid="{A26C811F-07D6-49BE-878B-28E473340BEB}"/>
    <hyperlink ref="B247" r:id="rId108" xr:uid="{1A3ACBB6-1FE4-4AD1-9C2D-4B7B0B14CF79}"/>
    <hyperlink ref="B251" r:id="rId109" xr:uid="{F24E4330-3772-45D1-BDB1-50CB86D94950}"/>
    <hyperlink ref="B252" r:id="rId110" xr:uid="{57DAE9C0-B3D5-4369-A534-BA3F38AE6191}"/>
    <hyperlink ref="B255" r:id="rId111" xr:uid="{E00DC889-CE65-453F-B6AA-08ACA6E50FDF}"/>
    <hyperlink ref="B256" r:id="rId112" xr:uid="{B66BD460-01FB-4686-804F-4143B1E8E84A}"/>
    <hyperlink ref="B258" r:id="rId113" xr:uid="{2D95BACE-89DA-46A0-9ED4-977EFC7A1F71}"/>
    <hyperlink ref="B260" r:id="rId114" xr:uid="{939CF3D2-BECB-4359-B622-E2E2D2BB681D}"/>
    <hyperlink ref="B261" r:id="rId115" xr:uid="{28342980-B99E-4406-8B2A-D82E9907B848}"/>
    <hyperlink ref="B263" r:id="rId116" xr:uid="{9B3691C2-C62D-4F18-AF53-3C4BDF3A1849}"/>
    <hyperlink ref="B264" r:id="rId117" xr:uid="{AEC3BD98-3973-4C61-8105-7F6C9CF49069}"/>
    <hyperlink ref="B268" r:id="rId118" xr:uid="{A59CC4A4-F3F1-440A-B425-4C7D79805757}"/>
    <hyperlink ref="B269" r:id="rId119" xr:uid="{ACBCF53B-C5F0-4A21-8F59-87286FE95BBA}"/>
    <hyperlink ref="B270" r:id="rId120" xr:uid="{9AD9BAE1-07F5-4F44-A30F-134172FB26F6}"/>
    <hyperlink ref="B272" r:id="rId121" xr:uid="{B8E67672-8A93-4470-B2EB-481E7EC62E44}"/>
    <hyperlink ref="B273" r:id="rId122" xr:uid="{8AA42BC1-F7C3-4640-B056-CD19B3766A1D}"/>
    <hyperlink ref="B275" r:id="rId123" xr:uid="{595046D8-9F4F-4F71-8822-858F4E0EEC70}"/>
    <hyperlink ref="B277" r:id="rId124" xr:uid="{A22D2519-E92C-45F8-8666-ED62BD477309}"/>
    <hyperlink ref="B279" r:id="rId125" xr:uid="{612B1724-4E52-4BD1-9BD6-458717A34AD0}"/>
    <hyperlink ref="B280" r:id="rId126" xr:uid="{10843FD7-F5EA-4FF3-9D96-66BD0449F90B}"/>
    <hyperlink ref="B282" r:id="rId127" xr:uid="{C28E7C67-09ED-443A-BA30-538218D0A652}"/>
    <hyperlink ref="B283" r:id="rId128" xr:uid="{F96E4AEF-6A82-49D6-9562-7012A68044FA}"/>
    <hyperlink ref="B284" r:id="rId129" xr:uid="{CE5AC27C-C13E-4687-B1AC-93C09029F29A}"/>
    <hyperlink ref="B285" r:id="rId130" xr:uid="{FD13C123-563D-4601-8E8A-8DC95EEC31CD}"/>
    <hyperlink ref="B291" r:id="rId131" xr:uid="{495E9378-F2B0-4BBD-A558-54370245787A}"/>
    <hyperlink ref="B292" r:id="rId132" xr:uid="{FC647C3F-C0A6-4FCA-9249-00F7999126AC}"/>
    <hyperlink ref="B293" r:id="rId133" xr:uid="{D1D503B0-CF7C-4C33-879F-BAD0739A1825}"/>
    <hyperlink ref="B294" r:id="rId134" xr:uid="{703AE607-8AA5-43A2-AB25-7DAE3C21C114}"/>
    <hyperlink ref="B295" r:id="rId135" xr:uid="{7363F955-4B95-4F51-A295-0D6773CCF094}"/>
    <hyperlink ref="B298" r:id="rId136" xr:uid="{09B8FC5C-6FAA-4099-909C-C1C641AEE484}"/>
    <hyperlink ref="B299" r:id="rId137" xr:uid="{E6C37DD8-D4CF-4138-9E39-C072A5115340}"/>
    <hyperlink ref="B300" r:id="rId138" xr:uid="{06E75AE3-81E9-44EB-ABDA-445FCFC35D17}"/>
    <hyperlink ref="B302" r:id="rId139" xr:uid="{A0EEF79B-111C-448C-B33D-2FA23A783DF0}"/>
    <hyperlink ref="B306" r:id="rId140" xr:uid="{1118BE20-3902-4BE1-AFF2-FD395B170E70}"/>
    <hyperlink ref="B307" r:id="rId141" xr:uid="{30C85B92-A44D-4728-A674-A5DBD0C9F7BD}"/>
    <hyperlink ref="B308" r:id="rId142" xr:uid="{AB6F6DA0-1AD6-40A7-81F5-5BE90796D846}"/>
    <hyperlink ref="B314" r:id="rId143" xr:uid="{F3EC06B4-F4BF-4484-87DA-4A189DD8F4A6}"/>
    <hyperlink ref="B315" r:id="rId144" xr:uid="{29ABCBA4-A801-4D5F-8835-8A2AEE789E57}"/>
    <hyperlink ref="B316" r:id="rId145" xr:uid="{1C5D199A-3C2B-4107-A3B2-0EF5E07FA1C9}"/>
    <hyperlink ref="B317" r:id="rId146" xr:uid="{7C66941B-2864-497E-BCB6-CFB7F0963BDC}"/>
    <hyperlink ref="B318" r:id="rId147" xr:uid="{04A31DE3-525A-471D-9FAD-B99E5FAA0EB1}"/>
    <hyperlink ref="B321" r:id="rId148" xr:uid="{230DD840-805D-488A-A7A3-43059059C7CB}"/>
    <hyperlink ref="B323" r:id="rId149" xr:uid="{C654ED73-D4B7-4AA3-AC61-9BCB986D1F8B}"/>
    <hyperlink ref="B324" r:id="rId150" xr:uid="{C4CEBEF6-04F3-4827-AFA7-A6145A5EEF25}"/>
    <hyperlink ref="B325" r:id="rId151" xr:uid="{28522996-6211-43FB-83C7-AD577DE78FB6}"/>
    <hyperlink ref="B326" r:id="rId152" xr:uid="{BC07F782-3983-46FF-867C-F510EC6965C0}"/>
    <hyperlink ref="B327" r:id="rId153" xr:uid="{BD713DEA-5289-4FC1-B745-C6A62FBCF7F6}"/>
    <hyperlink ref="B328" r:id="rId154" xr:uid="{5211A43C-8FB6-4EBB-9E09-87F4775F9827}"/>
    <hyperlink ref="B330" r:id="rId155" xr:uid="{B9CF19E5-7620-4568-8DC8-97624CC6DD63}"/>
    <hyperlink ref="B331" r:id="rId156" xr:uid="{004C3282-E177-41D9-A9B7-6EDFD5ACCD40}"/>
    <hyperlink ref="B332" r:id="rId157" xr:uid="{DD3A38DF-ABC5-406C-9F61-B2ABBEE968E7}"/>
    <hyperlink ref="B334" r:id="rId158" xr:uid="{39C8FD91-47BE-403C-891C-E2F48523FEAA}"/>
    <hyperlink ref="B335" r:id="rId159" xr:uid="{E02D6C4F-1FB5-4A6B-B0C5-FF587E9334B3}"/>
    <hyperlink ref="B336" r:id="rId160" xr:uid="{F3B7295B-4E27-4C8E-B7E3-3E16CD637065}"/>
    <hyperlink ref="B338" r:id="rId161" xr:uid="{E440C056-DA9E-4BA7-94A4-4C642DB730D8}"/>
    <hyperlink ref="B340" r:id="rId162" xr:uid="{DD055D58-5779-48DE-A261-53B96CB6EE1A}"/>
    <hyperlink ref="B341" r:id="rId163" xr:uid="{8546FAED-78F4-4952-A55B-A90676A3BE5D}"/>
    <hyperlink ref="B345" r:id="rId164" xr:uid="{1A1921AC-9713-4A1C-AEC8-8429343F6BD8}"/>
    <hyperlink ref="B347" r:id="rId165" xr:uid="{75ADE15B-B6C6-4B96-934C-736C96150146}"/>
    <hyperlink ref="B348" r:id="rId166" xr:uid="{0848D401-4320-45C0-B840-57457C9164E3}"/>
    <hyperlink ref="B349" r:id="rId167" xr:uid="{D93DB84F-49D1-45FE-AA20-BC7E6900022A}"/>
    <hyperlink ref="B353" r:id="rId168" xr:uid="{9B1AEAC6-A176-42FC-94DB-B600392B5C54}"/>
    <hyperlink ref="B356" r:id="rId169" xr:uid="{1A8469C0-1439-4241-A9BA-6D9EBEDD8583}"/>
    <hyperlink ref="B358" r:id="rId170" xr:uid="{270F9DF7-86EF-4E0C-A83E-32D4AEC7F5AC}"/>
    <hyperlink ref="B360" r:id="rId171" xr:uid="{08E8D7D1-6184-454B-A32E-73C0C0E2A61E}"/>
    <hyperlink ref="B361" r:id="rId172" xr:uid="{A3CB1541-520D-45BB-92C8-F06F62F78B6E}"/>
    <hyperlink ref="B363" r:id="rId173" xr:uid="{6DB707A5-540E-4BB7-BB70-71A4254E3EEF}"/>
    <hyperlink ref="B364" r:id="rId174" xr:uid="{A6859F5E-99CE-4AD9-BF74-AFEF9CDDDC8C}"/>
    <hyperlink ref="B365" r:id="rId175" xr:uid="{DF68C65C-8D9F-4970-9A90-5EA00B0A3A97}"/>
    <hyperlink ref="B366" r:id="rId176" xr:uid="{F17EC14A-31A5-4D7B-A594-586AECB9E9FC}"/>
    <hyperlink ref="B367" r:id="rId177" xr:uid="{9876BA54-88E9-4CA2-BD8F-6314F80B3699}"/>
    <hyperlink ref="B368" r:id="rId178" xr:uid="{628CB2D1-B729-44A2-9664-59D211E92784}"/>
    <hyperlink ref="B370" r:id="rId179" xr:uid="{0F79C6B2-5F79-4A47-A99A-E2EBED59D1C5}"/>
    <hyperlink ref="B375" r:id="rId180" xr:uid="{A782628C-0BC3-4769-81B2-C32233AADF9F}"/>
    <hyperlink ref="B377" r:id="rId181" xr:uid="{0EF98559-6C81-42C4-925B-2BF80D98BFBA}"/>
    <hyperlink ref="B378" r:id="rId182" xr:uid="{D0E80BED-5EB5-4EA5-9A8C-0B00444DBC14}"/>
    <hyperlink ref="B380" r:id="rId183" xr:uid="{91F0E9D0-4D7C-4904-9CF6-1CE69F7AA940}"/>
    <hyperlink ref="B382" r:id="rId184" xr:uid="{A2C0A45C-7645-4AB6-A687-BCAA35A323A3}"/>
    <hyperlink ref="B389" r:id="rId185" xr:uid="{391ADD35-13D5-4700-94E3-B920A3012EE1}"/>
    <hyperlink ref="B391" r:id="rId186" xr:uid="{C01D0801-DD10-4C05-B9AD-F166F2A894DC}"/>
    <hyperlink ref="B392" r:id="rId187" xr:uid="{6320A45B-B54C-4CA6-837F-7AA382878CDB}"/>
    <hyperlink ref="B393" r:id="rId188" xr:uid="{29506A71-9757-48D7-B2C7-BD73498BA274}"/>
    <hyperlink ref="B395" r:id="rId189" xr:uid="{62C1DB12-E218-4886-9C61-355ED1081072}"/>
    <hyperlink ref="B399" r:id="rId190" xr:uid="{B38C37E9-1FAF-454B-B224-07B26B276683}"/>
    <hyperlink ref="B401" r:id="rId191" xr:uid="{77E97DB4-0604-4173-82EF-5DDA5245FABA}"/>
    <hyperlink ref="B402" r:id="rId192" xr:uid="{206A2F17-0C5E-450F-B7D6-17EC6411C657}"/>
    <hyperlink ref="B405" r:id="rId193" xr:uid="{8E0BDD1E-75D2-4D74-9C41-C19125A64D37}"/>
    <hyperlink ref="B406" r:id="rId194" xr:uid="{1A41474F-DEBA-4BBF-86B2-0F8A4CCE159C}"/>
    <hyperlink ref="B407" r:id="rId195" xr:uid="{3A429214-3E3A-4228-8DCC-37BCF2FD624A}"/>
    <hyperlink ref="B408" r:id="rId196" xr:uid="{4297D1B3-9FFA-4DB9-89FF-F7A25B4705DA}"/>
    <hyperlink ref="B410" r:id="rId197" xr:uid="{37ADE7D6-DB2D-46C2-955F-B569B7972E8C}"/>
    <hyperlink ref="B415" r:id="rId198" xr:uid="{48490E8B-59A2-4267-8256-2C65FCF98065}"/>
    <hyperlink ref="B416" r:id="rId199" xr:uid="{E9485E2A-A00D-4500-93DA-370DE0F68900}"/>
    <hyperlink ref="B420" r:id="rId200" xr:uid="{9DA50992-5137-4102-93A7-B2A4D83F1366}"/>
    <hyperlink ref="B421" r:id="rId201" xr:uid="{7DD281DF-5EFC-47E6-B2C3-6417A81743BF}"/>
    <hyperlink ref="B422" r:id="rId202" xr:uid="{97C617B4-A545-44BB-8424-C42B79CF6391}"/>
    <hyperlink ref="B423" r:id="rId203" xr:uid="{0DED4819-DA5F-48AA-9EB8-A874BA3DB0C5}"/>
    <hyperlink ref="B424" r:id="rId204" xr:uid="{EDBB34A1-3B42-4EC7-84B0-82C943C42DD2}"/>
    <hyperlink ref="B425" r:id="rId205" xr:uid="{8A9C97A2-E97E-4BAA-8440-20EE9EB87E59}"/>
    <hyperlink ref="B427" r:id="rId206" xr:uid="{05C8954F-B717-436D-A2FD-4EB7C9345E8A}"/>
    <hyperlink ref="B430" r:id="rId207" xr:uid="{1397EE7F-1BD6-45C7-AEB2-C45C2118AA7B}"/>
    <hyperlink ref="B431" r:id="rId208" xr:uid="{512354C0-8B3C-4E83-B0E8-53FD9FC4146E}"/>
    <hyperlink ref="B435" r:id="rId209" xr:uid="{D4AF5C04-2261-49BC-BBF6-E5D3CAAA646D}"/>
    <hyperlink ref="B436" r:id="rId210" xr:uid="{0C0641DD-250A-422D-9547-DFE67F6DAA7D}"/>
    <hyperlink ref="B438" r:id="rId211" xr:uid="{618A9717-AA01-4260-A686-52D7038D497B}"/>
    <hyperlink ref="B444" r:id="rId212" xr:uid="{3EA39554-2621-4757-BDBA-645354F6A25E}"/>
    <hyperlink ref="B445" r:id="rId213" xr:uid="{2375FD63-478E-489E-803A-E09DF12AC26D}"/>
    <hyperlink ref="B447" r:id="rId214" xr:uid="{4E49AFBB-2F80-451C-A4A7-E93DC3343852}"/>
    <hyperlink ref="B448" r:id="rId215" xr:uid="{A50A3F70-F20B-4DCE-9245-ECF74655A2BA}"/>
    <hyperlink ref="B449" r:id="rId216" xr:uid="{BCEFBB39-B895-4A6E-9D59-06A7A386C2A2}"/>
    <hyperlink ref="B451" r:id="rId217" xr:uid="{96588255-0FA8-4841-8A4E-FD7A5A76E7C5}"/>
    <hyperlink ref="B456" r:id="rId218" xr:uid="{77597156-15ED-40F7-91A6-01B00041D2AF}"/>
    <hyperlink ref="B457" r:id="rId219" xr:uid="{D85256E9-FEAC-4EC4-B8E2-1FD2607EDAD6}"/>
    <hyperlink ref="B459" r:id="rId220" xr:uid="{434A2DC1-82E5-441E-BE28-E90C5D74C69B}"/>
    <hyperlink ref="B463" r:id="rId221" xr:uid="{83B4B497-CC20-4A8A-A91D-A4C3E0F9C4E9}"/>
    <hyperlink ref="B465" r:id="rId222" xr:uid="{A62A4871-7687-4C79-A31C-956609A3CE07}"/>
    <hyperlink ref="B466" r:id="rId223" xr:uid="{0900DC2B-6E66-43AA-B071-3F5851A294BC}"/>
    <hyperlink ref="B467" r:id="rId224" xr:uid="{F3A791A0-882B-4600-9BC6-A152016F1F81}"/>
    <hyperlink ref="B472" r:id="rId225" xr:uid="{16A4FB5B-A062-4499-947F-9B9BAE5BF435}"/>
    <hyperlink ref="B473" r:id="rId226" xr:uid="{58D03347-78DE-4AD9-AFE1-0EE28E74E06F}"/>
    <hyperlink ref="B477" r:id="rId227" xr:uid="{B952F0BD-585D-4E45-817B-A535C3F69A21}"/>
    <hyperlink ref="B478" r:id="rId228" xr:uid="{4AA3D9A0-9CF3-4BF4-A0D0-E78A7CEB15C7}"/>
    <hyperlink ref="B479" r:id="rId229" xr:uid="{829C36B8-DA4E-4C28-A493-9548B8D72524}"/>
    <hyperlink ref="B480" r:id="rId230" xr:uid="{CEBB6DA1-B5A5-4F88-AC28-282EA511C76B}"/>
    <hyperlink ref="B481" r:id="rId231" xr:uid="{72D00457-8F1A-45CD-A6B1-2A4F10CD313B}"/>
    <hyperlink ref="B482" r:id="rId232" xr:uid="{0EF37A9D-BF0F-4C1F-A5E2-5CB4487D7CC8}"/>
    <hyperlink ref="B483" r:id="rId233" xr:uid="{DA8AAAEE-2F41-4CEF-802F-A63CA68E3278}"/>
    <hyperlink ref="B484" r:id="rId234" xr:uid="{7D8F8E4A-1856-4E5F-8202-9C1FBECB9F7D}"/>
    <hyperlink ref="B485" r:id="rId235" xr:uid="{C9105132-766B-418A-A926-9ABFB466D769}"/>
    <hyperlink ref="B487" r:id="rId236" xr:uid="{D7E3F1E1-7728-4757-8040-550A33FB729D}"/>
    <hyperlink ref="B488" r:id="rId237" xr:uid="{21D0168F-3D6D-4927-BEF8-9451EB8D5611}"/>
    <hyperlink ref="B491" r:id="rId238" xr:uid="{0D61A8B7-2B46-492E-B34D-4D3730AFD766}"/>
    <hyperlink ref="B492" r:id="rId239" xr:uid="{0756F43E-5800-464C-8077-B53D3A1B1FC3}"/>
    <hyperlink ref="B495" r:id="rId240" xr:uid="{CCD1C7BB-5797-44F1-A027-8E2F07ABFC45}"/>
    <hyperlink ref="B496" r:id="rId241" xr:uid="{29DF08CA-CD44-461B-89F7-6ACE9D740119}"/>
    <hyperlink ref="B497" r:id="rId242" xr:uid="{A39CFCB5-8322-451E-8BDD-F15709294B5C}"/>
    <hyperlink ref="B498" r:id="rId243" xr:uid="{8076C382-BBC3-4942-84DB-6C498A3134D0}"/>
    <hyperlink ref="B500" r:id="rId244" xr:uid="{BE4EE409-FF9F-4F27-AB32-A2C6568ADD28}"/>
    <hyperlink ref="B501" r:id="rId245" xr:uid="{6A789584-A201-4978-A783-01D539B7B4A2}"/>
    <hyperlink ref="B502" r:id="rId246" xr:uid="{F0EE6298-4EA7-45D9-8934-6EA629827D04}"/>
    <hyperlink ref="B503" r:id="rId247" xr:uid="{DC6C687F-2CA4-4AE1-BAE0-599C25FCEA89}"/>
    <hyperlink ref="B504" r:id="rId248" xr:uid="{E86353C0-6B41-45FE-9914-CA2571771D25}"/>
    <hyperlink ref="B506" r:id="rId249" xr:uid="{6AB34D7D-4F3E-4FEE-8CBA-7A19E0A8DD32}"/>
    <hyperlink ref="B507" r:id="rId250" xr:uid="{D8975FA4-4F4E-4B8E-A343-CE999E407A84}"/>
    <hyperlink ref="B508" r:id="rId251" xr:uid="{447C4498-FED6-4DC5-A97C-EBD1C6A90247}"/>
    <hyperlink ref="B511" r:id="rId252" xr:uid="{E87A58F2-7996-43A7-88FD-EFEAB4DAE2F8}"/>
    <hyperlink ref="B513" r:id="rId253" xr:uid="{B4532EB5-6129-4FAA-9BC7-89F5FC6CDE64}"/>
    <hyperlink ref="B514" r:id="rId254" xr:uid="{79751321-D692-4994-869B-8B65DE177FCA}"/>
    <hyperlink ref="B515" r:id="rId255" xr:uid="{0F81CF73-BB71-41A0-B343-5DEE51DED7D0}"/>
    <hyperlink ref="B519" r:id="rId256" xr:uid="{A0580848-3811-40C0-92B8-2A1DA125CCCB}"/>
    <hyperlink ref="B520" r:id="rId257" xr:uid="{6E16CA9A-8452-4E7E-8404-41B4FB5419FB}"/>
    <hyperlink ref="B523" r:id="rId258" xr:uid="{C21F9846-0E2F-404B-93AC-F0978FD71410}"/>
    <hyperlink ref="B526" r:id="rId259" xr:uid="{DC9B7BBC-86EF-4D47-82A5-9ADC808BA119}"/>
    <hyperlink ref="B528" r:id="rId260" xr:uid="{D3E15977-D53F-40D3-B26B-DCE56DC9C7FE}"/>
    <hyperlink ref="B533" r:id="rId261" xr:uid="{42ADD17F-5412-4ED8-BC5D-B30C3C9DC6EC}"/>
    <hyperlink ref="B534" r:id="rId262" xr:uid="{2F8F42F3-245F-4323-A64C-83EF55A4B62F}"/>
    <hyperlink ref="B535" r:id="rId263" xr:uid="{EA28678A-9604-4AAB-B312-E12C20214436}"/>
    <hyperlink ref="B536" r:id="rId264" xr:uid="{B1EAC791-A59E-4901-8607-F7398525308A}"/>
    <hyperlink ref="B537" r:id="rId265" xr:uid="{8013DDC9-A936-44D2-B5D0-0132BF1093A1}"/>
    <hyperlink ref="B539" r:id="rId266" xr:uid="{1C06638E-E72C-4DA2-800B-5161C748BCD4}"/>
    <hyperlink ref="B540" r:id="rId267" xr:uid="{E49EE2B9-19D6-402D-AEDB-370855B4FCC8}"/>
    <hyperlink ref="B542" r:id="rId268" xr:uid="{C0F612E8-17B1-472D-9270-A3564074C2C5}"/>
    <hyperlink ref="B544" r:id="rId269" xr:uid="{9DE31F81-E433-4B44-9E22-192BBAE0BE5A}"/>
    <hyperlink ref="B545" r:id="rId270" xr:uid="{B91A97CA-9FBB-4245-8506-6A4A0597EF78}"/>
    <hyperlink ref="B546" r:id="rId271" xr:uid="{57DE9648-D438-4691-A760-75A2133A3FAF}"/>
    <hyperlink ref="B547" r:id="rId272" xr:uid="{8C470935-B9C7-47EB-A136-34755BA195E0}"/>
    <hyperlink ref="B548" r:id="rId273" xr:uid="{1DFD1B37-B63C-4BB2-BBD2-D624DA1B367D}"/>
    <hyperlink ref="B550" r:id="rId274" xr:uid="{865A25F3-C0F3-48B2-8A83-4CADC0F5CA94}"/>
    <hyperlink ref="B552" r:id="rId275" xr:uid="{16067379-1BA5-4FBB-B081-5E7119ECA196}"/>
    <hyperlink ref="B555" r:id="rId276" xr:uid="{0CF720D4-572E-4E58-B18A-372226F77DE8}"/>
    <hyperlink ref="B556" r:id="rId277" xr:uid="{24BC286E-36FE-44A3-B2BE-999A643EF610}"/>
    <hyperlink ref="B561" r:id="rId278" xr:uid="{C535C8DC-D7DF-4683-8378-A7055F63AEA4}"/>
    <hyperlink ref="B562" r:id="rId279" xr:uid="{5AA4FE24-DBDB-4A67-B8C8-BA66C7D180E9}"/>
    <hyperlink ref="B564" r:id="rId280" xr:uid="{CEF00967-04B6-4476-89EE-0950BB1F9AAB}"/>
    <hyperlink ref="B567" r:id="rId281" xr:uid="{D9C547F7-F9E0-457E-AA43-7E787CE106C6}"/>
    <hyperlink ref="B569" r:id="rId282" xr:uid="{C7E34CDA-7C9E-4B87-A998-5159531E1780}"/>
    <hyperlink ref="B570" r:id="rId283" xr:uid="{C2A9013D-7704-4223-8D2F-76B01418E8AA}"/>
    <hyperlink ref="B572" r:id="rId284" xr:uid="{A9799476-49D5-4342-9F7D-43FC6A253EA8}"/>
    <hyperlink ref="B573" r:id="rId285" xr:uid="{5BD7EF64-8A56-452A-AF03-1FE7A27BF61C}"/>
    <hyperlink ref="B588" r:id="rId286" xr:uid="{EE3493E3-3DB0-427D-94F9-64E01570C8A3}"/>
    <hyperlink ref="B589" r:id="rId287" xr:uid="{E76B9BC3-DA31-46A3-BC19-C24339E5F019}"/>
    <hyperlink ref="B591" r:id="rId288" xr:uid="{3322970F-FB7C-4A49-9F6C-AA7A5C50D3C5}"/>
    <hyperlink ref="B592" r:id="rId289" xr:uid="{08DE341E-2A51-46F3-B556-F6F257774F08}"/>
    <hyperlink ref="B593" r:id="rId290" xr:uid="{38EBB813-519C-46F6-B7A5-714E71380906}"/>
    <hyperlink ref="B595" r:id="rId291" xr:uid="{518550DC-8B62-4E37-BCD0-2D587B5EF02A}"/>
    <hyperlink ref="B598" r:id="rId292" xr:uid="{0E48D739-FC77-426F-BDC7-DF70BBBFE453}"/>
    <hyperlink ref="B600" r:id="rId293" xr:uid="{D0E5DEFE-D6F1-4055-9690-B73E7544E045}"/>
    <hyperlink ref="B603" r:id="rId294" xr:uid="{74CDA208-DD4A-4016-8FBD-8FA39C044211}"/>
    <hyperlink ref="B604" r:id="rId295" xr:uid="{9BEC6C69-EDB0-44E7-BC97-2E69F0A7DBD0}"/>
    <hyperlink ref="B606" r:id="rId296" xr:uid="{0113118B-0BA0-48F1-9E88-F28291F63885}"/>
    <hyperlink ref="B609" r:id="rId297" xr:uid="{479806E5-1592-47D9-A0FD-E039B41AC7DF}"/>
    <hyperlink ref="B612" r:id="rId298" xr:uid="{1C424764-F549-4431-9AE2-B34FA921CEAC}"/>
    <hyperlink ref="B613" r:id="rId299" xr:uid="{A47F5E0A-371A-4EF4-B7A2-C36048E8BA56}"/>
    <hyperlink ref="B614" r:id="rId300" xr:uid="{820EC5D6-5447-4660-B3B2-731DBF01AEF2}"/>
    <hyperlink ref="B616" r:id="rId301" xr:uid="{DAE54016-B555-4A9B-B28F-2887C87338D2}"/>
    <hyperlink ref="B620" r:id="rId302" xr:uid="{2BB215AE-0C84-40F1-A347-6CE65FDBAA9E}"/>
    <hyperlink ref="B621" r:id="rId303" xr:uid="{8C0ACCC9-DC52-436A-B8FF-7D80E9A7FA0A}"/>
    <hyperlink ref="B625" r:id="rId304" xr:uid="{F1F20983-11D7-4D79-B043-8D4F096007E0}"/>
    <hyperlink ref="B626" r:id="rId305" xr:uid="{F0C42152-7381-4AD8-A7B5-CA3529C1FCDC}"/>
    <hyperlink ref="B627" r:id="rId306" xr:uid="{BAB4ED85-3859-4D45-A2FB-453F64636037}"/>
    <hyperlink ref="B631" r:id="rId307" xr:uid="{3FEA8018-2CE9-40AF-81D0-A8B6D0C5C76E}"/>
    <hyperlink ref="B632" r:id="rId308" xr:uid="{3E9586E6-BC07-4E3A-97C6-C28C2D9AB4D8}"/>
    <hyperlink ref="B634" r:id="rId309" xr:uid="{B5D60EDE-25F3-47AA-AD29-C9D11AE11E01}"/>
    <hyperlink ref="B635" r:id="rId310" xr:uid="{955A8AE1-CC73-4340-A51F-925EFDD8824B}"/>
    <hyperlink ref="B637" r:id="rId311" xr:uid="{1BCBEB9A-2474-4B4A-9E67-CD7B50C36C6D}"/>
    <hyperlink ref="B639" r:id="rId312" xr:uid="{F7C1C11E-D6C6-4DF7-B611-97AB2F3DBDC0}"/>
    <hyperlink ref="B640" r:id="rId313" xr:uid="{5379F531-0935-4238-AD42-8D0DCAE3F7D5}"/>
    <hyperlink ref="B642" r:id="rId314" xr:uid="{BFE27A03-AC9F-404E-9A02-292A7770B139}"/>
    <hyperlink ref="B643" r:id="rId315" xr:uid="{3666C29E-A5F6-4A38-85D6-2F4D95E8189D}"/>
    <hyperlink ref="B644" r:id="rId316" xr:uid="{0AFF356B-A18A-4365-B35E-1B864C3BD2AD}"/>
    <hyperlink ref="B649" r:id="rId317" xr:uid="{9CA07453-1852-4E3D-AEC0-38E5DBF61AAC}"/>
    <hyperlink ref="B650" r:id="rId318" xr:uid="{E555907E-068E-42A8-8FD0-0ADCA131FA5F}"/>
    <hyperlink ref="B651" r:id="rId319" xr:uid="{775D045C-38E0-4D8C-BB5F-CBA90D1660D7}"/>
    <hyperlink ref="B652" r:id="rId320" xr:uid="{CEFFC879-15C3-41E6-88E6-8CD180A65FE7}"/>
    <hyperlink ref="B653" r:id="rId321" xr:uid="{39F895FC-0A41-42A8-8504-C4F5EEFD1496}"/>
    <hyperlink ref="B656" r:id="rId322" xr:uid="{6B36557E-0C85-4BEB-BB91-2C12B7219274}"/>
    <hyperlink ref="B657" r:id="rId323" xr:uid="{4FF76364-885F-47F7-86B5-2511B959BF38}"/>
    <hyperlink ref="B658" r:id="rId324" xr:uid="{583E8408-9D1C-466C-8482-5F004847D127}"/>
    <hyperlink ref="B659" r:id="rId325" xr:uid="{F7A5C41A-CECC-4287-B927-A2C1D932BF55}"/>
    <hyperlink ref="B660" r:id="rId326" xr:uid="{A4F311E8-2096-4269-AE46-BD7621C0BFA2}"/>
    <hyperlink ref="B661" r:id="rId327" xr:uid="{03830FBB-2912-42F0-A121-4481B4145347}"/>
    <hyperlink ref="B662" r:id="rId328" xr:uid="{64817F5B-7211-4B34-A2F1-5E7C903D1196}"/>
    <hyperlink ref="B669" r:id="rId329" xr:uid="{F851B0F5-E0F8-4526-8027-F03DDE675439}"/>
    <hyperlink ref="B670" r:id="rId330" xr:uid="{31AB1D8A-8071-46CE-BCCD-7F33414AC73F}"/>
    <hyperlink ref="B671" r:id="rId331" xr:uid="{F84448C6-94CB-4D8A-A894-6DD32C881D56}"/>
    <hyperlink ref="B672" r:id="rId332" xr:uid="{A57DABDB-87D6-4D10-9E87-77E2A5B144AC}"/>
    <hyperlink ref="B674" r:id="rId333" xr:uid="{69DA5749-00D8-4B9B-A5B4-0D124599BA6F}"/>
    <hyperlink ref="B675" r:id="rId334" xr:uid="{F9730F7E-3D05-4A4F-8CFC-D4BD46FBDB01}"/>
    <hyperlink ref="B676" r:id="rId335" xr:uid="{99B6438A-14CD-4529-A510-4515D3AF1331}"/>
    <hyperlink ref="B677" r:id="rId336" xr:uid="{CD5B5370-E975-46A3-9ECC-A700236A9E5B}"/>
    <hyperlink ref="B678" r:id="rId337" xr:uid="{649F5CF9-5E2F-4725-85C9-44245FAD08AC}"/>
    <hyperlink ref="B681" r:id="rId338" xr:uid="{730088A7-9364-4A69-B238-D3136A575038}"/>
    <hyperlink ref="B682" r:id="rId339" xr:uid="{3BD32FCE-1E5A-4E19-95A8-BDC901D3ED05}"/>
    <hyperlink ref="B683" r:id="rId340" xr:uid="{B641AF2D-8E7F-430C-8CFA-259847AA4B1D}"/>
    <hyperlink ref="B690" r:id="rId341" xr:uid="{B4272D2B-B171-4C82-BC0B-12610DE6D553}"/>
    <hyperlink ref="B692" r:id="rId342" xr:uid="{B20F6B4F-88FE-4781-9BC2-B047D599C1D2}"/>
    <hyperlink ref="B693" r:id="rId343" xr:uid="{1F32D9C1-8907-4338-9D12-ED204354A92B}"/>
    <hyperlink ref="B695" r:id="rId344" xr:uid="{F8C0BBCE-5490-4F7D-BCDD-4A3183F8D412}"/>
    <hyperlink ref="B697" r:id="rId345" xr:uid="{C3FFDB3A-37AE-425C-B263-7C1FBF197389}"/>
    <hyperlink ref="B698" r:id="rId346" xr:uid="{D8AAC35E-8A15-41D8-8759-918123CFE343}"/>
    <hyperlink ref="B699" r:id="rId347" xr:uid="{F904084B-CADD-4AC4-98D7-B17497DB9C6A}"/>
    <hyperlink ref="B700" r:id="rId348" xr:uid="{50B5F3F1-6BF4-46C0-8CFD-1032819386C2}"/>
    <hyperlink ref="B702" r:id="rId349" xr:uid="{E18F7CE4-0135-46BF-BD26-B43143D7A9E2}"/>
    <hyperlink ref="B703" r:id="rId350" xr:uid="{7A462310-D43B-4D41-8ACD-CE25D07EF809}"/>
    <hyperlink ref="B704" r:id="rId351" xr:uid="{3FC249BA-FFA7-413B-8E2D-C30460C2F565}"/>
    <hyperlink ref="B705" r:id="rId352" xr:uid="{E4D457D6-F9C9-4E6B-B905-8A28897600CB}"/>
    <hyperlink ref="B707" r:id="rId353" xr:uid="{F259435C-4E3F-49D5-9220-6851397464D6}"/>
    <hyperlink ref="B708" r:id="rId354" xr:uid="{D097DD70-3CF6-4439-8790-2169DEE14D4C}"/>
    <hyperlink ref="B710" r:id="rId355" xr:uid="{D93302D7-0EB2-42A4-BAEA-2E7B1A12AF71}"/>
    <hyperlink ref="B712" r:id="rId356" xr:uid="{8E4D994B-4C5C-4C38-821C-6BC4988F1CBE}"/>
    <hyperlink ref="B714" r:id="rId357" xr:uid="{6837F24D-B1E3-4EF5-BB02-01CC67A0ED36}"/>
    <hyperlink ref="B717" r:id="rId358" xr:uid="{8529B8EC-9B8A-4366-BC74-49BB81343AF9}"/>
    <hyperlink ref="B719" r:id="rId359" xr:uid="{ED721A55-D733-43C3-981E-0AF5946E4658}"/>
    <hyperlink ref="B721" r:id="rId360" xr:uid="{B52B3B67-04AD-4E92-89C4-0727B3745568}"/>
    <hyperlink ref="B722" r:id="rId361" xr:uid="{23D6A40F-EC35-4CC7-861C-368950FD4375}"/>
    <hyperlink ref="B723" r:id="rId362" xr:uid="{EBF3FB4D-2741-4E90-9011-61CE81871747}"/>
    <hyperlink ref="B724" r:id="rId363" xr:uid="{8D0C7AC5-A092-47E4-B78B-080B80EAF064}"/>
    <hyperlink ref="B729" r:id="rId364" xr:uid="{C40B6059-1DC9-44AF-A237-92FB78EAF78C}"/>
    <hyperlink ref="B730" r:id="rId365" xr:uid="{5E90204E-7AE6-405F-8D3D-0B67C1EF1433}"/>
    <hyperlink ref="B733" r:id="rId366" xr:uid="{8F48EA7C-8019-4330-9909-A9CE272AE4FF}"/>
    <hyperlink ref="B735" r:id="rId367" xr:uid="{12DC2C69-A6C8-476E-976E-7CC38469B2CF}"/>
    <hyperlink ref="B7" r:id="rId368" xr:uid="{3E3D2A4B-484A-4941-8D6D-F6AEF9930966}"/>
    <hyperlink ref="B8" r:id="rId369" xr:uid="{F31F95CE-3759-499E-9B19-436B7B9E75D4}"/>
    <hyperlink ref="B9" r:id="rId370" xr:uid="{BCD5885D-D85B-46AD-A0E9-DCC74F7D795B}"/>
    <hyperlink ref="B10" r:id="rId371" xr:uid="{B8D45F32-B98E-413C-8B7F-552211A0C7AB}"/>
    <hyperlink ref="B12" r:id="rId372" xr:uid="{D2398F65-5E81-4D85-B501-C59C8C0F3D13}"/>
    <hyperlink ref="B15" r:id="rId373" xr:uid="{12726092-5EC8-47A2-801F-08FFF2EAAD89}"/>
    <hyperlink ref="B17" r:id="rId374" xr:uid="{E88125E3-2A48-40F7-B55F-BD78B621E93D}"/>
    <hyperlink ref="B19" r:id="rId375" xr:uid="{EE03C881-1BB6-48B9-A643-C7C09CD73585}"/>
    <hyperlink ref="B21" r:id="rId376" xr:uid="{D0572D9C-4A07-454B-9E2C-C5CE264ACE7C}"/>
    <hyperlink ref="B22" r:id="rId377" xr:uid="{38647EE2-A12C-4569-B05F-30D0C9132C03}"/>
    <hyperlink ref="B23" r:id="rId378" xr:uid="{B98D9BEE-AD10-4345-B503-B05D2AC349B7}"/>
    <hyperlink ref="B25" r:id="rId379" xr:uid="{40611299-B3E6-4946-BAC8-2A5907A12844}"/>
    <hyperlink ref="B28" r:id="rId380" xr:uid="{3BE58680-7BCF-4862-A237-38C61157EF8E}"/>
    <hyperlink ref="B30" r:id="rId381" xr:uid="{C0A6BCAD-989A-4F64-AC7D-77D7EA54933F}"/>
    <hyperlink ref="B32" r:id="rId382" xr:uid="{7728587B-A406-42A9-9914-AFAB3F38752A}"/>
    <hyperlink ref="B36" r:id="rId383" xr:uid="{B6DF5956-BBF9-4695-9670-1E4241A2296B}"/>
    <hyperlink ref="B38" r:id="rId384" xr:uid="{D58F4132-BAF0-4914-8412-365A2263899D}"/>
    <hyperlink ref="B39" r:id="rId385" xr:uid="{DCA7FC51-8CED-4804-8471-4A4E82DA3DE5}"/>
    <hyperlink ref="B41" r:id="rId386" xr:uid="{05D28E0A-78A2-43B5-8335-1C290C84EB49}"/>
    <hyperlink ref="B42" r:id="rId387" xr:uid="{4FB306FD-9E27-46FF-B06D-FB8FC0E64C13}"/>
    <hyperlink ref="B44" r:id="rId388" xr:uid="{8EC61798-6587-47F7-89E3-1FBC21CE9FF1}"/>
    <hyperlink ref="B46" r:id="rId389" xr:uid="{958D973B-1C7A-4BAB-94A5-B04888508A3B}"/>
    <hyperlink ref="B49" r:id="rId390" xr:uid="{C8A02293-2ADA-4429-B263-988074445D41}"/>
    <hyperlink ref="B50" r:id="rId391" xr:uid="{41676691-33E7-41FB-881E-9BE3D7C8CB7C}"/>
    <hyperlink ref="B51" r:id="rId392" xr:uid="{C3167DF1-79DA-4516-B615-5C16779C5024}"/>
    <hyperlink ref="B52" r:id="rId393" xr:uid="{2F103597-C403-41D0-828D-43021210A3B8}"/>
    <hyperlink ref="B53" r:id="rId394" xr:uid="{49D480E9-3478-4CD4-BBED-7A350D610565}"/>
    <hyperlink ref="B54" r:id="rId395" xr:uid="{AD810613-67CD-4D5B-817F-12D47E15578C}"/>
    <hyperlink ref="B55" r:id="rId396" xr:uid="{A8361216-6DBD-4578-A04F-914FF9B790EC}"/>
    <hyperlink ref="B57" r:id="rId397" xr:uid="{048916CC-31C1-41BB-96B0-3D43485C55EA}"/>
    <hyperlink ref="B58" r:id="rId398" xr:uid="{0B26103F-CFB9-422D-B9C0-48F9C46B944C}"/>
    <hyperlink ref="B64" r:id="rId399" xr:uid="{0146F3CF-B0F9-4885-90BE-93DE9555406F}"/>
    <hyperlink ref="B65" r:id="rId400" xr:uid="{79BCAC4D-7438-4201-8979-ED09D15397DA}"/>
    <hyperlink ref="B66" r:id="rId401" xr:uid="{D11A4E21-81A4-413F-9953-8F161102C434}"/>
    <hyperlink ref="B67" r:id="rId402" xr:uid="{94151FCC-8A2C-44A3-9B12-8C23159972C7}"/>
    <hyperlink ref="B73" r:id="rId403" xr:uid="{6CE24FD0-9248-48F7-B0C3-F110C5C30E08}"/>
    <hyperlink ref="B74" r:id="rId404" xr:uid="{E00DF2AB-6A98-4790-AC48-62DDA1F27D2A}"/>
    <hyperlink ref="B76" r:id="rId405" xr:uid="{7EE08807-763F-4086-AE51-8DC6DA7190EC}"/>
    <hyperlink ref="B77" r:id="rId406" xr:uid="{78E5A0FE-24B1-4A03-80C0-5F9D3AF045FA}"/>
    <hyperlink ref="B80" r:id="rId407" xr:uid="{60974541-FD95-40ED-8EBB-54B4AE626D0D}"/>
    <hyperlink ref="B81" r:id="rId408" xr:uid="{D1C98D90-E4A5-470C-9D92-A24A24027F7B}"/>
    <hyperlink ref="B82" r:id="rId409" xr:uid="{F3A66493-A039-41C7-99AC-38A475BCB3A8}"/>
    <hyperlink ref="B83" r:id="rId410" xr:uid="{4DE9413D-BD16-43B9-89E8-1A455D9491DB}"/>
    <hyperlink ref="B85" r:id="rId411" xr:uid="{D29E2E6C-A3C5-416B-AAF2-47C9D666D524}"/>
    <hyperlink ref="B86" r:id="rId412" xr:uid="{5187AEFA-236B-406F-AF43-CE0AE0A69163}"/>
    <hyperlink ref="B89" r:id="rId413" xr:uid="{76AA2177-41F7-4782-94BE-E4ABD04EBC04}"/>
    <hyperlink ref="B91" r:id="rId414" xr:uid="{F54F42AC-31D7-47E3-BF70-69C3FDF53522}"/>
    <hyperlink ref="B92" r:id="rId415" xr:uid="{FD3B98CA-97EE-4FA3-8083-15DAFF146ADC}"/>
    <hyperlink ref="B95" r:id="rId416" xr:uid="{5C67BB6C-5736-4F5A-AB62-5762EDBB4264}"/>
    <hyperlink ref="B98" r:id="rId417" xr:uid="{3EEF69AC-CAC7-4680-A35D-BEBCFC0D6441}"/>
    <hyperlink ref="B99" r:id="rId418" xr:uid="{DD8107D0-3E1E-4EEF-8794-839122D94CED}"/>
    <hyperlink ref="B101" r:id="rId419" xr:uid="{8DC4E6F0-98EF-4510-8241-F2641B0B7019}"/>
    <hyperlink ref="B102" r:id="rId420" xr:uid="{2B4D824D-B14E-4E04-A972-9C462D1FEB29}"/>
    <hyperlink ref="B103" r:id="rId421" xr:uid="{010973B7-FB4F-4F7D-884C-711BE5BD05F0}"/>
    <hyperlink ref="B104" r:id="rId422" xr:uid="{5EE8FAC4-AEBF-460B-8B09-E9CB61559B07}"/>
    <hyperlink ref="B105" r:id="rId423" xr:uid="{8CC5E1CB-7473-4275-9F9F-0615DEE4F7F3}"/>
    <hyperlink ref="B106" r:id="rId424" xr:uid="{B359BC5F-03D1-4205-A7B1-58DC17A3DD53}"/>
    <hyperlink ref="B110" r:id="rId425" xr:uid="{299F0194-1F52-45BA-8304-FE3F3B56C513}"/>
    <hyperlink ref="B111" r:id="rId426" xr:uid="{1D398FF3-EFE3-400A-AD4F-CDE8AC77AE79}"/>
    <hyperlink ref="B116" r:id="rId427" xr:uid="{84396395-7CE2-4FF1-A3FC-F43FD3FDAEF3}"/>
    <hyperlink ref="B118" r:id="rId428" xr:uid="{D23F40D4-ECC7-438E-B04B-DF940D0A621F}"/>
    <hyperlink ref="B120" r:id="rId429" xr:uid="{9098E22A-1306-468D-8ADA-CED8E8FFAD7C}"/>
    <hyperlink ref="B121" r:id="rId430" xr:uid="{C1B75893-46BA-481D-A5F4-90FA45F0A21F}"/>
    <hyperlink ref="B123" r:id="rId431" xr:uid="{2AA537EE-24F2-4BA3-973A-8D0B41C9FCDE}"/>
    <hyperlink ref="B124" r:id="rId432" xr:uid="{48D2CEC6-83F5-42FD-A6FE-EC10A4361374}"/>
    <hyperlink ref="B129" r:id="rId433" xr:uid="{2600E7B8-3D7F-49B7-A1E9-77E754E88689}"/>
    <hyperlink ref="B131" r:id="rId434" xr:uid="{9F3275D4-95A7-4370-9941-1B7BF1EAB1F9}"/>
    <hyperlink ref="B132" r:id="rId435" xr:uid="{7D972A82-E96D-441A-A81A-AE29FC2088AB}"/>
    <hyperlink ref="B133" r:id="rId436" xr:uid="{ED45057B-729C-4924-9AA8-53E9E3A911C1}"/>
    <hyperlink ref="B136" r:id="rId437" xr:uid="{E7D02730-781D-4CE4-9DF5-230BB5241C52}"/>
    <hyperlink ref="B137" r:id="rId438" xr:uid="{A8D7C628-0E20-48B3-9D96-2FE315B55383}"/>
    <hyperlink ref="B138" r:id="rId439" xr:uid="{7088D591-57E9-4854-890F-5A683023F35B}"/>
    <hyperlink ref="B139" r:id="rId440" xr:uid="{6AF3742B-97D4-40F5-AF76-43DD9328851A}"/>
    <hyperlink ref="B142" r:id="rId441" xr:uid="{0566440D-378E-423C-8498-992B7DE30D12}"/>
    <hyperlink ref="B143" r:id="rId442" xr:uid="{003783DC-A2E2-470C-8009-07E3B2B07392}"/>
    <hyperlink ref="B144" r:id="rId443" xr:uid="{E4048024-122E-464F-ADDA-86D98BB503FA}"/>
    <hyperlink ref="B146" r:id="rId444" xr:uid="{C14B34AC-0BB6-41C4-98A8-9A69DBEF332D}"/>
    <hyperlink ref="B147" r:id="rId445" xr:uid="{075584E9-373D-4161-B6F1-78454C4E8FE5}"/>
    <hyperlink ref="B148" r:id="rId446" xr:uid="{F92D2FB7-0046-46E0-A4FD-D799AF841BBA}"/>
    <hyperlink ref="B149" r:id="rId447" xr:uid="{5CF7F2EA-3823-42AD-8ACF-CFF51205E133}"/>
    <hyperlink ref="B150" r:id="rId448" xr:uid="{46A21278-6436-4EFA-A396-1B8DFB2FC392}"/>
    <hyperlink ref="B152" r:id="rId449" xr:uid="{D86D112E-535F-4B78-A596-AC427738F5AB}"/>
    <hyperlink ref="B154" r:id="rId450" xr:uid="{FFC0C5AA-20CD-409B-9FDB-BD90F5A3C611}"/>
    <hyperlink ref="B155" r:id="rId451" xr:uid="{115DD8D6-BF6A-4A0A-A1A7-69616EDCE6EF}"/>
    <hyperlink ref="B157" r:id="rId452" xr:uid="{69F6F41D-9459-40A5-95BF-EFCC1B1901CE}"/>
    <hyperlink ref="B158" r:id="rId453" xr:uid="{CED8B01B-31E9-4659-B82A-DF8172AB8160}"/>
    <hyperlink ref="B161" r:id="rId454" xr:uid="{CF1E16E1-EC56-49CA-B70F-ADD6C65C9CBC}"/>
    <hyperlink ref="B162" r:id="rId455" xr:uid="{E8B6AD4D-6F93-4B02-93FC-F06E13252C8F}"/>
    <hyperlink ref="B164" r:id="rId456" xr:uid="{51E1A001-703B-4FA9-8523-DF3D501CCF18}"/>
    <hyperlink ref="B166" r:id="rId457" xr:uid="{9CD9A71E-3F33-486D-88E8-16B5F0709DBF}"/>
    <hyperlink ref="B167" r:id="rId458" xr:uid="{2AC88D86-4475-449E-B0A3-AD3638276DD4}"/>
    <hyperlink ref="B168" r:id="rId459" xr:uid="{23397A51-E3CA-4473-B342-2AF981138026}"/>
    <hyperlink ref="B169" r:id="rId460" xr:uid="{61351428-7434-45F1-95D8-235CF6610AFF}"/>
    <hyperlink ref="B171" r:id="rId461" xr:uid="{1CFBFA90-34A2-4432-9968-BCCE4D808084}"/>
    <hyperlink ref="B172" r:id="rId462" xr:uid="{CA6A687C-6F14-4078-B2C4-FC59CE60E3A7}"/>
    <hyperlink ref="B175" r:id="rId463" xr:uid="{B29CE94C-742C-4F6E-B0C2-76F2CAB92485}"/>
    <hyperlink ref="B177" r:id="rId464" xr:uid="{038EB8D2-2F4E-411D-B011-33FE13FC1A0D}"/>
    <hyperlink ref="B179" r:id="rId465" xr:uid="{248153A8-C9E5-4FAC-B567-ABF0FC09E851}"/>
    <hyperlink ref="B180" r:id="rId466" xr:uid="{E6D7C923-EC45-43A1-8941-57D0A20B5940}"/>
    <hyperlink ref="B181" r:id="rId467" xr:uid="{B5862B47-6F4B-48B1-8EA1-A811A8606211}"/>
    <hyperlink ref="B182" r:id="rId468" xr:uid="{C278EE4D-E5B3-4001-A019-6FD6996CECF2}"/>
    <hyperlink ref="B183" r:id="rId469" xr:uid="{D2B3F779-EF1C-4D47-ACE4-3797B208BAAA}"/>
    <hyperlink ref="B184" r:id="rId470" xr:uid="{17A8DAA3-11C2-4D0B-B83C-88FEA34117F1}"/>
    <hyperlink ref="B190" r:id="rId471" xr:uid="{AA867397-2E4B-4915-8AB5-07F3D57E0576}"/>
    <hyperlink ref="B193" r:id="rId472" xr:uid="{7FD80110-0D4F-48D5-A4F0-CFE423F70B88}"/>
    <hyperlink ref="B195" r:id="rId473" xr:uid="{A75E0DD0-CF5B-4240-A43A-07A2533120BF}"/>
    <hyperlink ref="B196" r:id="rId474" xr:uid="{81EA878D-F2CB-45C0-AF05-236329618C9F}"/>
    <hyperlink ref="B197" r:id="rId475" xr:uid="{A5BF7322-E67B-4C83-9CEB-9487B933E98F}"/>
    <hyperlink ref="B201" r:id="rId476" xr:uid="{C0496159-6478-439A-9C75-5CB064182F53}"/>
    <hyperlink ref="B202" r:id="rId477" xr:uid="{180E86C5-4E71-448A-B0DA-9A7788E7659E}"/>
    <hyperlink ref="B203" r:id="rId478" xr:uid="{9E83E2DA-C022-4AE3-A67E-F288C52B265D}"/>
    <hyperlink ref="B204" r:id="rId479" xr:uid="{AAF7FA15-844B-44A2-A8B5-47103811493D}"/>
    <hyperlink ref="B205" r:id="rId480" xr:uid="{6E64E89D-3306-4A20-ACDA-99EF3E1EF3D3}"/>
    <hyperlink ref="B210" r:id="rId481" xr:uid="{A01DD9D9-43CE-4A97-B9AA-4A930A78A16C}"/>
    <hyperlink ref="B211" r:id="rId482" xr:uid="{5B0D8283-B480-4473-ABE4-A2062AD00C11}"/>
    <hyperlink ref="B213" r:id="rId483" xr:uid="{B9BD053A-5E62-4CA7-98F3-834373CF094C}"/>
    <hyperlink ref="B214" r:id="rId484" xr:uid="{A4911576-796E-4432-A3CF-31A4A2D1767A}"/>
    <hyperlink ref="B215" r:id="rId485" xr:uid="{56000FF9-A8E8-4C06-BE37-EDFC1ACEF0B3}"/>
    <hyperlink ref="B217" r:id="rId486" xr:uid="{19EC99F9-80D7-4888-A222-55DD6A98344E}"/>
    <hyperlink ref="B218" r:id="rId487" xr:uid="{73AE23F8-CCC9-4F0B-963C-F48852498765}"/>
    <hyperlink ref="B219" r:id="rId488" xr:uid="{FF3810CE-F458-4D71-91B3-E8E846681F77}"/>
    <hyperlink ref="B220" r:id="rId489" xr:uid="{1C3B7219-2096-439C-9788-3115AED2C930}"/>
    <hyperlink ref="B221" r:id="rId490" xr:uid="{451BEADB-810C-4414-B597-86E2502970C2}"/>
    <hyperlink ref="B224" r:id="rId491" xr:uid="{5668E6DE-1D79-4F52-9D56-8AAD9F403C90}"/>
    <hyperlink ref="B227" r:id="rId492" xr:uid="{9780E776-D523-4159-AFB8-2D7507E3B295}"/>
    <hyperlink ref="B228" r:id="rId493" xr:uid="{487BDECC-28EA-4F2B-9864-7BB7048DA8E6}"/>
    <hyperlink ref="B230" r:id="rId494" xr:uid="{6A15DE42-F03A-4776-BEAE-E551C5A97008}"/>
    <hyperlink ref="B231" r:id="rId495" xr:uid="{23D4320A-B9D5-4E0D-8CF7-A2790D6DFF58}"/>
    <hyperlink ref="B233" r:id="rId496" xr:uid="{5492250F-3A70-47D5-BD75-677B466D069E}"/>
    <hyperlink ref="B235" r:id="rId497" xr:uid="{89CB9001-90FF-4D67-8965-E083DF113A35}"/>
    <hyperlink ref="B239" r:id="rId498" xr:uid="{CA42BD56-39CB-45B4-B20B-1B38F7C62A50}"/>
    <hyperlink ref="B240" r:id="rId499" xr:uid="{7FC90040-991F-40AE-82C5-1C688BC82EE7}"/>
    <hyperlink ref="B245" r:id="rId500" xr:uid="{FDE80D9F-2A76-411C-B521-FE2AC50541BC}"/>
    <hyperlink ref="B246" r:id="rId501" xr:uid="{EADA1F04-FCFF-4056-8F2D-93C562573FCF}"/>
    <hyperlink ref="B248" r:id="rId502" xr:uid="{0FAE56D2-ECB8-4539-83A6-DBCACBFCCBFA}"/>
    <hyperlink ref="B249" r:id="rId503" xr:uid="{F71064CB-CA2F-4933-8383-B7EE756D661C}"/>
    <hyperlink ref="B250" r:id="rId504" xr:uid="{D566F10E-3BDA-4947-85DF-31DCD4917E0C}"/>
    <hyperlink ref="B253" r:id="rId505" xr:uid="{D82FF227-EFBF-41DE-B654-4104D4FCC436}"/>
    <hyperlink ref="B254" r:id="rId506" xr:uid="{74AF702A-1745-4ACB-BDE5-27AC648681D2}"/>
    <hyperlink ref="B257" r:id="rId507" xr:uid="{7377334F-50F1-40A1-9E73-7062281E7F76}"/>
    <hyperlink ref="B259" r:id="rId508" xr:uid="{E92ACC01-3D5A-432E-BE05-C15670D0360F}"/>
    <hyperlink ref="B262" r:id="rId509" xr:uid="{F6E778EA-B8DD-4FF2-A16C-45B36DBE4380}"/>
    <hyperlink ref="B265" r:id="rId510" xr:uid="{73DFF15C-C65E-4296-8210-BFA447B0C79C}"/>
    <hyperlink ref="B266" r:id="rId511" xr:uid="{A0EE91A9-B936-4434-B9BA-10A8DAA37E6C}"/>
    <hyperlink ref="B267" r:id="rId512" xr:uid="{B0A415E8-E310-4F39-93E9-16C813078C4A}"/>
    <hyperlink ref="B271" r:id="rId513" xr:uid="{30943C21-2627-420D-B8D7-BA3DADE7653D}"/>
    <hyperlink ref="B274" r:id="rId514" xr:uid="{A4CEC439-6903-48AD-93E9-3B6DED3EE449}"/>
    <hyperlink ref="B276" r:id="rId515" xr:uid="{EA1B1385-D971-4BF5-B533-8A003D7A0335}"/>
    <hyperlink ref="B278" r:id="rId516" xr:uid="{A41AA778-97EA-4182-9B2C-F63BE63B1385}"/>
    <hyperlink ref="B281" r:id="rId517" xr:uid="{3C4FFB51-9140-4DC8-A20B-03975860CF78}"/>
    <hyperlink ref="B286" r:id="rId518" xr:uid="{9B4A5BC2-D4CB-43F5-87BC-E4B97CB55DDE}"/>
    <hyperlink ref="B287" r:id="rId519" xr:uid="{6040BB14-0E1F-475A-A623-BCDEBD135608}"/>
    <hyperlink ref="B288" r:id="rId520" xr:uid="{657A6B57-6C44-43DC-B911-9C2D085E414B}"/>
    <hyperlink ref="B289" r:id="rId521" xr:uid="{3C7FD619-1E23-439F-8CC9-79448F6CAA84}"/>
    <hyperlink ref="B290" r:id="rId522" xr:uid="{1C60E5D9-4DA1-4731-A89C-5C0DC5BB7D7D}"/>
    <hyperlink ref="B296" r:id="rId523" xr:uid="{4C7AD585-F2BC-4309-BA4C-D2106D66D26D}"/>
    <hyperlink ref="B297" r:id="rId524" xr:uid="{BB3D48EB-D5EE-4E9E-B784-F62F96F44480}"/>
    <hyperlink ref="B301" r:id="rId525" xr:uid="{496115F7-16A5-48B9-BFB0-0E2AD1A9B3A0}"/>
    <hyperlink ref="B303" r:id="rId526" xr:uid="{76FF2EBA-C804-4D6B-A63C-3A72CD325418}"/>
    <hyperlink ref="B304" r:id="rId527" xr:uid="{09011429-E585-4AB2-8472-BFDC35A74618}"/>
    <hyperlink ref="B305" r:id="rId528" xr:uid="{50FBA333-7E04-428B-9DE3-495FC33A7CCA}"/>
    <hyperlink ref="B309" r:id="rId529" xr:uid="{DF0879AA-92FB-499E-A161-6F7BFAF57660}"/>
    <hyperlink ref="B310" r:id="rId530" xr:uid="{113942B3-3192-429B-9A08-6AE97153E297}"/>
    <hyperlink ref="B311" r:id="rId531" xr:uid="{936776A5-9AE1-4F54-8E74-F29571F59F94}"/>
    <hyperlink ref="B312" r:id="rId532" xr:uid="{B269898C-0C7C-43D1-9A60-2245ED9E8F15}"/>
    <hyperlink ref="B313" r:id="rId533" xr:uid="{96C5FC9E-4EB1-4936-8210-1CD1C89570E3}"/>
    <hyperlink ref="B319" r:id="rId534" xr:uid="{953A6F53-A754-426C-969F-3E578AFBEC00}"/>
    <hyperlink ref="B320" r:id="rId535" xr:uid="{BF865719-E4D6-4DA1-A896-8CA314A0B17B}"/>
    <hyperlink ref="B322" r:id="rId536" xr:uid="{95C4163F-9282-4252-B49A-5C6E4124C1AD}"/>
    <hyperlink ref="B329" r:id="rId537" xr:uid="{AA21F3EE-B9D5-4A6B-B3DE-3320FA37D969}"/>
    <hyperlink ref="B333" r:id="rId538" xr:uid="{B26C00C7-E5B4-4327-97D6-28CACA3E42F8}"/>
    <hyperlink ref="B337" r:id="rId539" xr:uid="{80CAF8C9-651A-46EA-9AC4-BBE24B3499A6}"/>
    <hyperlink ref="B339" r:id="rId540" xr:uid="{2B43CDE6-6A3D-4313-8F0D-988273313008}"/>
    <hyperlink ref="B342" r:id="rId541" xr:uid="{6FE4A366-B15F-43E8-8F3E-537745878D81}"/>
    <hyperlink ref="B343" r:id="rId542" xr:uid="{F796753D-0906-4F10-8CFA-996C7BB2DB3D}"/>
    <hyperlink ref="B344" r:id="rId543" xr:uid="{4DA653EA-47D9-4E91-BF8B-76D590DDC11F}"/>
    <hyperlink ref="B346" r:id="rId544" xr:uid="{3F976B1A-3D51-4C6D-BB80-758C4EA57A40}"/>
    <hyperlink ref="B350" r:id="rId545" xr:uid="{F3DA9FCA-2DB0-41E7-834B-7246EF66C518}"/>
    <hyperlink ref="B351" r:id="rId546" xr:uid="{69A53188-496C-4E8D-8D6A-9B2768ED38EF}"/>
    <hyperlink ref="B352" r:id="rId547" xr:uid="{E46BD4CD-086B-46C2-B467-87512BBB7214}"/>
    <hyperlink ref="B354" r:id="rId548" xr:uid="{95B6D2F2-6D17-473D-A4E3-774CB410CB48}"/>
    <hyperlink ref="B355" r:id="rId549" xr:uid="{EB4296C2-1369-4433-9698-06BDE5D53420}"/>
    <hyperlink ref="B357" r:id="rId550" xr:uid="{BEB52401-29EF-4D45-8F46-7713B10B34B2}"/>
    <hyperlink ref="B359" r:id="rId551" xr:uid="{4B9930CF-401A-401A-AAF6-8842896FFC14}"/>
    <hyperlink ref="B362" r:id="rId552" xr:uid="{86FB3755-5E57-4864-95C3-433492EBF402}"/>
    <hyperlink ref="B369" r:id="rId553" xr:uid="{3FD31FF7-D82A-459C-B688-9CDB73D45093}"/>
    <hyperlink ref="B371" r:id="rId554" xr:uid="{A359D36D-3873-42F1-996E-46012A60985F}"/>
    <hyperlink ref="B372" r:id="rId555" xr:uid="{6708B4E3-1332-4E2E-83B8-970A37D05392}"/>
    <hyperlink ref="B373" r:id="rId556" xr:uid="{0240D2C1-82FF-4881-A177-13E0ED8DAC32}"/>
    <hyperlink ref="B374" r:id="rId557" xr:uid="{6211535C-EB54-4BEB-A25E-6772830E86E8}"/>
    <hyperlink ref="B376" r:id="rId558" xr:uid="{052B8083-78DC-4EFC-B64C-E9857287239F}"/>
    <hyperlink ref="B379" r:id="rId559" xr:uid="{3711A269-229F-44BF-9EF4-BDA092472352}"/>
    <hyperlink ref="B381" r:id="rId560" xr:uid="{E0A2CB4F-A1B8-4D1B-9F62-EA3F804D6A99}"/>
    <hyperlink ref="B383" r:id="rId561" xr:uid="{B4B47E2F-4526-483F-92E1-44EAA96CBFB7}"/>
    <hyperlink ref="B384" r:id="rId562" xr:uid="{869C255A-09F1-480A-B64D-7641F20399B3}"/>
    <hyperlink ref="B385" r:id="rId563" xr:uid="{1DC2F908-21E6-4D11-B9BF-07F118E07595}"/>
    <hyperlink ref="B386" r:id="rId564" xr:uid="{55CB6CC4-D58A-47E9-9143-B42E0E5A471E}"/>
    <hyperlink ref="B387" r:id="rId565" xr:uid="{C0766F93-3C36-45C3-B7DC-32C02730971B}"/>
    <hyperlink ref="B388" r:id="rId566" xr:uid="{F7EEB38B-1867-478D-A724-5E66B8B56408}"/>
    <hyperlink ref="B390" r:id="rId567" xr:uid="{F2FCAD9F-5F0C-44AC-80AE-0369E8D613B4}"/>
    <hyperlink ref="B394" r:id="rId568" xr:uid="{72A97104-85F2-44C2-BE68-5CF6AEDA5C29}"/>
    <hyperlink ref="B396" r:id="rId569" xr:uid="{0F77FDBD-A698-467E-A185-CDD136E5B5A0}"/>
    <hyperlink ref="B397" r:id="rId570" xr:uid="{DC468E73-A5F1-4AA3-9B86-6520A29BFD69}"/>
    <hyperlink ref="B398" r:id="rId571" xr:uid="{AC610153-631C-46B3-9BC4-53C11FF030F6}"/>
    <hyperlink ref="B400" r:id="rId572" xr:uid="{C5B2E14D-0065-4CC4-8F9D-558A7AFCFC19}"/>
    <hyperlink ref="B403" r:id="rId573" xr:uid="{2AA2B315-C372-4DE8-8085-92B742BFDE47}"/>
    <hyperlink ref="B404" r:id="rId574" xr:uid="{848D4E28-7A96-4739-A175-B7060F4076C7}"/>
    <hyperlink ref="B409" r:id="rId575" xr:uid="{F412A92C-50C9-4F02-89B9-ED4ACC1EC733}"/>
    <hyperlink ref="B411" r:id="rId576" xr:uid="{20B2AA21-FE03-4CA2-A0CB-2AEB931C220D}"/>
    <hyperlink ref="B412" r:id="rId577" xr:uid="{D8594EBE-AC1E-40AD-B2F8-5D34C81824DD}"/>
    <hyperlink ref="B413" r:id="rId578" xr:uid="{74E658C6-F1F9-4AD6-90BD-C12E447239FE}"/>
    <hyperlink ref="B414" r:id="rId579" xr:uid="{7471C2F5-71B8-4E80-BF2E-680AD7F68AD6}"/>
    <hyperlink ref="B417" r:id="rId580" xr:uid="{B9D82288-C1D2-4687-B58A-14C15749786F}"/>
    <hyperlink ref="B418" r:id="rId581" xr:uid="{0AC0FAC6-67AE-411D-8EE5-67B784FB2A42}"/>
    <hyperlink ref="B419" r:id="rId582" xr:uid="{A6C0B1F0-2BBB-4AD8-B2AF-A9DC9C960D71}"/>
    <hyperlink ref="B426" r:id="rId583" xr:uid="{CD6EE206-1E5E-4EC8-A076-4FF77E3D48AC}"/>
    <hyperlink ref="B428" r:id="rId584" xr:uid="{100649CD-2015-414C-AC92-1473B56E69F1}"/>
    <hyperlink ref="B429" r:id="rId585" xr:uid="{6372F9B9-6CA0-494A-94BA-7F0A0819DC5A}"/>
    <hyperlink ref="B432" r:id="rId586" xr:uid="{5E4E8931-1E0A-4DB8-91B4-A2B43735469F}"/>
    <hyperlink ref="B433" r:id="rId587" xr:uid="{28DE522D-D2B8-494A-852D-CE0A397B7525}"/>
    <hyperlink ref="B434" r:id="rId588" xr:uid="{8AF92FD9-A091-4D50-A71D-11ECC401D088}"/>
    <hyperlink ref="B437" r:id="rId589" xr:uid="{3EDF8824-EA0D-4504-897C-7C696FA41BD9}"/>
    <hyperlink ref="B439" r:id="rId590" xr:uid="{BBE5671B-3D2C-4D22-963D-B05374A0AED6}"/>
    <hyperlink ref="B440" r:id="rId591" xr:uid="{08478DD7-7361-4B88-AA22-7E80363E30BE}"/>
    <hyperlink ref="B441" r:id="rId592" xr:uid="{06F259B2-CA40-4C3A-8DF6-7D30E41E9698}"/>
    <hyperlink ref="B442" r:id="rId593" xr:uid="{85B04435-BD37-45E4-8938-B12BACE93DA2}"/>
    <hyperlink ref="B443" r:id="rId594" xr:uid="{B7F8E883-AF38-48E6-A61D-5C0EC93C6CD9}"/>
    <hyperlink ref="B446" r:id="rId595" xr:uid="{9645D4A8-C018-42DA-8513-0AA8473EE636}"/>
    <hyperlink ref="B450" r:id="rId596" xr:uid="{DE92DC68-E812-4984-B221-6125D58D3288}"/>
    <hyperlink ref="B452" r:id="rId597" xr:uid="{7A9564EF-4030-4232-A48C-910DCEE41272}"/>
    <hyperlink ref="B453" r:id="rId598" xr:uid="{FDC8D2F0-957B-4B74-8020-71C667E91961}"/>
    <hyperlink ref="B454" r:id="rId599" xr:uid="{6652BBC3-BD0F-4EB2-9519-D22EF9817401}"/>
    <hyperlink ref="B455" r:id="rId600" xr:uid="{FBD21A80-839D-4ECB-8F2B-00846146658E}"/>
    <hyperlink ref="B458" r:id="rId601" xr:uid="{A1617919-23D5-4417-A9B1-0E03CC758FAD}"/>
    <hyperlink ref="B460" r:id="rId602" xr:uid="{3C6B5C5C-D457-4997-AFB7-0E89A8DD7ECB}"/>
    <hyperlink ref="B461" r:id="rId603" xr:uid="{87DF5D28-BE2A-4FF8-828E-8E670E8ACD46}"/>
    <hyperlink ref="B462" r:id="rId604" xr:uid="{6E1326C1-7E7C-46FA-A170-53008758FF51}"/>
    <hyperlink ref="B464" r:id="rId605" xr:uid="{1234A2B1-A8E7-40CE-85AA-4CBC145627B5}"/>
    <hyperlink ref="B468" r:id="rId606" xr:uid="{10AAF51D-DA25-440A-98A3-46A33BDEB8EB}"/>
    <hyperlink ref="B469" r:id="rId607" xr:uid="{5413BE93-1A05-4790-AFC1-9EB8495D3719}"/>
    <hyperlink ref="B470" r:id="rId608" xr:uid="{382D0667-B788-447D-8242-0D3FDF2FAFC9}"/>
    <hyperlink ref="B471" r:id="rId609" xr:uid="{BF048C7A-C225-48A8-A6CC-6D6FD7511B50}"/>
    <hyperlink ref="B474" r:id="rId610" xr:uid="{885888FB-4D6E-4DAD-8032-B258DA771D4F}"/>
    <hyperlink ref="B475" r:id="rId611" xr:uid="{DE0F3563-4948-4A12-9B1C-DA03994E7634}"/>
    <hyperlink ref="B476" r:id="rId612" xr:uid="{26159BA8-58CD-4D6E-B1F8-DA125702AC2A}"/>
    <hyperlink ref="B486" r:id="rId613" xr:uid="{DA267276-68CA-4E7D-B907-B57B0B834569}"/>
    <hyperlink ref="B489" r:id="rId614" xr:uid="{F03BB4C2-6059-492F-B393-6C85AAB36878}"/>
    <hyperlink ref="B490" r:id="rId615" xr:uid="{2632A6C7-FC90-4503-9E88-4448CF7C37A7}"/>
    <hyperlink ref="B493" r:id="rId616" xr:uid="{71E4BF56-D8AF-4EEC-896E-919C09A472BA}"/>
    <hyperlink ref="B494" r:id="rId617" xr:uid="{1856DECE-FA7A-4EC7-96AE-6B210D28F98C}"/>
    <hyperlink ref="B499" r:id="rId618" xr:uid="{17CA3DFE-D295-4D34-BEE3-467C594FD3B5}"/>
    <hyperlink ref="B505" r:id="rId619" xr:uid="{D615F5FB-2B5F-4AFC-AD1C-4B76AD8B589D}"/>
    <hyperlink ref="B509" r:id="rId620" xr:uid="{484AD062-04CD-433E-8C26-EFA8A93F789C}"/>
    <hyperlink ref="B510" r:id="rId621" xr:uid="{4CBBE862-8E52-48DF-8EE0-DF430F15E0A8}"/>
    <hyperlink ref="B512" r:id="rId622" xr:uid="{F65CA0B0-ABCE-4C2C-948D-2273325C11FB}"/>
    <hyperlink ref="B516" r:id="rId623" xr:uid="{2160C9C8-8BEC-48F8-B6DB-58F214659944}"/>
    <hyperlink ref="B517" r:id="rId624" xr:uid="{3AE0824B-E58E-4914-9786-4E931E05380E}"/>
    <hyperlink ref="B518" r:id="rId625" xr:uid="{D8F2B248-91C0-4EDF-8880-53D391B782B9}"/>
    <hyperlink ref="B521" r:id="rId626" xr:uid="{1C132463-6E77-40E0-BCD9-7E26FDDB1EEA}"/>
    <hyperlink ref="B522" r:id="rId627" xr:uid="{3510EE7F-8BEC-4F1C-92EE-FDCD88F0777C}"/>
    <hyperlink ref="B524" r:id="rId628" xr:uid="{37C5C8E0-9257-4B30-A70F-1A6CFE5BF76F}"/>
    <hyperlink ref="B525" r:id="rId629" xr:uid="{B915399A-4141-41E7-8D7E-883EBAB4542D}"/>
    <hyperlink ref="B527" r:id="rId630" xr:uid="{538C20F2-D4E4-4741-B790-3E1BA7CF5B78}"/>
    <hyperlink ref="B529" r:id="rId631" xr:uid="{E106DBE4-74E6-4995-A9D4-5C3012899F22}"/>
    <hyperlink ref="B530" r:id="rId632" xr:uid="{0DE43470-4FDE-48E3-AE0D-29CC2056FE2A}"/>
    <hyperlink ref="B531" r:id="rId633" xr:uid="{52BAC7C7-4AA5-487F-B3DD-7BB3B600D23A}"/>
    <hyperlink ref="B532" r:id="rId634" xr:uid="{2DDBDD78-13E0-4C39-9376-8553A1760FEE}"/>
    <hyperlink ref="B538" r:id="rId635" xr:uid="{A7C7DDFC-A955-4DD6-A628-C0DD45501F1E}"/>
    <hyperlink ref="B541" r:id="rId636" xr:uid="{1C754536-F3FA-4402-BFA9-EAE927504205}"/>
    <hyperlink ref="B543" r:id="rId637" xr:uid="{1623D608-146D-4C4D-A477-2639BBD5BA26}"/>
    <hyperlink ref="B549" r:id="rId638" xr:uid="{8B351FA2-D6B5-4DC4-87E6-1CE813735566}"/>
    <hyperlink ref="B551" r:id="rId639" xr:uid="{ACC6DA91-C7F0-4284-B850-3BD092C7F7CB}"/>
    <hyperlink ref="B553" r:id="rId640" xr:uid="{3CE7DDB7-5C5D-40B8-8065-3EF5DF60EB4D}"/>
    <hyperlink ref="B554" r:id="rId641" xr:uid="{5B9950E9-A173-43C8-8F7C-D55CEE0A98FC}"/>
    <hyperlink ref="B557" r:id="rId642" xr:uid="{EC31EA05-4BF2-4D66-B20C-6BF562DCE524}"/>
    <hyperlink ref="B558" r:id="rId643" xr:uid="{77A5138B-C546-4CE6-B70F-CEC1789AE61D}"/>
    <hyperlink ref="B559" r:id="rId644" xr:uid="{A8C6C550-5987-4C70-B6CB-A6A445AC45E7}"/>
    <hyperlink ref="B560" r:id="rId645" xr:uid="{6F29A6A9-B0B6-4082-ADFF-B358E42314CD}"/>
    <hyperlink ref="B563" r:id="rId646" xr:uid="{20A2BB05-C4B5-43C7-A206-D9CFA510FBE6}"/>
    <hyperlink ref="B565" r:id="rId647" xr:uid="{E74E4C98-3A40-46F6-9A90-025FB8B30DBC}"/>
    <hyperlink ref="B566" r:id="rId648" xr:uid="{28A35A00-E031-4AD7-B6CF-F8891E5A006C}"/>
    <hyperlink ref="B568" r:id="rId649" xr:uid="{6D86060F-73AF-481C-B70B-B59144E084C8}"/>
    <hyperlink ref="B571" r:id="rId650" xr:uid="{B02B82ED-3D24-4B0A-8235-25AEBA524BD3}"/>
    <hyperlink ref="B574" r:id="rId651" xr:uid="{EFEE87C0-2F16-4225-AB61-41A17D6C2B9A}"/>
    <hyperlink ref="B575" r:id="rId652" xr:uid="{8D8D0B00-3B18-4310-BB1B-45B40D71116C}"/>
    <hyperlink ref="B576" r:id="rId653" xr:uid="{72ECE9CF-A06A-447A-95DA-34B00050BEAF}"/>
    <hyperlink ref="B577" r:id="rId654" xr:uid="{3D502605-FD35-47D7-8D90-AD87957647A9}"/>
    <hyperlink ref="B578" r:id="rId655" xr:uid="{8689575E-9DED-4BA6-902D-517BCA4E8255}"/>
    <hyperlink ref="B579" r:id="rId656" xr:uid="{5FD535B8-354B-4212-A59D-C33B79C1FAAC}"/>
    <hyperlink ref="B580" r:id="rId657" xr:uid="{94DCA730-E63D-49D9-9199-9F0B70328EA6}"/>
    <hyperlink ref="B581" r:id="rId658" xr:uid="{88240699-8F3F-4803-AD85-31294065A3CA}"/>
    <hyperlink ref="B582" r:id="rId659" xr:uid="{6DE502F5-7B29-47F1-87A4-E1D4B3031523}"/>
    <hyperlink ref="B583" r:id="rId660" xr:uid="{A7A95A54-23B4-4858-9A90-802AFE2709B4}"/>
    <hyperlink ref="B584" r:id="rId661" xr:uid="{BD24EC81-1CAE-469E-A416-837403391C8B}"/>
    <hyperlink ref="B585" r:id="rId662" xr:uid="{45618087-E6A7-4E6F-B304-79320A25997E}"/>
    <hyperlink ref="B586" r:id="rId663" xr:uid="{49C39ADB-A30E-4A52-B785-65169B9098C4}"/>
    <hyperlink ref="B587" r:id="rId664" xr:uid="{5FD1A3F4-23B6-430C-9F23-410291235327}"/>
    <hyperlink ref="B590" r:id="rId665" xr:uid="{D42DDA38-D639-4D14-9EAC-1AD236A1B13E}"/>
    <hyperlink ref="B594" r:id="rId666" xr:uid="{9B4C30A3-768C-4BDF-BB19-6A912D73B7FB}"/>
    <hyperlink ref="B596" r:id="rId667" xr:uid="{A8EAE225-D37E-4E31-86E4-CDC85035FFBC}"/>
    <hyperlink ref="B597" r:id="rId668" xr:uid="{944297E1-0844-43F6-AAE6-E6AAC16E3075}"/>
    <hyperlink ref="B599" r:id="rId669" xr:uid="{A9DF33D0-E4F3-49AD-BC3B-451849961B12}"/>
    <hyperlink ref="B601" r:id="rId670" xr:uid="{586FE091-D426-4548-8016-4F1204B1CA2D}"/>
    <hyperlink ref="B602" r:id="rId671" xr:uid="{BAE3BFA4-3EA8-47BD-9E47-5F789475D52C}"/>
    <hyperlink ref="B605" r:id="rId672" xr:uid="{B8B1A952-9D27-4801-B7CE-DED3A4D82AC1}"/>
    <hyperlink ref="B607" r:id="rId673" xr:uid="{99CCFDCD-84CA-4969-B7B9-1C92262925A5}"/>
    <hyperlink ref="B608" r:id="rId674" xr:uid="{7201A2AD-8489-4AAB-859F-F6FE40359867}"/>
    <hyperlink ref="B610" r:id="rId675" xr:uid="{E23932D4-3985-4073-B0A5-1165875E825C}"/>
    <hyperlink ref="B611" r:id="rId676" xr:uid="{5BC90116-8F56-4255-BD09-3F51F00FE8C8}"/>
    <hyperlink ref="B615" r:id="rId677" xr:uid="{35F3B2F3-CB08-4475-9B5E-B9D4A6FD99D0}"/>
    <hyperlink ref="B617" r:id="rId678" xr:uid="{14717C8B-D36D-41EF-8692-411A3FE4C73C}"/>
    <hyperlink ref="B618" r:id="rId679" xr:uid="{03D4D157-A32F-4C2A-9EB3-9D0DCF86710B}"/>
    <hyperlink ref="B619" r:id="rId680" xr:uid="{7DE692A2-CCB9-49D3-B43E-C6CA04B2F1D5}"/>
    <hyperlink ref="B622" r:id="rId681" xr:uid="{0D60925F-92F8-4769-9076-F301F75432DE}"/>
    <hyperlink ref="B623" r:id="rId682" xr:uid="{DA1F2F73-8580-427B-A05C-889658BCC89E}"/>
    <hyperlink ref="B624" r:id="rId683" xr:uid="{D866112E-5B43-43CB-85FF-8A5193706C08}"/>
    <hyperlink ref="B628" r:id="rId684" xr:uid="{FC4F0D60-165E-45B0-B35C-6148A0AC9BDD}"/>
    <hyperlink ref="B629" r:id="rId685" xr:uid="{8A737F84-70FF-4BAE-9F9B-9814A64C4D41}"/>
    <hyperlink ref="B630" r:id="rId686" xr:uid="{58339777-0EAD-46D5-B1A8-51047243CFF4}"/>
    <hyperlink ref="B633" r:id="rId687" xr:uid="{0848FE0B-0660-4F9B-A5DB-F345FB6CAEFE}"/>
    <hyperlink ref="B636" r:id="rId688" xr:uid="{3A1DDB23-DD0A-4D78-B605-54A06E74DB9B}"/>
    <hyperlink ref="B638" r:id="rId689" xr:uid="{6BE5E5F0-F60E-4E81-911D-E7E32D0CAE77}"/>
    <hyperlink ref="B641" r:id="rId690" xr:uid="{9ACBE5B9-5383-486F-A7ED-6B3094ECCF8F}"/>
    <hyperlink ref="B645" r:id="rId691" xr:uid="{EB950BC5-A88F-4207-AA81-7F079E826413}"/>
    <hyperlink ref="B646" r:id="rId692" xr:uid="{B671845C-1D13-4D0A-918A-12190B1F9186}"/>
    <hyperlink ref="B647" r:id="rId693" xr:uid="{B0A0E3FF-B891-4D11-8156-68D33D6BA2B2}"/>
    <hyperlink ref="B648" r:id="rId694" xr:uid="{893C3308-63BE-4449-84B8-40B89B049496}"/>
    <hyperlink ref="B654" r:id="rId695" xr:uid="{B638BAB6-6249-45B0-BEE4-DC016CADAC71}"/>
    <hyperlink ref="B655" r:id="rId696" xr:uid="{3B025680-85AB-4553-98C5-41F4FD5B451B}"/>
    <hyperlink ref="B663" r:id="rId697" xr:uid="{0964DFE6-4D5C-4D6A-ADE9-E70FF7329686}"/>
    <hyperlink ref="B664" r:id="rId698" xr:uid="{01A6C91A-8AED-48C8-9C7E-5AC9EB67804E}"/>
    <hyperlink ref="B665" r:id="rId699" xr:uid="{D05840C8-79ED-42E2-9ADD-2B64A191F067}"/>
    <hyperlink ref="B666" r:id="rId700" xr:uid="{6109EF19-7C48-48CC-BD91-BBAB76FD68C8}"/>
    <hyperlink ref="B667" r:id="rId701" xr:uid="{3CAB8BE7-B3B1-4496-86C5-F5D99850DD47}"/>
    <hyperlink ref="B668" r:id="rId702" xr:uid="{E7F7A198-6D7C-495D-B8EA-248F2370C307}"/>
    <hyperlink ref="B673" r:id="rId703" xr:uid="{CFE02A0B-933D-4508-B0D0-DC29AEFA4228}"/>
    <hyperlink ref="B679" r:id="rId704" xr:uid="{A2E80260-4DE6-4E57-B954-D45E5EA2B2C9}"/>
    <hyperlink ref="B680" r:id="rId705" xr:uid="{B79C9D0E-1829-4F6D-A223-05A452CA0E05}"/>
    <hyperlink ref="B684" r:id="rId706" xr:uid="{91C7CC7F-8C62-4906-B94F-0A798B57B2D6}"/>
    <hyperlink ref="B685" r:id="rId707" xr:uid="{572FB888-9443-43F6-9538-AF501A30F1E8}"/>
    <hyperlink ref="B686" r:id="rId708" xr:uid="{0B2B09D7-30AE-4679-BB4C-A01D369F994F}"/>
    <hyperlink ref="B687" r:id="rId709" xr:uid="{9DCF6FEA-9347-47EA-9EF3-749DA37BA9A8}"/>
    <hyperlink ref="B688" r:id="rId710" xr:uid="{F1DAA262-6E35-4624-9765-607DB8F943FD}"/>
    <hyperlink ref="B689" r:id="rId711" xr:uid="{56CEB6A1-1379-48A6-B77A-8E18F31EAC59}"/>
    <hyperlink ref="B691" r:id="rId712" xr:uid="{67F9F540-A68D-4E92-9F39-A73FDA307DDF}"/>
    <hyperlink ref="B694" r:id="rId713" xr:uid="{723E3AF2-AA35-40D3-B9AF-2AB75CBDBEE9}"/>
    <hyperlink ref="B696" r:id="rId714" xr:uid="{C6992DD1-D2AB-4EC8-AB60-8F0F5996E75A}"/>
    <hyperlink ref="B701" r:id="rId715" xr:uid="{833BFEA7-E9F6-412E-AACA-E7B1F569CBC2}"/>
    <hyperlink ref="B706" r:id="rId716" xr:uid="{DCEFB0AB-B3C2-45D4-9CBA-E587374AEC4E}"/>
    <hyperlink ref="B709" r:id="rId717" xr:uid="{49D2539B-F748-4A14-899B-7DEF75EEB413}"/>
    <hyperlink ref="B711" r:id="rId718" xr:uid="{338A5C5E-CED8-419F-BB66-5BFF4EFC5AC1}"/>
    <hyperlink ref="B713" r:id="rId719" xr:uid="{73D95BFC-B51F-4912-8328-E440E67FEC91}"/>
    <hyperlink ref="B715" r:id="rId720" xr:uid="{AEE0DF6A-A3B3-421E-9B72-206EDD66B386}"/>
    <hyperlink ref="B716" r:id="rId721" xr:uid="{D9304686-5D8E-404C-A0D6-44C46D0B8C62}"/>
    <hyperlink ref="B718" r:id="rId722" xr:uid="{64D08ADC-76BA-42E8-B9BA-6D41C6F83EB8}"/>
    <hyperlink ref="B720" r:id="rId723" xr:uid="{2D5249CF-CFC0-45CE-892E-479B93004E33}"/>
    <hyperlink ref="B725" r:id="rId724" xr:uid="{EA908C8F-B48B-4997-A945-F032B7A0161F}"/>
    <hyperlink ref="B726" r:id="rId725" xr:uid="{10AAB866-716D-41FE-A9A8-FC890E3FF9B2}"/>
    <hyperlink ref="B727" r:id="rId726" xr:uid="{13FF4D13-EECB-488D-A595-706B82720583}"/>
    <hyperlink ref="B728" r:id="rId727" xr:uid="{60D08825-7600-4162-8BFB-64BFB0EC21FC}"/>
    <hyperlink ref="B731" r:id="rId728" xr:uid="{45F2BBD5-AD18-4B0C-ADCE-9E8F9B0E33BE}"/>
    <hyperlink ref="B732" r:id="rId729" xr:uid="{A15E7643-74DC-4DFD-8479-1D8D0785D327}"/>
    <hyperlink ref="B734" r:id="rId730" xr:uid="{4FA9B68C-6742-495E-A5E7-62EF937096B0}"/>
    <hyperlink ref="B736" r:id="rId731" xr:uid="{A2AAD9DA-D40F-49F6-B1B4-9AADE1A0700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53"/>
  <sheetViews>
    <sheetView zoomScale="80" zoomScaleNormal="80" workbookViewId="0">
      <pane ySplit="5" topLeftCell="A728" activePane="bottomLeft" state="frozen"/>
      <selection pane="bottomLeft" activeCell="A744" sqref="A744:C753"/>
    </sheetView>
  </sheetViews>
  <sheetFormatPr defaultColWidth="9.140625" defaultRowHeight="15"/>
  <cols>
    <col min="1" max="2" width="9.140625" style="1"/>
    <col min="3" max="3" width="9.85546875" style="1" customWidth="1"/>
    <col min="4" max="4" width="36" style="1" customWidth="1"/>
    <col min="5" max="7" width="23.140625" style="1" customWidth="1"/>
    <col min="8" max="8" width="16.85546875" style="1" customWidth="1"/>
    <col min="9" max="9" width="13.28515625" style="1" customWidth="1"/>
    <col min="10" max="11" width="21.42578125" style="1" customWidth="1"/>
    <col min="12" max="12" width="19.7109375" style="1" customWidth="1"/>
    <col min="13" max="13" width="20.140625" style="1" customWidth="1"/>
    <col min="14" max="14" width="20.7109375" style="1" customWidth="1"/>
    <col min="15" max="20" width="16.42578125" style="1" customWidth="1"/>
    <col min="21" max="16384" width="9.140625" style="1"/>
  </cols>
  <sheetData>
    <row r="1" spans="1:26" ht="21">
      <c r="A1" s="2" t="s">
        <v>1531</v>
      </c>
    </row>
    <row r="3" spans="1:26" ht="26.25">
      <c r="A3" s="3" t="s">
        <v>1532</v>
      </c>
      <c r="J3" s="10"/>
      <c r="W3" s="12"/>
      <c r="X3" s="12"/>
      <c r="Y3" s="12"/>
      <c r="Z3" s="12"/>
    </row>
    <row r="4" spans="1:26" ht="15.75">
      <c r="U4" s="13"/>
      <c r="V4" s="13"/>
      <c r="W4" s="13"/>
      <c r="X4" s="13"/>
      <c r="Y4" s="13"/>
      <c r="Z4" s="13"/>
    </row>
    <row r="5" spans="1:26" ht="76.5">
      <c r="A5" s="4" t="s">
        <v>0</v>
      </c>
      <c r="B5" s="5" t="s">
        <v>1</v>
      </c>
      <c r="C5" s="5" t="s">
        <v>2</v>
      </c>
      <c r="D5" s="5" t="s">
        <v>3</v>
      </c>
      <c r="E5" s="6" t="s">
        <v>4</v>
      </c>
      <c r="F5" s="6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11" t="s">
        <v>11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  <c r="R5" s="5" t="s">
        <v>17</v>
      </c>
      <c r="S5" s="5" t="s">
        <v>18</v>
      </c>
      <c r="T5" s="5" t="s">
        <v>19</v>
      </c>
    </row>
    <row r="6" spans="1:26">
      <c r="A6" s="7">
        <v>1</v>
      </c>
      <c r="B6" s="8" t="s">
        <v>20</v>
      </c>
      <c r="C6" s="9" t="s">
        <v>21</v>
      </c>
      <c r="D6" s="9" t="s">
        <v>22</v>
      </c>
      <c r="E6" s="19">
        <v>5354232791567.2002</v>
      </c>
      <c r="F6" s="19">
        <v>123099137640</v>
      </c>
      <c r="G6" s="20">
        <v>2.6337600000000001</v>
      </c>
      <c r="H6" s="21" t="s">
        <v>23</v>
      </c>
      <c r="I6" s="21" t="s">
        <v>24</v>
      </c>
      <c r="J6" s="22">
        <v>10009526635291</v>
      </c>
      <c r="K6" s="22">
        <v>5454381737050</v>
      </c>
      <c r="L6" s="22">
        <v>13143109864001</v>
      </c>
      <c r="M6" s="22">
        <v>290241012297</v>
      </c>
      <c r="N6" s="22">
        <v>284500706822</v>
      </c>
      <c r="O6" s="22">
        <v>1042</v>
      </c>
      <c r="P6" s="22">
        <v>16709</v>
      </c>
      <c r="Q6" s="20">
        <v>19.39</v>
      </c>
      <c r="R6" s="20">
        <v>1.21</v>
      </c>
      <c r="S6" s="20">
        <v>3.12</v>
      </c>
      <c r="T6" s="20">
        <v>6.12</v>
      </c>
    </row>
    <row r="7" spans="1:26">
      <c r="A7" s="7">
        <v>2</v>
      </c>
      <c r="B7" s="8" t="s">
        <v>25</v>
      </c>
      <c r="C7" s="9" t="s">
        <v>21</v>
      </c>
      <c r="D7" s="9" t="s">
        <v>26</v>
      </c>
      <c r="E7" s="19">
        <v>126444670545.2</v>
      </c>
      <c r="F7" s="19">
        <v>360605760</v>
      </c>
      <c r="G7" s="20">
        <v>1.018308</v>
      </c>
      <c r="H7" s="21" t="s">
        <v>27</v>
      </c>
      <c r="I7" s="21" t="s">
        <v>28</v>
      </c>
      <c r="J7" s="22">
        <v>201087507683</v>
      </c>
      <c r="K7" s="22">
        <v>194326489821</v>
      </c>
      <c r="L7" s="22">
        <v>134110305244</v>
      </c>
      <c r="M7" s="22">
        <v>225510011</v>
      </c>
      <c r="N7" s="22">
        <v>225510011</v>
      </c>
      <c r="O7" s="22">
        <v>22</v>
      </c>
      <c r="P7" s="22">
        <v>18594</v>
      </c>
      <c r="Q7" s="20">
        <v>584.37</v>
      </c>
      <c r="R7" s="20">
        <v>0.68</v>
      </c>
      <c r="S7" s="20">
        <v>0.11</v>
      </c>
      <c r="T7" s="20">
        <v>0.12</v>
      </c>
    </row>
    <row r="8" spans="1:26">
      <c r="A8" s="7">
        <v>3</v>
      </c>
      <c r="B8" s="8" t="s">
        <v>29</v>
      </c>
      <c r="C8" s="9" t="s">
        <v>21</v>
      </c>
      <c r="D8" s="9" t="s">
        <v>30</v>
      </c>
      <c r="E8" s="19">
        <v>785673515681.80005</v>
      </c>
      <c r="F8" s="19">
        <v>14017834880</v>
      </c>
      <c r="G8" s="20">
        <v>0.22428000000000001</v>
      </c>
      <c r="H8" s="21" t="s">
        <v>27</v>
      </c>
      <c r="I8" s="21" t="s">
        <v>31</v>
      </c>
      <c r="J8" s="22">
        <v>976612415331</v>
      </c>
      <c r="K8" s="22">
        <v>668736814476</v>
      </c>
      <c r="L8" s="22">
        <v>473174997084</v>
      </c>
      <c r="M8" s="22">
        <v>28813656259</v>
      </c>
      <c r="N8" s="22">
        <v>28364522967</v>
      </c>
      <c r="O8" s="22">
        <v>781</v>
      </c>
      <c r="P8" s="22">
        <v>10482</v>
      </c>
      <c r="Q8" s="20">
        <v>23.04</v>
      </c>
      <c r="R8" s="20">
        <v>1.72</v>
      </c>
      <c r="S8" s="20">
        <v>3.7</v>
      </c>
      <c r="T8" s="20">
        <v>5.27</v>
      </c>
    </row>
    <row r="9" spans="1:26">
      <c r="A9" s="7">
        <v>4</v>
      </c>
      <c r="B9" s="8" t="s">
        <v>32</v>
      </c>
      <c r="C9" s="9" t="s">
        <v>33</v>
      </c>
      <c r="D9" s="9" t="s">
        <v>34</v>
      </c>
      <c r="E9" s="19">
        <v>1023632066574.4</v>
      </c>
      <c r="F9" s="19">
        <v>17338885100.799999</v>
      </c>
      <c r="G9" s="20">
        <v>4.0318E-2</v>
      </c>
      <c r="H9" s="21" t="s">
        <v>23</v>
      </c>
      <c r="I9" s="21" t="s">
        <v>31</v>
      </c>
      <c r="J9" s="22">
        <v>991979409314</v>
      </c>
      <c r="K9" s="22">
        <v>806780814611</v>
      </c>
      <c r="L9" s="22">
        <v>500844443428</v>
      </c>
      <c r="M9" s="22">
        <v>25079480434</v>
      </c>
      <c r="N9" s="22">
        <v>25089730633</v>
      </c>
      <c r="O9" s="22">
        <v>689</v>
      </c>
      <c r="P9" s="22">
        <v>12104</v>
      </c>
      <c r="Q9" s="20">
        <v>34.26</v>
      </c>
      <c r="R9" s="20">
        <v>1.95</v>
      </c>
      <c r="S9" s="20">
        <v>3.15</v>
      </c>
      <c r="T9" s="20">
        <v>4.2</v>
      </c>
    </row>
    <row r="10" spans="1:26">
      <c r="A10" s="7">
        <v>5</v>
      </c>
      <c r="B10" s="8" t="s">
        <v>35</v>
      </c>
      <c r="C10" s="9" t="s">
        <v>21</v>
      </c>
      <c r="D10" s="9" t="s">
        <v>36</v>
      </c>
      <c r="E10" s="19">
        <v>2059824000000</v>
      </c>
      <c r="F10" s="19">
        <v>23771170880</v>
      </c>
      <c r="G10" s="20">
        <v>2.9030000000000002E-3</v>
      </c>
      <c r="H10" s="21" t="s">
        <v>23</v>
      </c>
      <c r="I10" s="21" t="s">
        <v>31</v>
      </c>
      <c r="J10" s="22">
        <v>1592951748069</v>
      </c>
      <c r="K10" s="22">
        <v>926404122645</v>
      </c>
      <c r="L10" s="22">
        <v>1198652069061</v>
      </c>
      <c r="M10" s="22">
        <v>65351945620</v>
      </c>
      <c r="N10" s="22">
        <v>65622612281</v>
      </c>
      <c r="O10" s="22">
        <v>831</v>
      </c>
      <c r="P10" s="22">
        <v>11580</v>
      </c>
      <c r="Q10" s="20">
        <v>33.090000000000003</v>
      </c>
      <c r="R10" s="20">
        <v>2.37</v>
      </c>
      <c r="S10" s="20">
        <v>4.7300000000000004</v>
      </c>
      <c r="T10" s="20">
        <v>9.6</v>
      </c>
    </row>
    <row r="11" spans="1:26">
      <c r="A11" s="7">
        <v>6</v>
      </c>
      <c r="B11" s="8" t="s">
        <v>37</v>
      </c>
      <c r="C11" s="9" t="s">
        <v>21</v>
      </c>
      <c r="D11" s="9" t="s">
        <v>38</v>
      </c>
      <c r="E11" s="19">
        <v>386821456615.03998</v>
      </c>
      <c r="F11" s="19">
        <v>100795472.764227</v>
      </c>
      <c r="G11" s="20">
        <v>1.9074260000000001</v>
      </c>
      <c r="H11" s="21" t="s">
        <v>27</v>
      </c>
      <c r="I11" s="21" t="s">
        <v>28</v>
      </c>
      <c r="J11" s="22">
        <v>594273998812</v>
      </c>
      <c r="K11" s="22">
        <v>418595693926</v>
      </c>
      <c r="L11" s="22">
        <v>341647434418</v>
      </c>
      <c r="M11" s="22">
        <v>33793208794</v>
      </c>
      <c r="N11" s="22">
        <v>33793208794</v>
      </c>
      <c r="O11" s="22">
        <v>2934</v>
      </c>
      <c r="P11" s="22">
        <v>36408</v>
      </c>
      <c r="Q11" s="20">
        <v>12.16</v>
      </c>
      <c r="R11" s="20">
        <v>0.98</v>
      </c>
      <c r="S11" s="20">
        <v>5.94</v>
      </c>
      <c r="T11" s="20">
        <v>8.15</v>
      </c>
    </row>
    <row r="12" spans="1:26">
      <c r="A12" s="7">
        <v>7</v>
      </c>
      <c r="B12" s="8" t="s">
        <v>39</v>
      </c>
      <c r="C12" s="9" t="s">
        <v>21</v>
      </c>
      <c r="D12" s="9" t="s">
        <v>40</v>
      </c>
      <c r="E12" s="19">
        <v>89113706007036</v>
      </c>
      <c r="F12" s="19">
        <v>248020470960</v>
      </c>
      <c r="G12" s="20">
        <v>30</v>
      </c>
      <c r="H12" s="21" t="s">
        <v>41</v>
      </c>
      <c r="I12" s="21" t="s">
        <v>42</v>
      </c>
      <c r="J12" s="22">
        <v>527769944000000</v>
      </c>
      <c r="K12" s="22">
        <v>44900909000000</v>
      </c>
      <c r="L12" s="22">
        <v>18944792000000</v>
      </c>
      <c r="M12" s="22">
        <v>9602746000000</v>
      </c>
      <c r="N12" s="22">
        <v>9602746000000</v>
      </c>
      <c r="O12" s="22">
        <v>3900</v>
      </c>
      <c r="P12" s="22">
        <v>16618</v>
      </c>
      <c r="Q12" s="20">
        <v>8.85</v>
      </c>
      <c r="R12" s="20">
        <v>2.08</v>
      </c>
      <c r="S12" s="20">
        <v>1.98</v>
      </c>
      <c r="T12" s="20">
        <v>23.9</v>
      </c>
    </row>
    <row r="13" spans="1:26" ht="26.25">
      <c r="A13" s="7">
        <v>8</v>
      </c>
      <c r="B13" s="8" t="s">
        <v>43</v>
      </c>
      <c r="C13" s="9" t="s">
        <v>21</v>
      </c>
      <c r="D13" s="9" t="s">
        <v>44</v>
      </c>
      <c r="E13" s="19">
        <v>894536970366.19995</v>
      </c>
      <c r="F13" s="19">
        <v>3073810400</v>
      </c>
      <c r="G13" s="20">
        <v>10.264799999999999</v>
      </c>
      <c r="H13" s="21" t="s">
        <v>27</v>
      </c>
      <c r="I13" s="21" t="s">
        <v>45</v>
      </c>
      <c r="J13" s="22">
        <v>1175563025601</v>
      </c>
      <c r="K13" s="22">
        <v>475085989877</v>
      </c>
      <c r="L13" s="22">
        <v>352999336076</v>
      </c>
      <c r="M13" s="22">
        <v>37605046079</v>
      </c>
      <c r="N13" s="22">
        <v>36238049053</v>
      </c>
      <c r="O13" s="22">
        <v>1254</v>
      </c>
      <c r="P13" s="22">
        <v>15836</v>
      </c>
      <c r="Q13" s="20">
        <v>27.24</v>
      </c>
      <c r="R13" s="20">
        <v>2.16</v>
      </c>
      <c r="S13" s="20">
        <v>3.6</v>
      </c>
      <c r="T13" s="20">
        <v>7.66</v>
      </c>
    </row>
    <row r="14" spans="1:26" ht="26.25">
      <c r="A14" s="7">
        <v>9</v>
      </c>
      <c r="B14" s="8" t="s">
        <v>46</v>
      </c>
      <c r="C14" s="9" t="s">
        <v>21</v>
      </c>
      <c r="D14" s="9" t="s">
        <v>47</v>
      </c>
      <c r="E14" s="19">
        <v>816699179161.80005</v>
      </c>
      <c r="F14" s="19">
        <v>3424202540</v>
      </c>
      <c r="G14" s="20">
        <v>3.0804</v>
      </c>
      <c r="H14" s="21" t="s">
        <v>27</v>
      </c>
      <c r="I14" s="21" t="s">
        <v>28</v>
      </c>
      <c r="J14" s="22">
        <v>1458179314834</v>
      </c>
      <c r="K14" s="22">
        <v>706452640437</v>
      </c>
      <c r="L14" s="22">
        <v>1213721451306</v>
      </c>
      <c r="M14" s="22">
        <v>42088175559</v>
      </c>
      <c r="N14" s="22">
        <v>42519769942</v>
      </c>
      <c r="O14" s="22">
        <v>839</v>
      </c>
      <c r="P14" s="22">
        <v>14084</v>
      </c>
      <c r="Q14" s="20">
        <v>21.51</v>
      </c>
      <c r="R14" s="20">
        <v>1.28</v>
      </c>
      <c r="S14" s="20">
        <v>2.7</v>
      </c>
      <c r="T14" s="20">
        <v>6.01</v>
      </c>
    </row>
    <row r="15" spans="1:26">
      <c r="A15" s="7">
        <v>10</v>
      </c>
      <c r="B15" s="8" t="s">
        <v>48</v>
      </c>
      <c r="C15" s="9" t="s">
        <v>33</v>
      </c>
      <c r="D15" s="9" t="s">
        <v>49</v>
      </c>
      <c r="E15" s="19">
        <v>162384000000</v>
      </c>
      <c r="F15" s="19">
        <v>5252719296</v>
      </c>
      <c r="G15" s="20">
        <v>2.536467</v>
      </c>
      <c r="H15" s="21" t="s">
        <v>27</v>
      </c>
      <c r="I15" s="21" t="s">
        <v>50</v>
      </c>
      <c r="J15" s="22">
        <v>533548505378</v>
      </c>
      <c r="K15" s="22">
        <v>360946908955</v>
      </c>
      <c r="L15" s="22">
        <v>0</v>
      </c>
      <c r="M15" s="22" t="e">
        <v>#VALUE!</v>
      </c>
      <c r="N15" s="22">
        <v>-13157330393</v>
      </c>
      <c r="O15" s="22">
        <v>-258</v>
      </c>
      <c r="P15" s="22">
        <v>7077</v>
      </c>
      <c r="Q15" s="20">
        <v>-13.18</v>
      </c>
      <c r="R15" s="20">
        <v>0.48</v>
      </c>
      <c r="S15" s="20">
        <v>-2.46</v>
      </c>
      <c r="T15" s="20">
        <v>-3.58</v>
      </c>
    </row>
    <row r="16" spans="1:26">
      <c r="A16" s="7">
        <v>11</v>
      </c>
      <c r="B16" s="8" t="s">
        <v>51</v>
      </c>
      <c r="C16" s="9" t="s">
        <v>33</v>
      </c>
      <c r="D16" s="9" t="s">
        <v>52</v>
      </c>
      <c r="E16" s="19">
        <v>91370114361.600006</v>
      </c>
      <c r="F16" s="19">
        <v>9741734.8000000007</v>
      </c>
      <c r="G16" s="20">
        <v>2.1281119999999998</v>
      </c>
      <c r="H16" s="21" t="s">
        <v>27</v>
      </c>
      <c r="I16" s="21" t="s">
        <v>53</v>
      </c>
      <c r="J16" s="22">
        <v>143816621765</v>
      </c>
      <c r="K16" s="22">
        <v>66893726417</v>
      </c>
      <c r="L16" s="22">
        <v>299308198903</v>
      </c>
      <c r="M16" s="22">
        <v>10390276667</v>
      </c>
      <c r="N16" s="22">
        <v>10397855667</v>
      </c>
      <c r="O16" s="22">
        <v>3022</v>
      </c>
      <c r="P16" s="22">
        <v>16816</v>
      </c>
      <c r="Q16" s="20">
        <v>6.82</v>
      </c>
      <c r="R16" s="20">
        <v>1.23</v>
      </c>
      <c r="S16" s="20">
        <v>7.39</v>
      </c>
      <c r="T16" s="20">
        <v>15.93</v>
      </c>
    </row>
    <row r="17" spans="1:20">
      <c r="A17" s="7">
        <v>12</v>
      </c>
      <c r="B17" s="8" t="s">
        <v>54</v>
      </c>
      <c r="C17" s="9" t="s">
        <v>21</v>
      </c>
      <c r="D17" s="9" t="s">
        <v>55</v>
      </c>
      <c r="E17" s="19">
        <v>932387556893.80005</v>
      </c>
      <c r="F17" s="19">
        <v>6135324800</v>
      </c>
      <c r="G17" s="20">
        <v>43.411320000000003</v>
      </c>
      <c r="H17" s="21" t="s">
        <v>27</v>
      </c>
      <c r="I17" s="21"/>
      <c r="J17" s="22">
        <v>449600789258</v>
      </c>
      <c r="K17" s="22">
        <v>269452677366</v>
      </c>
      <c r="L17" s="22">
        <v>584729910315</v>
      </c>
      <c r="M17" s="22">
        <v>36970669635</v>
      </c>
      <c r="N17" s="22">
        <v>38508581589</v>
      </c>
      <c r="O17" s="22">
        <v>1971</v>
      </c>
      <c r="P17" s="22">
        <v>13548</v>
      </c>
      <c r="Q17" s="20">
        <v>26.52</v>
      </c>
      <c r="R17" s="20">
        <v>3.89</v>
      </c>
      <c r="S17" s="20">
        <v>8.27</v>
      </c>
      <c r="T17" s="20">
        <v>14.51</v>
      </c>
    </row>
    <row r="18" spans="1:20">
      <c r="A18" s="7">
        <v>13</v>
      </c>
      <c r="B18" s="8" t="s">
        <v>56</v>
      </c>
      <c r="C18" s="9" t="s">
        <v>21</v>
      </c>
      <c r="D18" s="9" t="s">
        <v>57</v>
      </c>
      <c r="E18" s="19">
        <v>1013348462960</v>
      </c>
      <c r="F18" s="19">
        <v>15648534000</v>
      </c>
      <c r="G18" s="20">
        <v>1.3629199999999999</v>
      </c>
      <c r="H18" s="21" t="s">
        <v>23</v>
      </c>
      <c r="I18" s="21" t="s">
        <v>58</v>
      </c>
      <c r="J18" s="22">
        <v>1985168600052</v>
      </c>
      <c r="K18" s="22">
        <v>583902322656</v>
      </c>
      <c r="L18" s="22">
        <v>1513151486160</v>
      </c>
      <c r="M18" s="22">
        <v>85210107020</v>
      </c>
      <c r="N18" s="22">
        <v>84869131677</v>
      </c>
      <c r="O18" s="22">
        <v>2952</v>
      </c>
      <c r="P18" s="22">
        <v>15338</v>
      </c>
      <c r="Q18" s="20">
        <v>12.32</v>
      </c>
      <c r="R18" s="20">
        <v>2.37</v>
      </c>
      <c r="S18" s="20">
        <v>4.46</v>
      </c>
      <c r="T18" s="20">
        <v>16.940000000000001</v>
      </c>
    </row>
    <row r="19" spans="1:20" ht="26.25">
      <c r="A19" s="7">
        <v>14</v>
      </c>
      <c r="B19" s="8" t="s">
        <v>59</v>
      </c>
      <c r="C19" s="9" t="s">
        <v>21</v>
      </c>
      <c r="D19" s="9" t="s">
        <v>60</v>
      </c>
      <c r="E19" s="19">
        <v>4103308889844.2002</v>
      </c>
      <c r="F19" s="19">
        <v>59211748600</v>
      </c>
      <c r="G19" s="20">
        <v>9.9712399999999999</v>
      </c>
      <c r="H19" s="21" t="s">
        <v>23</v>
      </c>
      <c r="I19" s="21" t="s">
        <v>61</v>
      </c>
      <c r="J19" s="22">
        <v>12564827909056</v>
      </c>
      <c r="K19" s="22">
        <v>2675589374808</v>
      </c>
      <c r="L19" s="22">
        <v>1808364764217</v>
      </c>
      <c r="M19" s="22">
        <v>419375194584</v>
      </c>
      <c r="N19" s="22">
        <v>419375194584</v>
      </c>
      <c r="O19" s="22">
        <v>5070</v>
      </c>
      <c r="P19" s="22">
        <v>32333</v>
      </c>
      <c r="Q19" s="20">
        <v>10.26</v>
      </c>
      <c r="R19" s="20">
        <v>1.61</v>
      </c>
      <c r="S19" s="20">
        <v>3.76</v>
      </c>
      <c r="T19" s="20">
        <v>16.79</v>
      </c>
    </row>
    <row r="20" spans="1:20">
      <c r="A20" s="7">
        <v>15</v>
      </c>
      <c r="B20" s="8" t="s">
        <v>62</v>
      </c>
      <c r="C20" s="9" t="s">
        <v>21</v>
      </c>
      <c r="D20" s="9" t="s">
        <v>63</v>
      </c>
      <c r="E20" s="19">
        <v>674597560000</v>
      </c>
      <c r="F20" s="19">
        <v>5799134400</v>
      </c>
      <c r="G20" s="20">
        <v>5.6843430000000001</v>
      </c>
      <c r="H20" s="21" t="s">
        <v>27</v>
      </c>
      <c r="I20" s="21" t="s">
        <v>64</v>
      </c>
      <c r="J20" s="22">
        <v>1856416043823</v>
      </c>
      <c r="K20" s="22">
        <v>482658572569</v>
      </c>
      <c r="L20" s="22">
        <v>3924840576782</v>
      </c>
      <c r="M20" s="22">
        <v>44712467421</v>
      </c>
      <c r="N20" s="22">
        <v>44143132449</v>
      </c>
      <c r="O20" s="22">
        <v>2457</v>
      </c>
      <c r="P20" s="22">
        <v>26520</v>
      </c>
      <c r="Q20" s="20">
        <v>14.69</v>
      </c>
      <c r="R20" s="20">
        <v>1.36</v>
      </c>
      <c r="S20" s="20">
        <v>3.42</v>
      </c>
      <c r="T20" s="20">
        <v>9.6999999999999993</v>
      </c>
    </row>
    <row r="21" spans="1:20">
      <c r="A21" s="7">
        <v>16</v>
      </c>
      <c r="B21" s="8" t="s">
        <v>65</v>
      </c>
      <c r="C21" s="9" t="s">
        <v>21</v>
      </c>
      <c r="D21" s="9" t="s">
        <v>66</v>
      </c>
      <c r="E21" s="19">
        <v>3787237557196</v>
      </c>
      <c r="F21" s="19">
        <v>43044855800</v>
      </c>
      <c r="G21" s="20">
        <v>0.446608</v>
      </c>
      <c r="H21" s="21" t="s">
        <v>23</v>
      </c>
      <c r="I21" s="21" t="s">
        <v>67</v>
      </c>
      <c r="J21" s="22">
        <v>2739269214518</v>
      </c>
      <c r="K21" s="22">
        <v>2451041396547</v>
      </c>
      <c r="L21" s="22">
        <v>394171751184</v>
      </c>
      <c r="M21" s="22">
        <v>390130202453</v>
      </c>
      <c r="N21" s="22">
        <v>395940362453</v>
      </c>
      <c r="O21" s="22">
        <v>1847</v>
      </c>
      <c r="P21" s="22">
        <v>11605</v>
      </c>
      <c r="Q21" s="20">
        <v>13.8</v>
      </c>
      <c r="R21" s="20">
        <v>2.2000000000000002</v>
      </c>
      <c r="S21" s="20">
        <v>15.53</v>
      </c>
      <c r="T21" s="20">
        <v>17.16</v>
      </c>
    </row>
    <row r="22" spans="1:20">
      <c r="A22" s="7">
        <v>17</v>
      </c>
      <c r="B22" s="8" t="s">
        <v>68</v>
      </c>
      <c r="C22" s="9" t="s">
        <v>33</v>
      </c>
      <c r="D22" s="9" t="s">
        <v>69</v>
      </c>
      <c r="E22" s="19">
        <v>92340362747.600006</v>
      </c>
      <c r="F22" s="19">
        <v>104973671.2</v>
      </c>
      <c r="G22" s="20">
        <v>3.203055</v>
      </c>
      <c r="H22" s="21" t="s">
        <v>27</v>
      </c>
      <c r="I22" s="21" t="s">
        <v>24</v>
      </c>
      <c r="J22" s="22">
        <v>276575206242</v>
      </c>
      <c r="K22" s="22">
        <v>214980669081</v>
      </c>
      <c r="L22" s="22">
        <v>222964375950</v>
      </c>
      <c r="M22" s="22">
        <v>5260993498</v>
      </c>
      <c r="N22" s="22">
        <v>4439590792</v>
      </c>
      <c r="O22" s="22">
        <v>917</v>
      </c>
      <c r="P22" s="22">
        <v>37475</v>
      </c>
      <c r="Q22" s="20">
        <v>22.79</v>
      </c>
      <c r="R22" s="20">
        <v>0.56000000000000005</v>
      </c>
      <c r="S22" s="20">
        <v>1.85</v>
      </c>
      <c r="T22" s="20">
        <v>2.4500000000000002</v>
      </c>
    </row>
    <row r="23" spans="1:20">
      <c r="A23" s="7">
        <v>18</v>
      </c>
      <c r="B23" s="8" t="s">
        <v>70</v>
      </c>
      <c r="C23" s="9" t="s">
        <v>33</v>
      </c>
      <c r="D23" s="9" t="s">
        <v>71</v>
      </c>
      <c r="E23" s="19">
        <v>66626160000</v>
      </c>
      <c r="F23" s="19">
        <v>72303030</v>
      </c>
      <c r="G23" s="20">
        <v>5.0607540000000002</v>
      </c>
      <c r="H23" s="21" t="s">
        <v>27</v>
      </c>
      <c r="I23" s="21" t="s">
        <v>50</v>
      </c>
      <c r="J23" s="22">
        <v>85504247036</v>
      </c>
      <c r="K23" s="22">
        <v>50359907789</v>
      </c>
      <c r="L23" s="22">
        <v>157803608857</v>
      </c>
      <c r="M23" s="22">
        <v>7079045972</v>
      </c>
      <c r="N23" s="22">
        <v>7079045972</v>
      </c>
      <c r="O23" s="22">
        <v>2484</v>
      </c>
      <c r="P23" s="22">
        <v>17670</v>
      </c>
      <c r="Q23" s="20">
        <v>9.66</v>
      </c>
      <c r="R23" s="20">
        <v>1.36</v>
      </c>
      <c r="S23" s="20">
        <v>7.81</v>
      </c>
      <c r="T23" s="20">
        <v>14.1</v>
      </c>
    </row>
    <row r="24" spans="1:20">
      <c r="A24" s="7">
        <v>19</v>
      </c>
      <c r="B24" s="8" t="s">
        <v>72</v>
      </c>
      <c r="C24" s="9" t="s">
        <v>21</v>
      </c>
      <c r="D24" s="9" t="s">
        <v>73</v>
      </c>
      <c r="E24" s="19">
        <v>943102653426.95996</v>
      </c>
      <c r="F24" s="19">
        <v>34056740388</v>
      </c>
      <c r="G24" s="20">
        <v>1.43692</v>
      </c>
      <c r="H24" s="21" t="s">
        <v>27</v>
      </c>
      <c r="I24" s="21" t="s">
        <v>74</v>
      </c>
      <c r="J24" s="22">
        <v>2597137950129</v>
      </c>
      <c r="K24" s="22">
        <v>1976945549809</v>
      </c>
      <c r="L24" s="22">
        <v>1534374727054</v>
      </c>
      <c r="M24" s="22">
        <v>12231696898</v>
      </c>
      <c r="N24" s="22">
        <v>12247570415</v>
      </c>
      <c r="O24" s="22">
        <v>75</v>
      </c>
      <c r="P24" s="22">
        <v>12091</v>
      </c>
      <c r="Q24" s="20">
        <v>109.61</v>
      </c>
      <c r="R24" s="20">
        <v>0.68</v>
      </c>
      <c r="S24" s="20">
        <v>0.46</v>
      </c>
      <c r="T24" s="20">
        <v>0.62</v>
      </c>
    </row>
    <row r="25" spans="1:20">
      <c r="A25" s="7">
        <v>20</v>
      </c>
      <c r="B25" s="8" t="s">
        <v>75</v>
      </c>
      <c r="C25" s="9" t="s">
        <v>33</v>
      </c>
      <c r="D25" s="9" t="s">
        <v>76</v>
      </c>
      <c r="E25" s="19">
        <v>265870080000</v>
      </c>
      <c r="F25" s="19">
        <v>176994573.19999999</v>
      </c>
      <c r="G25" s="20">
        <v>5.7877400000000003</v>
      </c>
      <c r="H25" s="21" t="s">
        <v>27</v>
      </c>
      <c r="I25" s="21" t="s">
        <v>77</v>
      </c>
      <c r="J25" s="22">
        <v>2903269526862</v>
      </c>
      <c r="K25" s="22">
        <v>345048564254</v>
      </c>
      <c r="L25" s="22">
        <v>1784702868306</v>
      </c>
      <c r="M25" s="22">
        <v>20908368841</v>
      </c>
      <c r="N25" s="22">
        <v>21285735833</v>
      </c>
      <c r="O25" s="22">
        <v>830</v>
      </c>
      <c r="P25" s="22">
        <v>13692</v>
      </c>
      <c r="Q25" s="20">
        <v>17.600000000000001</v>
      </c>
      <c r="R25" s="20">
        <v>1.07</v>
      </c>
      <c r="S25" s="20">
        <v>0.84</v>
      </c>
      <c r="T25" s="20">
        <v>6.23</v>
      </c>
    </row>
    <row r="26" spans="1:20" ht="26.25">
      <c r="A26" s="7">
        <v>21</v>
      </c>
      <c r="B26" s="8" t="s">
        <v>78</v>
      </c>
      <c r="C26" s="9" t="s">
        <v>33</v>
      </c>
      <c r="D26" s="9" t="s">
        <v>79</v>
      </c>
      <c r="E26" s="19">
        <v>1027963056890.8</v>
      </c>
      <c r="F26" s="19">
        <v>22263037094.799999</v>
      </c>
      <c r="G26" s="20">
        <v>0.64496900000000001</v>
      </c>
      <c r="H26" s="21" t="s">
        <v>23</v>
      </c>
      <c r="I26" s="21" t="s">
        <v>31</v>
      </c>
      <c r="J26" s="22">
        <v>1530038654927</v>
      </c>
      <c r="K26" s="22">
        <v>1214231568132</v>
      </c>
      <c r="L26" s="22">
        <v>220412895067</v>
      </c>
      <c r="M26" s="22">
        <v>78682485862</v>
      </c>
      <c r="N26" s="22">
        <v>82239752777</v>
      </c>
      <c r="O26" s="22">
        <v>929</v>
      </c>
      <c r="P26" s="22">
        <v>13327</v>
      </c>
      <c r="Q26" s="20">
        <v>15.51</v>
      </c>
      <c r="R26" s="20">
        <v>1.08</v>
      </c>
      <c r="S26" s="20">
        <v>6.42</v>
      </c>
      <c r="T26" s="20">
        <v>7.74</v>
      </c>
    </row>
    <row r="27" spans="1:20">
      <c r="A27" s="7">
        <v>22</v>
      </c>
      <c r="B27" s="8" t="s">
        <v>80</v>
      </c>
      <c r="C27" s="9" t="s">
        <v>21</v>
      </c>
      <c r="D27" s="9" t="s">
        <v>81</v>
      </c>
      <c r="E27" s="19">
        <v>4167073763475</v>
      </c>
      <c r="F27" s="19">
        <v>28154056820</v>
      </c>
      <c r="G27" s="20">
        <v>1.335915</v>
      </c>
      <c r="H27" s="21" t="s">
        <v>23</v>
      </c>
      <c r="I27" s="21" t="s">
        <v>28</v>
      </c>
      <c r="J27" s="22">
        <v>4887179840940</v>
      </c>
      <c r="K27" s="22">
        <v>2335585626152</v>
      </c>
      <c r="L27" s="22">
        <v>3493926321274</v>
      </c>
      <c r="M27" s="22">
        <v>128739197732</v>
      </c>
      <c r="N27" s="22">
        <v>127880661589</v>
      </c>
      <c r="O27" s="22">
        <v>1013</v>
      </c>
      <c r="P27" s="22">
        <v>18372</v>
      </c>
      <c r="Q27" s="20">
        <v>32.880000000000003</v>
      </c>
      <c r="R27" s="20">
        <v>1.81</v>
      </c>
      <c r="S27" s="20">
        <v>2.65</v>
      </c>
      <c r="T27" s="20">
        <v>5.51</v>
      </c>
    </row>
    <row r="28" spans="1:20">
      <c r="A28" s="7">
        <v>23</v>
      </c>
      <c r="B28" s="8" t="s">
        <v>82</v>
      </c>
      <c r="C28" s="9" t="s">
        <v>21</v>
      </c>
      <c r="D28" s="9" t="s">
        <v>83</v>
      </c>
      <c r="E28" s="19">
        <v>476195875085</v>
      </c>
      <c r="F28" s="19">
        <v>1146391480</v>
      </c>
      <c r="G28" s="20">
        <v>15.506066000000001</v>
      </c>
      <c r="H28" s="21" t="s">
        <v>27</v>
      </c>
      <c r="I28" s="21" t="s">
        <v>84</v>
      </c>
      <c r="J28" s="22">
        <v>999849947592</v>
      </c>
      <c r="K28" s="22">
        <v>635257068519</v>
      </c>
      <c r="L28" s="22">
        <v>128544187669</v>
      </c>
      <c r="M28" s="22">
        <v>-1595270215</v>
      </c>
      <c r="N28" s="22">
        <v>-1595270215</v>
      </c>
      <c r="O28" s="22">
        <v>-80</v>
      </c>
      <c r="P28" s="22">
        <v>31914</v>
      </c>
      <c r="Q28" s="20">
        <v>-319.44</v>
      </c>
      <c r="R28" s="20">
        <v>0.8</v>
      </c>
      <c r="S28" s="20">
        <v>-0.16</v>
      </c>
      <c r="T28" s="20">
        <v>-0.25</v>
      </c>
    </row>
    <row r="29" spans="1:20">
      <c r="A29" s="7">
        <v>24</v>
      </c>
      <c r="B29" s="8" t="s">
        <v>85</v>
      </c>
      <c r="C29" s="9" t="s">
        <v>21</v>
      </c>
      <c r="D29" s="9" t="s">
        <v>86</v>
      </c>
      <c r="E29" s="19">
        <v>1412141424950.3201</v>
      </c>
      <c r="F29" s="19">
        <v>40210709440</v>
      </c>
      <c r="G29" s="20">
        <v>0.81792600000000004</v>
      </c>
      <c r="H29" s="21" t="s">
        <v>23</v>
      </c>
      <c r="I29" s="21" t="s">
        <v>67</v>
      </c>
      <c r="J29" s="22">
        <v>1172976263260</v>
      </c>
      <c r="K29" s="22">
        <v>1008190895201</v>
      </c>
      <c r="L29" s="22">
        <v>378735930356</v>
      </c>
      <c r="M29" s="22">
        <v>268436656833</v>
      </c>
      <c r="N29" s="22">
        <v>267006887920</v>
      </c>
      <c r="O29" s="22">
        <v>5271</v>
      </c>
      <c r="P29" s="22">
        <v>13782</v>
      </c>
      <c r="Q29" s="20">
        <v>3.91</v>
      </c>
      <c r="R29" s="20">
        <v>1.5</v>
      </c>
      <c r="S29" s="20">
        <v>33.81</v>
      </c>
      <c r="T29" s="20">
        <v>38.14</v>
      </c>
    </row>
    <row r="30" spans="1:20">
      <c r="A30" s="7">
        <v>25</v>
      </c>
      <c r="B30" s="8" t="s">
        <v>87</v>
      </c>
      <c r="C30" s="9" t="s">
        <v>21</v>
      </c>
      <c r="D30" s="9" t="s">
        <v>88</v>
      </c>
      <c r="E30" s="19">
        <v>8438894210200.7998</v>
      </c>
      <c r="F30" s="19">
        <v>150722152480</v>
      </c>
      <c r="G30" s="20">
        <v>33.519359999999999</v>
      </c>
      <c r="H30" s="21" t="s">
        <v>23</v>
      </c>
      <c r="I30" s="21" t="s">
        <v>24</v>
      </c>
      <c r="J30" s="22">
        <v>12328067527500</v>
      </c>
      <c r="K30" s="22">
        <v>5942936972157</v>
      </c>
      <c r="L30" s="22">
        <v>14793870656369</v>
      </c>
      <c r="M30" s="22">
        <v>58849376123</v>
      </c>
      <c r="N30" s="22">
        <v>56023071076</v>
      </c>
      <c r="O30" s="22">
        <v>328</v>
      </c>
      <c r="P30" s="22">
        <v>30460</v>
      </c>
      <c r="Q30" s="20">
        <v>113.31</v>
      </c>
      <c r="R30" s="20">
        <v>1.22</v>
      </c>
      <c r="S30" s="20">
        <v>0.52</v>
      </c>
      <c r="T30" s="20">
        <v>1.1399999999999999</v>
      </c>
    </row>
    <row r="31" spans="1:20">
      <c r="A31" s="7">
        <v>26</v>
      </c>
      <c r="B31" s="8" t="s">
        <v>89</v>
      </c>
      <c r="C31" s="9" t="s">
        <v>33</v>
      </c>
      <c r="D31" s="9" t="s">
        <v>90</v>
      </c>
      <c r="E31" s="19">
        <v>1854069552000</v>
      </c>
      <c r="F31" s="19">
        <v>12423114967.200001</v>
      </c>
      <c r="G31" s="20">
        <v>13.889969000000001</v>
      </c>
      <c r="H31" s="21" t="s">
        <v>23</v>
      </c>
      <c r="I31" s="21" t="s">
        <v>61</v>
      </c>
      <c r="J31" s="22">
        <v>2850119782962</v>
      </c>
      <c r="K31" s="22">
        <v>845074835679</v>
      </c>
      <c r="L31" s="22">
        <v>1168012481708</v>
      </c>
      <c r="M31" s="22">
        <v>201471479158</v>
      </c>
      <c r="N31" s="22">
        <v>201471479158</v>
      </c>
      <c r="O31" s="22">
        <v>5673</v>
      </c>
      <c r="P31" s="22">
        <v>23216</v>
      </c>
      <c r="Q31" s="20">
        <v>13.4</v>
      </c>
      <c r="R31" s="20">
        <v>3.27</v>
      </c>
      <c r="S31" s="20">
        <v>6.96</v>
      </c>
      <c r="T31" s="20">
        <v>29.15</v>
      </c>
    </row>
    <row r="32" spans="1:20" ht="26.25">
      <c r="A32" s="7">
        <v>27</v>
      </c>
      <c r="B32" s="8" t="s">
        <v>91</v>
      </c>
      <c r="C32" s="9" t="s">
        <v>33</v>
      </c>
      <c r="D32" s="9" t="s">
        <v>92</v>
      </c>
      <c r="E32" s="19">
        <v>47257659116.800003</v>
      </c>
      <c r="F32" s="19">
        <v>232379152</v>
      </c>
      <c r="G32" s="20">
        <v>0.75348199999999999</v>
      </c>
      <c r="H32" s="21" t="s">
        <v>27</v>
      </c>
      <c r="I32" s="21" t="s">
        <v>93</v>
      </c>
      <c r="J32" s="22">
        <v>100338407539</v>
      </c>
      <c r="K32" s="22">
        <v>50622469772</v>
      </c>
      <c r="L32" s="22">
        <v>199699220198</v>
      </c>
      <c r="M32" s="22">
        <v>3149152983</v>
      </c>
      <c r="N32" s="22">
        <v>3644213349</v>
      </c>
      <c r="O32" s="22">
        <v>667</v>
      </c>
      <c r="P32" s="22">
        <v>10715</v>
      </c>
      <c r="Q32" s="20">
        <v>16.8</v>
      </c>
      <c r="R32" s="20">
        <v>1.05</v>
      </c>
      <c r="S32" s="20">
        <v>3.27</v>
      </c>
      <c r="T32" s="20">
        <v>6.34</v>
      </c>
    </row>
    <row r="33" spans="1:20" ht="26.25">
      <c r="A33" s="7">
        <v>28</v>
      </c>
      <c r="B33" s="8" t="s">
        <v>94</v>
      </c>
      <c r="C33" s="9" t="s">
        <v>33</v>
      </c>
      <c r="D33" s="9" t="s">
        <v>95</v>
      </c>
      <c r="E33" s="19">
        <v>1790059600000</v>
      </c>
      <c r="F33" s="19">
        <v>61862568421.199997</v>
      </c>
      <c r="G33" s="20">
        <v>1.557175</v>
      </c>
      <c r="H33" s="21" t="s">
        <v>23</v>
      </c>
      <c r="I33" s="21" t="s">
        <v>67</v>
      </c>
      <c r="J33" s="22">
        <v>1612693221785</v>
      </c>
      <c r="K33" s="22">
        <v>1410230639441</v>
      </c>
      <c r="L33" s="22">
        <v>747450057604</v>
      </c>
      <c r="M33" s="22">
        <v>562596953375</v>
      </c>
      <c r="N33" s="22">
        <v>562596953375</v>
      </c>
      <c r="O33" s="22">
        <v>11543</v>
      </c>
      <c r="P33" s="22">
        <v>16991</v>
      </c>
      <c r="Q33" s="20">
        <v>3.4</v>
      </c>
      <c r="R33" s="20">
        <v>2.31</v>
      </c>
      <c r="S33" s="20">
        <v>55.61</v>
      </c>
      <c r="T33" s="20">
        <v>62.16</v>
      </c>
    </row>
    <row r="34" spans="1:20">
      <c r="A34" s="7">
        <v>29</v>
      </c>
      <c r="B34" s="8" t="s">
        <v>96</v>
      </c>
      <c r="C34" s="9" t="s">
        <v>33</v>
      </c>
      <c r="D34" s="9" t="s">
        <v>97</v>
      </c>
      <c r="E34" s="19">
        <v>149673869024.39999</v>
      </c>
      <c r="F34" s="19">
        <v>12151886</v>
      </c>
      <c r="G34" s="20">
        <v>6.1957999999999999E-2</v>
      </c>
      <c r="H34" s="21" t="s">
        <v>27</v>
      </c>
      <c r="I34" s="21" t="s">
        <v>31</v>
      </c>
      <c r="J34" s="22">
        <v>119911966463</v>
      </c>
      <c r="K34" s="22">
        <v>36386417358</v>
      </c>
      <c r="L34" s="22">
        <v>191456752059</v>
      </c>
      <c r="M34" s="22">
        <v>1931497423</v>
      </c>
      <c r="N34" s="22">
        <v>1910214277</v>
      </c>
      <c r="O34" s="22">
        <v>621</v>
      </c>
      <c r="P34" s="22">
        <v>11695</v>
      </c>
      <c r="Q34" s="20">
        <v>80.540000000000006</v>
      </c>
      <c r="R34" s="20">
        <v>4.28</v>
      </c>
      <c r="S34" s="20">
        <v>1.23</v>
      </c>
      <c r="T34" s="20">
        <v>5.31</v>
      </c>
    </row>
    <row r="35" spans="1:20">
      <c r="A35" s="7">
        <v>30</v>
      </c>
      <c r="B35" s="8" t="s">
        <v>98</v>
      </c>
      <c r="C35" s="9" t="s">
        <v>33</v>
      </c>
      <c r="D35" s="9" t="s">
        <v>99</v>
      </c>
      <c r="E35" s="19">
        <v>1027339826396.4</v>
      </c>
      <c r="F35" s="19">
        <v>51760391825.199997</v>
      </c>
      <c r="G35" s="20">
        <v>0.79876800000000003</v>
      </c>
      <c r="H35" s="21" t="s">
        <v>23</v>
      </c>
      <c r="I35" s="21" t="s">
        <v>67</v>
      </c>
      <c r="J35" s="22">
        <v>1171495155456</v>
      </c>
      <c r="K35" s="22">
        <v>1157512792155</v>
      </c>
      <c r="L35" s="22">
        <v>93507991894</v>
      </c>
      <c r="M35" s="22">
        <v>33890875937</v>
      </c>
      <c r="N35" s="22">
        <v>33876181118</v>
      </c>
      <c r="O35" s="22">
        <v>350</v>
      </c>
      <c r="P35" s="22">
        <v>11943</v>
      </c>
      <c r="Q35" s="20">
        <v>46.62</v>
      </c>
      <c r="R35" s="20">
        <v>1.36</v>
      </c>
      <c r="S35" s="20">
        <v>2.94</v>
      </c>
      <c r="T35" s="20">
        <v>2.97</v>
      </c>
    </row>
    <row r="36" spans="1:20">
      <c r="A36" s="7">
        <v>31</v>
      </c>
      <c r="B36" s="8" t="s">
        <v>100</v>
      </c>
      <c r="C36" s="9" t="s">
        <v>21</v>
      </c>
      <c r="D36" s="9" t="s">
        <v>101</v>
      </c>
      <c r="E36" s="19">
        <v>2221822400205.1401</v>
      </c>
      <c r="F36" s="19">
        <v>1108020194.6501999</v>
      </c>
      <c r="G36" s="20">
        <v>1.138811</v>
      </c>
      <c r="H36" s="21" t="s">
        <v>23</v>
      </c>
      <c r="I36" s="21" t="s">
        <v>102</v>
      </c>
      <c r="J36" s="22">
        <v>2140068443648</v>
      </c>
      <c r="K36" s="22">
        <v>1380881294925</v>
      </c>
      <c r="L36" s="22">
        <v>722200182004</v>
      </c>
      <c r="M36" s="22">
        <v>60065798523</v>
      </c>
      <c r="N36" s="22">
        <v>61498514025</v>
      </c>
      <c r="O36" s="22">
        <v>874</v>
      </c>
      <c r="P36" s="22">
        <v>18253</v>
      </c>
      <c r="Q36" s="20">
        <v>33.75</v>
      </c>
      <c r="R36" s="20">
        <v>1.62</v>
      </c>
      <c r="S36" s="20">
        <v>2.9</v>
      </c>
      <c r="T36" s="20">
        <v>4.4400000000000004</v>
      </c>
    </row>
    <row r="37" spans="1:20">
      <c r="A37" s="7">
        <v>32</v>
      </c>
      <c r="B37" s="8" t="s">
        <v>103</v>
      </c>
      <c r="C37" s="9" t="s">
        <v>21</v>
      </c>
      <c r="D37" s="9" t="s">
        <v>104</v>
      </c>
      <c r="E37" s="19">
        <v>4866407975014.7998</v>
      </c>
      <c r="F37" s="19">
        <v>84420433000</v>
      </c>
      <c r="G37" s="20">
        <v>1.54108</v>
      </c>
      <c r="H37" s="21" t="s">
        <v>23</v>
      </c>
      <c r="I37" s="21" t="s">
        <v>84</v>
      </c>
      <c r="J37" s="22">
        <v>18169113930400</v>
      </c>
      <c r="K37" s="22">
        <v>7568709729259</v>
      </c>
      <c r="L37" s="22">
        <v>11397925912454</v>
      </c>
      <c r="M37" s="22">
        <v>600436710886</v>
      </c>
      <c r="N37" s="22">
        <v>601791596491</v>
      </c>
      <c r="O37" s="22">
        <v>2319</v>
      </c>
      <c r="P37" s="22">
        <v>29238</v>
      </c>
      <c r="Q37" s="20">
        <v>9.85</v>
      </c>
      <c r="R37" s="20">
        <v>0.78</v>
      </c>
      <c r="S37" s="20">
        <v>3.36</v>
      </c>
      <c r="T37" s="20">
        <v>8.31</v>
      </c>
    </row>
    <row r="38" spans="1:20">
      <c r="A38" s="7">
        <v>33</v>
      </c>
      <c r="B38" s="8" t="s">
        <v>105</v>
      </c>
      <c r="C38" s="9" t="s">
        <v>21</v>
      </c>
      <c r="D38" s="9" t="s">
        <v>106</v>
      </c>
      <c r="E38" s="19">
        <v>418855565594.15997</v>
      </c>
      <c r="F38" s="19">
        <v>4757289500</v>
      </c>
      <c r="G38" s="20">
        <v>48.997517999999999</v>
      </c>
      <c r="H38" s="21" t="s">
        <v>27</v>
      </c>
      <c r="I38" s="21" t="s">
        <v>107</v>
      </c>
      <c r="J38" s="22">
        <v>2028090103670</v>
      </c>
      <c r="K38" s="22">
        <v>491526339173</v>
      </c>
      <c r="L38" s="22">
        <v>3391420279087</v>
      </c>
      <c r="M38" s="22">
        <v>25374646454</v>
      </c>
      <c r="N38" s="22">
        <v>32368948737</v>
      </c>
      <c r="O38" s="22">
        <v>680</v>
      </c>
      <c r="P38" s="22">
        <v>13164</v>
      </c>
      <c r="Q38" s="20">
        <v>20.38</v>
      </c>
      <c r="R38" s="20">
        <v>1.05</v>
      </c>
      <c r="S38" s="20">
        <v>1.33</v>
      </c>
      <c r="T38" s="20">
        <v>5.08</v>
      </c>
    </row>
    <row r="39" spans="1:20">
      <c r="A39" s="7">
        <v>34</v>
      </c>
      <c r="B39" s="8" t="s">
        <v>108</v>
      </c>
      <c r="C39" s="9" t="s">
        <v>21</v>
      </c>
      <c r="D39" s="9" t="s">
        <v>109</v>
      </c>
      <c r="E39" s="19">
        <v>2440152000000</v>
      </c>
      <c r="F39" s="19">
        <v>2094365120</v>
      </c>
      <c r="G39" s="20">
        <v>42.742440000000002</v>
      </c>
      <c r="H39" s="21" t="s">
        <v>23</v>
      </c>
      <c r="I39" s="21" t="s">
        <v>74</v>
      </c>
      <c r="J39" s="22">
        <v>502533696279</v>
      </c>
      <c r="K39" s="22">
        <v>412458269610</v>
      </c>
      <c r="L39" s="22">
        <v>154062023096</v>
      </c>
      <c r="M39" s="22">
        <v>-118047220326</v>
      </c>
      <c r="N39" s="22">
        <v>-118047220326</v>
      </c>
      <c r="O39" s="22">
        <v>-2623</v>
      </c>
      <c r="P39" s="22">
        <v>9166</v>
      </c>
      <c r="Q39" s="20">
        <v>-20.13</v>
      </c>
      <c r="R39" s="20">
        <v>5.76</v>
      </c>
      <c r="S39" s="20">
        <v>-20.94</v>
      </c>
      <c r="T39" s="20">
        <v>-24.78</v>
      </c>
    </row>
    <row r="40" spans="1:20">
      <c r="A40" s="7">
        <v>35</v>
      </c>
      <c r="B40" s="8" t="s">
        <v>110</v>
      </c>
      <c r="C40" s="9" t="s">
        <v>33</v>
      </c>
      <c r="D40" s="9" t="s">
        <v>111</v>
      </c>
      <c r="E40" s="19">
        <v>108379600000</v>
      </c>
      <c r="F40" s="19">
        <v>80532920</v>
      </c>
      <c r="G40" s="20">
        <v>7.6319999999999999E-3</v>
      </c>
      <c r="H40" s="21" t="s">
        <v>27</v>
      </c>
      <c r="I40" s="21" t="s">
        <v>112</v>
      </c>
      <c r="J40" s="22">
        <v>59116314018</v>
      </c>
      <c r="K40" s="22">
        <v>42414745973</v>
      </c>
      <c r="L40" s="22">
        <v>38397925728</v>
      </c>
      <c r="M40" s="22">
        <v>2231874177</v>
      </c>
      <c r="N40" s="22">
        <v>167177383</v>
      </c>
      <c r="O40" s="22">
        <v>638</v>
      </c>
      <c r="P40" s="22">
        <v>12118</v>
      </c>
      <c r="Q40" s="20">
        <v>47.52</v>
      </c>
      <c r="R40" s="20">
        <v>2.5</v>
      </c>
      <c r="S40" s="20">
        <v>3.97</v>
      </c>
      <c r="T40" s="20">
        <v>5.3</v>
      </c>
    </row>
    <row r="41" spans="1:20">
      <c r="A41" s="7">
        <v>36</v>
      </c>
      <c r="B41" s="8" t="s">
        <v>113</v>
      </c>
      <c r="C41" s="9" t="s">
        <v>33</v>
      </c>
      <c r="D41" s="9" t="s">
        <v>114</v>
      </c>
      <c r="E41" s="19">
        <v>16853006741532</v>
      </c>
      <c r="F41" s="19">
        <v>2041280078</v>
      </c>
      <c r="G41" s="20">
        <v>2.3939999999999999E-3</v>
      </c>
      <c r="H41" s="21" t="s">
        <v>41</v>
      </c>
      <c r="I41" s="21" t="s">
        <v>42</v>
      </c>
      <c r="J41" s="22">
        <v>119791806000000</v>
      </c>
      <c r="K41" s="22">
        <v>9051143000000</v>
      </c>
      <c r="L41" s="22">
        <v>2117228000000</v>
      </c>
      <c r="M41" s="22">
        <v>726339000000</v>
      </c>
      <c r="N41" s="22">
        <v>726339000000</v>
      </c>
      <c r="O41" s="22">
        <v>1018</v>
      </c>
      <c r="P41" s="22">
        <v>12018</v>
      </c>
      <c r="Q41" s="20">
        <v>22.2</v>
      </c>
      <c r="R41" s="20">
        <v>1.88</v>
      </c>
      <c r="S41" s="20">
        <v>0.61</v>
      </c>
      <c r="T41" s="20">
        <v>8.34</v>
      </c>
    </row>
    <row r="42" spans="1:20">
      <c r="A42" s="7">
        <v>37</v>
      </c>
      <c r="B42" s="8" t="s">
        <v>115</v>
      </c>
      <c r="C42" s="9" t="s">
        <v>33</v>
      </c>
      <c r="D42" s="9" t="s">
        <v>116</v>
      </c>
      <c r="E42" s="19">
        <v>605055040000</v>
      </c>
      <c r="F42" s="19">
        <v>423963962.39999998</v>
      </c>
      <c r="G42" s="20">
        <v>13.042019</v>
      </c>
      <c r="H42" s="21" t="s">
        <v>27</v>
      </c>
      <c r="I42" s="21" t="s">
        <v>61</v>
      </c>
      <c r="J42" s="22">
        <v>828373196874</v>
      </c>
      <c r="K42" s="22">
        <v>226416428053</v>
      </c>
      <c r="L42" s="22">
        <v>171905798278</v>
      </c>
      <c r="M42" s="22">
        <v>60333386197</v>
      </c>
      <c r="N42" s="22">
        <v>60333386197</v>
      </c>
      <c r="O42" s="22">
        <v>7358</v>
      </c>
      <c r="P42" s="22">
        <v>27612</v>
      </c>
      <c r="Q42" s="20">
        <v>9.7899999999999991</v>
      </c>
      <c r="R42" s="20">
        <v>2.61</v>
      </c>
      <c r="S42" s="20">
        <v>7.11</v>
      </c>
      <c r="T42" s="20">
        <v>23.85</v>
      </c>
    </row>
    <row r="43" spans="1:20">
      <c r="A43" s="7">
        <v>38</v>
      </c>
      <c r="B43" s="8" t="s">
        <v>117</v>
      </c>
      <c r="C43" s="9" t="s">
        <v>21</v>
      </c>
      <c r="D43" s="9" t="s">
        <v>118</v>
      </c>
      <c r="E43" s="19">
        <v>1081466723731.7</v>
      </c>
      <c r="F43" s="19">
        <v>112158398.373983</v>
      </c>
      <c r="G43" s="20">
        <v>1.1187609999999999</v>
      </c>
      <c r="H43" s="21" t="s">
        <v>23</v>
      </c>
      <c r="I43" s="21" t="s">
        <v>64</v>
      </c>
      <c r="J43" s="22">
        <v>1639538136486</v>
      </c>
      <c r="K43" s="22">
        <v>981464266337</v>
      </c>
      <c r="L43" s="22">
        <v>1091174440134</v>
      </c>
      <c r="M43" s="22">
        <v>22400282622</v>
      </c>
      <c r="N43" s="22">
        <v>21929715733</v>
      </c>
      <c r="O43" s="22">
        <v>1453</v>
      </c>
      <c r="P43" s="22">
        <v>63646</v>
      </c>
      <c r="Q43" s="20">
        <v>43.44</v>
      </c>
      <c r="R43" s="20">
        <v>0.99</v>
      </c>
      <c r="S43" s="20">
        <v>1.41</v>
      </c>
      <c r="T43" s="20">
        <v>2.16</v>
      </c>
    </row>
    <row r="44" spans="1:20">
      <c r="A44" s="7">
        <v>39</v>
      </c>
      <c r="B44" s="8" t="s">
        <v>119</v>
      </c>
      <c r="C44" s="9" t="s">
        <v>33</v>
      </c>
      <c r="D44" s="9" t="s">
        <v>120</v>
      </c>
      <c r="E44" s="19">
        <v>72086400000</v>
      </c>
      <c r="F44" s="19">
        <v>13819705.6</v>
      </c>
      <c r="G44" s="20">
        <v>0.56404299999999996</v>
      </c>
      <c r="H44" s="21" t="s">
        <v>27</v>
      </c>
      <c r="I44" s="21" t="s">
        <v>93</v>
      </c>
      <c r="J44" s="22">
        <v>394565027353</v>
      </c>
      <c r="K44" s="22">
        <v>110536383430</v>
      </c>
      <c r="L44" s="22">
        <v>523353809694</v>
      </c>
      <c r="M44" s="22">
        <v>10208419100</v>
      </c>
      <c r="N44" s="22">
        <v>9787126392</v>
      </c>
      <c r="O44" s="22">
        <v>1701</v>
      </c>
      <c r="P44" s="22">
        <v>18423</v>
      </c>
      <c r="Q44" s="20">
        <v>7.64</v>
      </c>
      <c r="R44" s="20">
        <v>0.71</v>
      </c>
      <c r="S44" s="20">
        <v>2.62</v>
      </c>
      <c r="T44" s="20">
        <v>9.4</v>
      </c>
    </row>
    <row r="45" spans="1:20">
      <c r="A45" s="7">
        <v>40</v>
      </c>
      <c r="B45" s="8" t="s">
        <v>121</v>
      </c>
      <c r="C45" s="9" t="s">
        <v>33</v>
      </c>
      <c r="D45" s="9" t="s">
        <v>122</v>
      </c>
      <c r="E45" s="19">
        <v>2324082041793.6001</v>
      </c>
      <c r="F45" s="19">
        <v>26730595384</v>
      </c>
      <c r="G45" s="20">
        <v>1.76081</v>
      </c>
      <c r="H45" s="21" t="s">
        <v>23</v>
      </c>
      <c r="I45" s="21" t="s">
        <v>45</v>
      </c>
      <c r="J45" s="22">
        <v>3876394238798</v>
      </c>
      <c r="K45" s="22">
        <v>2118650183625</v>
      </c>
      <c r="L45" s="22">
        <v>4330051249712</v>
      </c>
      <c r="M45" s="22">
        <v>84353682534</v>
      </c>
      <c r="N45" s="22">
        <v>84355287293</v>
      </c>
      <c r="O45" s="22">
        <v>685</v>
      </c>
      <c r="P45" s="22">
        <v>17195</v>
      </c>
      <c r="Q45" s="20">
        <v>33.01</v>
      </c>
      <c r="R45" s="20">
        <v>1.31</v>
      </c>
      <c r="S45" s="20">
        <v>2.11</v>
      </c>
      <c r="T45" s="20">
        <v>3.98</v>
      </c>
    </row>
    <row r="46" spans="1:20" ht="26.25">
      <c r="A46" s="7">
        <v>41</v>
      </c>
      <c r="B46" s="8" t="s">
        <v>123</v>
      </c>
      <c r="C46" s="9" t="s">
        <v>21</v>
      </c>
      <c r="D46" s="9" t="s">
        <v>124</v>
      </c>
      <c r="E46" s="19">
        <v>524839000000</v>
      </c>
      <c r="F46" s="19">
        <v>8436878700</v>
      </c>
      <c r="G46" s="20">
        <v>2.3405999999999998</v>
      </c>
      <c r="H46" s="21" t="s">
        <v>27</v>
      </c>
      <c r="I46" s="21" t="s">
        <v>61</v>
      </c>
      <c r="J46" s="22">
        <v>808728682634</v>
      </c>
      <c r="K46" s="22">
        <v>392809088482</v>
      </c>
      <c r="L46" s="22">
        <v>111236733368</v>
      </c>
      <c r="M46" s="22">
        <v>22134681589</v>
      </c>
      <c r="N46" s="22">
        <v>26647493342</v>
      </c>
      <c r="O46" s="22">
        <v>645</v>
      </c>
      <c r="P46" s="22">
        <v>11223</v>
      </c>
      <c r="Q46" s="20">
        <v>28.51</v>
      </c>
      <c r="R46" s="20">
        <v>1.64</v>
      </c>
      <c r="S46" s="20">
        <v>2.5299999999999998</v>
      </c>
      <c r="T46" s="20">
        <v>5.9</v>
      </c>
    </row>
    <row r="47" spans="1:20">
      <c r="A47" s="7">
        <v>42</v>
      </c>
      <c r="B47" s="8" t="s">
        <v>125</v>
      </c>
      <c r="C47" s="9" t="s">
        <v>33</v>
      </c>
      <c r="D47" s="9" t="s">
        <v>126</v>
      </c>
      <c r="E47" s="19">
        <v>977853293716</v>
      </c>
      <c r="F47" s="19">
        <v>45665310</v>
      </c>
      <c r="G47" s="20">
        <v>0</v>
      </c>
      <c r="H47" s="21" t="s">
        <v>27</v>
      </c>
      <c r="I47" s="21" t="s">
        <v>64</v>
      </c>
      <c r="J47" s="22">
        <v>406562636297</v>
      </c>
      <c r="K47" s="22">
        <v>302707886636</v>
      </c>
      <c r="L47" s="22">
        <v>511689011348</v>
      </c>
      <c r="M47" s="22">
        <v>53796964152</v>
      </c>
      <c r="N47" s="22">
        <v>54871057170</v>
      </c>
      <c r="O47" s="22">
        <v>2337</v>
      </c>
      <c r="P47" s="22">
        <v>11965</v>
      </c>
      <c r="Q47" s="20">
        <v>16.559999999999999</v>
      </c>
      <c r="R47" s="20">
        <v>3.23</v>
      </c>
      <c r="S47" s="20">
        <v>13.44</v>
      </c>
      <c r="T47" s="20">
        <v>18.63</v>
      </c>
    </row>
    <row r="48" spans="1:20">
      <c r="A48" s="7">
        <v>43</v>
      </c>
      <c r="B48" s="8" t="s">
        <v>127</v>
      </c>
      <c r="C48" s="9" t="s">
        <v>21</v>
      </c>
      <c r="D48" s="9" t="s">
        <v>128</v>
      </c>
      <c r="E48" s="19">
        <v>6688636595735.4004</v>
      </c>
      <c r="F48" s="19">
        <v>102991085700</v>
      </c>
      <c r="G48" s="20">
        <v>4.1355979999999999</v>
      </c>
      <c r="H48" s="21" t="s">
        <v>23</v>
      </c>
      <c r="I48" s="21" t="s">
        <v>77</v>
      </c>
      <c r="J48" s="22">
        <v>37689325905725</v>
      </c>
      <c r="K48" s="22">
        <v>8349564582593</v>
      </c>
      <c r="L48" s="22">
        <v>2589458593775</v>
      </c>
      <c r="M48" s="22">
        <v>608930201135</v>
      </c>
      <c r="N48" s="22">
        <v>606333900266</v>
      </c>
      <c r="O48" s="22">
        <v>2578</v>
      </c>
      <c r="P48" s="22">
        <v>28062</v>
      </c>
      <c r="Q48" s="20">
        <v>9.26</v>
      </c>
      <c r="R48" s="20">
        <v>0.85</v>
      </c>
      <c r="S48" s="20">
        <v>1.97</v>
      </c>
      <c r="T48" s="20">
        <v>10.77</v>
      </c>
    </row>
    <row r="49" spans="1:20" ht="26.25">
      <c r="A49" s="7">
        <v>44</v>
      </c>
      <c r="B49" s="8" t="s">
        <v>129</v>
      </c>
      <c r="C49" s="9" t="s">
        <v>21</v>
      </c>
      <c r="D49" s="9" t="s">
        <v>130</v>
      </c>
      <c r="E49" s="19">
        <v>60959223000000</v>
      </c>
      <c r="F49" s="19">
        <v>21804864000</v>
      </c>
      <c r="G49" s="20">
        <v>2.1282399999999999</v>
      </c>
      <c r="H49" s="21" t="s">
        <v>41</v>
      </c>
      <c r="I49" s="21" t="s">
        <v>61</v>
      </c>
      <c r="J49" s="22">
        <v>48952440778613</v>
      </c>
      <c r="K49" s="22">
        <v>17144920748033</v>
      </c>
      <c r="L49" s="22">
        <v>6989748800732</v>
      </c>
      <c r="M49" s="22">
        <v>1404558596894</v>
      </c>
      <c r="N49" s="22">
        <v>1272746549980</v>
      </c>
      <c r="O49" s="22">
        <v>1357</v>
      </c>
      <c r="P49" s="22">
        <v>16565</v>
      </c>
      <c r="Q49" s="20">
        <v>47.16</v>
      </c>
      <c r="R49" s="20">
        <v>3.86</v>
      </c>
      <c r="S49" s="20">
        <v>2.88</v>
      </c>
      <c r="T49" s="20">
        <v>8.18</v>
      </c>
    </row>
    <row r="50" spans="1:20">
      <c r="A50" s="7">
        <v>45</v>
      </c>
      <c r="B50" s="8" t="s">
        <v>131</v>
      </c>
      <c r="C50" s="9" t="s">
        <v>33</v>
      </c>
      <c r="D50" s="9" t="s">
        <v>132</v>
      </c>
      <c r="E50" s="19">
        <v>14059747288.799999</v>
      </c>
      <c r="F50" s="19">
        <v>3098330</v>
      </c>
      <c r="G50" s="20">
        <v>7.8728000000000006E-2</v>
      </c>
      <c r="H50" s="21" t="s">
        <v>27</v>
      </c>
      <c r="I50" s="21" t="s">
        <v>53</v>
      </c>
      <c r="J50" s="22">
        <v>24525352692</v>
      </c>
      <c r="K50" s="22">
        <v>14093794952</v>
      </c>
      <c r="L50" s="22">
        <v>65522365395</v>
      </c>
      <c r="M50" s="22">
        <v>1573473656</v>
      </c>
      <c r="N50" s="22">
        <v>1573473656</v>
      </c>
      <c r="O50" s="22">
        <v>1397</v>
      </c>
      <c r="P50" s="22">
        <v>12511</v>
      </c>
      <c r="Q50" s="20">
        <v>9.09</v>
      </c>
      <c r="R50" s="20">
        <v>1.02</v>
      </c>
      <c r="S50" s="20">
        <v>7.43</v>
      </c>
      <c r="T50" s="20">
        <v>11.38</v>
      </c>
    </row>
    <row r="51" spans="1:20" ht="26.25">
      <c r="A51" s="7">
        <v>46</v>
      </c>
      <c r="B51" s="8" t="s">
        <v>133</v>
      </c>
      <c r="C51" s="9" t="s">
        <v>33</v>
      </c>
      <c r="D51" s="9" t="s">
        <v>134</v>
      </c>
      <c r="E51" s="19">
        <v>123810000000</v>
      </c>
      <c r="F51" s="19">
        <v>2510600</v>
      </c>
      <c r="G51" s="20">
        <v>0</v>
      </c>
      <c r="H51" s="21" t="s">
        <v>27</v>
      </c>
      <c r="I51" s="21" t="s">
        <v>53</v>
      </c>
      <c r="J51" s="22">
        <v>50921708187</v>
      </c>
      <c r="K51" s="22">
        <v>40471502390</v>
      </c>
      <c r="L51" s="22">
        <v>73723414775</v>
      </c>
      <c r="M51" s="22">
        <v>5517833463</v>
      </c>
      <c r="N51" s="22">
        <v>5358207944</v>
      </c>
      <c r="O51" s="22">
        <v>1839</v>
      </c>
      <c r="P51" s="22">
        <v>13491</v>
      </c>
      <c r="Q51" s="20">
        <v>25.01</v>
      </c>
      <c r="R51" s="20">
        <v>3.41</v>
      </c>
      <c r="S51" s="20">
        <v>10.67</v>
      </c>
      <c r="T51" s="20">
        <v>13.35</v>
      </c>
    </row>
    <row r="52" spans="1:20">
      <c r="A52" s="7">
        <v>47</v>
      </c>
      <c r="B52" s="8" t="s">
        <v>135</v>
      </c>
      <c r="C52" s="9" t="s">
        <v>21</v>
      </c>
      <c r="D52" s="9" t="s">
        <v>136</v>
      </c>
      <c r="E52" s="19">
        <v>1881764524785.2</v>
      </c>
      <c r="F52" s="19">
        <v>20713114500</v>
      </c>
      <c r="G52" s="20">
        <v>3.7347999999999999</v>
      </c>
      <c r="H52" s="21" t="s">
        <v>23</v>
      </c>
      <c r="I52" s="21" t="s">
        <v>24</v>
      </c>
      <c r="J52" s="22">
        <v>3854080063879</v>
      </c>
      <c r="K52" s="22">
        <v>1361970799580</v>
      </c>
      <c r="L52" s="22">
        <v>7742796484313</v>
      </c>
      <c r="M52" s="22">
        <v>219558951179</v>
      </c>
      <c r="N52" s="22">
        <v>219704676461</v>
      </c>
      <c r="O52" s="22">
        <v>3841</v>
      </c>
      <c r="P52" s="22">
        <v>23824</v>
      </c>
      <c r="Q52" s="20">
        <v>8.51</v>
      </c>
      <c r="R52" s="20">
        <v>1.37</v>
      </c>
      <c r="S52" s="20">
        <v>6.35</v>
      </c>
      <c r="T52" s="20">
        <v>17.09</v>
      </c>
    </row>
    <row r="53" spans="1:20" ht="26.25">
      <c r="A53" s="7">
        <v>48</v>
      </c>
      <c r="B53" s="8" t="s">
        <v>137</v>
      </c>
      <c r="C53" s="9" t="s">
        <v>21</v>
      </c>
      <c r="D53" s="9" t="s">
        <v>138</v>
      </c>
      <c r="E53" s="19">
        <v>13914026800000</v>
      </c>
      <c r="F53" s="19">
        <v>350489640</v>
      </c>
      <c r="G53" s="20">
        <v>17.431000000000001</v>
      </c>
      <c r="H53" s="21" t="s">
        <v>41</v>
      </c>
      <c r="I53" s="21" t="s">
        <v>64</v>
      </c>
      <c r="J53" s="22">
        <v>7087729500362</v>
      </c>
      <c r="K53" s="22">
        <v>4833416250202</v>
      </c>
      <c r="L53" s="22">
        <v>6950539185083</v>
      </c>
      <c r="M53" s="22">
        <v>304452246616</v>
      </c>
      <c r="N53" s="22" t="e">
        <v>#VALUE!</v>
      </c>
      <c r="O53" s="22">
        <v>1313</v>
      </c>
      <c r="P53" s="22">
        <v>20852</v>
      </c>
      <c r="Q53" s="20">
        <v>46.06</v>
      </c>
      <c r="R53" s="20">
        <v>2.9</v>
      </c>
      <c r="S53" s="20">
        <v>4.12</v>
      </c>
      <c r="T53" s="20">
        <v>5.76</v>
      </c>
    </row>
    <row r="54" spans="1:20" ht="26.25">
      <c r="A54" s="7">
        <v>49</v>
      </c>
      <c r="B54" s="8" t="s">
        <v>139</v>
      </c>
      <c r="C54" s="9" t="s">
        <v>21</v>
      </c>
      <c r="D54" s="9" t="s">
        <v>140</v>
      </c>
      <c r="E54" s="19">
        <v>3245872622915</v>
      </c>
      <c r="F54" s="19">
        <v>3063371340</v>
      </c>
      <c r="G54" s="20">
        <v>46.468159999999997</v>
      </c>
      <c r="H54" s="21" t="s">
        <v>23</v>
      </c>
      <c r="I54" s="21" t="s">
        <v>141</v>
      </c>
      <c r="J54" s="22">
        <v>6044474081220</v>
      </c>
      <c r="K54" s="22">
        <v>2575490128091</v>
      </c>
      <c r="L54" s="22">
        <v>2155106755219</v>
      </c>
      <c r="M54" s="22">
        <v>395384070466</v>
      </c>
      <c r="N54" s="22">
        <v>387458551387</v>
      </c>
      <c r="O54" s="22">
        <v>3371</v>
      </c>
      <c r="P54" s="22">
        <v>21961</v>
      </c>
      <c r="Q54" s="20">
        <v>8.85</v>
      </c>
      <c r="R54" s="20">
        <v>1.36</v>
      </c>
      <c r="S54" s="20">
        <v>6.67</v>
      </c>
      <c r="T54" s="20">
        <v>15.84</v>
      </c>
    </row>
    <row r="55" spans="1:20" ht="26.25">
      <c r="A55" s="7">
        <v>50</v>
      </c>
      <c r="B55" s="8" t="s">
        <v>142</v>
      </c>
      <c r="C55" s="9" t="s">
        <v>21</v>
      </c>
      <c r="D55" s="9" t="s">
        <v>143</v>
      </c>
      <c r="E55" s="19">
        <v>184888457171719</v>
      </c>
      <c r="F55" s="19">
        <v>121255351480</v>
      </c>
      <c r="G55" s="20">
        <v>16.709679999999999</v>
      </c>
      <c r="H55" s="21" t="s">
        <v>41</v>
      </c>
      <c r="I55" s="21" t="s">
        <v>42</v>
      </c>
      <c r="J55" s="22">
        <v>1761695792000000</v>
      </c>
      <c r="K55" s="22">
        <v>86329026000000</v>
      </c>
      <c r="L55" s="22">
        <v>46823308000000</v>
      </c>
      <c r="M55" s="22">
        <v>10540138000000</v>
      </c>
      <c r="N55" s="22">
        <v>10572569000000</v>
      </c>
      <c r="O55" s="22">
        <v>2615</v>
      </c>
      <c r="P55" s="22">
        <v>17066</v>
      </c>
      <c r="Q55" s="20">
        <v>14.19</v>
      </c>
      <c r="R55" s="20">
        <v>2.17</v>
      </c>
      <c r="S55" s="20">
        <v>0.64</v>
      </c>
      <c r="T55" s="20">
        <v>12.7</v>
      </c>
    </row>
    <row r="56" spans="1:20">
      <c r="A56" s="7">
        <v>51</v>
      </c>
      <c r="B56" s="8" t="s">
        <v>144</v>
      </c>
      <c r="C56" s="9" t="s">
        <v>33</v>
      </c>
      <c r="D56" s="9" t="s">
        <v>145</v>
      </c>
      <c r="E56" s="19">
        <v>722274056224.89905</v>
      </c>
      <c r="F56" s="19">
        <v>34670851593.1726</v>
      </c>
      <c r="G56" s="20">
        <v>1.166714</v>
      </c>
      <c r="H56" s="21" t="s">
        <v>27</v>
      </c>
      <c r="I56" s="21" t="s">
        <v>61</v>
      </c>
      <c r="J56" s="22">
        <v>1000604494296</v>
      </c>
      <c r="K56" s="22">
        <v>641376882940</v>
      </c>
      <c r="L56" s="22">
        <v>493008106538</v>
      </c>
      <c r="M56" s="22">
        <v>32132700419</v>
      </c>
      <c r="N56" s="22">
        <v>32698146050</v>
      </c>
      <c r="O56" s="22">
        <v>557</v>
      </c>
      <c r="P56" s="22">
        <v>11120</v>
      </c>
      <c r="Q56" s="20">
        <v>24.23</v>
      </c>
      <c r="R56" s="20">
        <v>1.21</v>
      </c>
      <c r="S56" s="20">
        <v>3.19</v>
      </c>
      <c r="T56" s="20">
        <v>5.33</v>
      </c>
    </row>
    <row r="57" spans="1:20">
      <c r="A57" s="7">
        <v>52</v>
      </c>
      <c r="B57" s="8" t="s">
        <v>146</v>
      </c>
      <c r="C57" s="9" t="s">
        <v>33</v>
      </c>
      <c r="D57" s="9" t="s">
        <v>147</v>
      </c>
      <c r="E57" s="19">
        <v>93854873088</v>
      </c>
      <c r="F57" s="19">
        <v>101767706.40000001</v>
      </c>
      <c r="G57" s="20">
        <v>0.18457699999999999</v>
      </c>
      <c r="H57" s="21" t="s">
        <v>27</v>
      </c>
      <c r="I57" s="21" t="s">
        <v>50</v>
      </c>
      <c r="J57" s="22">
        <v>422438123032</v>
      </c>
      <c r="K57" s="22">
        <v>136426944224</v>
      </c>
      <c r="L57" s="22">
        <v>377971840359</v>
      </c>
      <c r="M57" s="22">
        <v>4529137016</v>
      </c>
      <c r="N57" s="22">
        <v>6066760541</v>
      </c>
      <c r="O57" s="22">
        <v>386</v>
      </c>
      <c r="P57" s="22">
        <v>11623</v>
      </c>
      <c r="Q57" s="20">
        <v>21.51</v>
      </c>
      <c r="R57" s="20">
        <v>0.71</v>
      </c>
      <c r="S57" s="20">
        <v>1.1200000000000001</v>
      </c>
      <c r="T57" s="20">
        <v>3.38</v>
      </c>
    </row>
    <row r="58" spans="1:20">
      <c r="A58" s="7">
        <v>53</v>
      </c>
      <c r="B58" s="8" t="s">
        <v>148</v>
      </c>
      <c r="C58" s="9" t="s">
        <v>21</v>
      </c>
      <c r="D58" s="9" t="s">
        <v>149</v>
      </c>
      <c r="E58" s="19">
        <v>382084320000</v>
      </c>
      <c r="F58" s="19">
        <v>8881282600</v>
      </c>
      <c r="G58" s="20">
        <v>0.6744</v>
      </c>
      <c r="H58" s="21" t="s">
        <v>27</v>
      </c>
      <c r="I58" s="21" t="s">
        <v>93</v>
      </c>
      <c r="J58" s="22">
        <v>463327409966</v>
      </c>
      <c r="K58" s="22">
        <v>401000422559</v>
      </c>
      <c r="L58" s="22">
        <v>366732375032</v>
      </c>
      <c r="M58" s="22">
        <v>23139667666</v>
      </c>
      <c r="N58" s="22">
        <v>22212235952</v>
      </c>
      <c r="O58" s="22">
        <v>723</v>
      </c>
      <c r="P58" s="22">
        <v>12531</v>
      </c>
      <c r="Q58" s="20">
        <v>17.98</v>
      </c>
      <c r="R58" s="20">
        <v>1.04</v>
      </c>
      <c r="S58" s="20">
        <v>5.0599999999999996</v>
      </c>
      <c r="T58" s="20">
        <v>5.94</v>
      </c>
    </row>
    <row r="59" spans="1:20">
      <c r="A59" s="7">
        <v>54</v>
      </c>
      <c r="B59" s="8" t="s">
        <v>150</v>
      </c>
      <c r="C59" s="9" t="s">
        <v>33</v>
      </c>
      <c r="D59" s="9" t="s">
        <v>151</v>
      </c>
      <c r="E59" s="19">
        <v>50549400000</v>
      </c>
      <c r="F59" s="19">
        <v>86597865.200000003</v>
      </c>
      <c r="G59" s="20">
        <v>13.784454</v>
      </c>
      <c r="H59" s="21" t="s">
        <v>27</v>
      </c>
      <c r="I59" s="21" t="s">
        <v>28</v>
      </c>
      <c r="J59" s="22">
        <v>513923668056</v>
      </c>
      <c r="K59" s="22">
        <v>150516145426</v>
      </c>
      <c r="L59" s="22">
        <v>418739068223</v>
      </c>
      <c r="M59" s="22">
        <v>-10994138679</v>
      </c>
      <c r="N59" s="22">
        <v>-7075786830</v>
      </c>
      <c r="O59" s="22">
        <v>-956</v>
      </c>
      <c r="P59" s="22">
        <v>13088</v>
      </c>
      <c r="Q59" s="20">
        <v>-7.85</v>
      </c>
      <c r="R59" s="20">
        <v>0.56999999999999995</v>
      </c>
      <c r="S59" s="20">
        <v>-2.11</v>
      </c>
      <c r="T59" s="20">
        <v>-7.04</v>
      </c>
    </row>
    <row r="60" spans="1:20">
      <c r="A60" s="7">
        <v>55</v>
      </c>
      <c r="B60" s="8" t="s">
        <v>152</v>
      </c>
      <c r="C60" s="9" t="s">
        <v>21</v>
      </c>
      <c r="D60" s="9" t="s">
        <v>153</v>
      </c>
      <c r="E60" s="19">
        <v>276561366658</v>
      </c>
      <c r="F60" s="19">
        <v>3798552040</v>
      </c>
      <c r="G60" s="20">
        <v>8.5977999999999994</v>
      </c>
      <c r="H60" s="21" t="s">
        <v>27</v>
      </c>
      <c r="I60" s="21" t="s">
        <v>50</v>
      </c>
      <c r="J60" s="22">
        <v>243510949526</v>
      </c>
      <c r="K60" s="22">
        <v>208106653383</v>
      </c>
      <c r="L60" s="22">
        <v>137444673822</v>
      </c>
      <c r="M60" s="22">
        <v>17441618799</v>
      </c>
      <c r="N60" s="22">
        <v>17441618799</v>
      </c>
      <c r="O60" s="22">
        <v>1407</v>
      </c>
      <c r="P60" s="22">
        <v>16793</v>
      </c>
      <c r="Q60" s="20">
        <v>18.190000000000001</v>
      </c>
      <c r="R60" s="20">
        <v>1.52</v>
      </c>
      <c r="S60" s="20">
        <v>7.39</v>
      </c>
      <c r="T60" s="20">
        <v>8.5</v>
      </c>
    </row>
    <row r="61" spans="1:20">
      <c r="A61" s="7">
        <v>56</v>
      </c>
      <c r="B61" s="8" t="s">
        <v>154</v>
      </c>
      <c r="C61" s="9" t="s">
        <v>21</v>
      </c>
      <c r="D61" s="9" t="s">
        <v>155</v>
      </c>
      <c r="E61" s="19">
        <v>4073091935758</v>
      </c>
      <c r="F61" s="19">
        <v>30098873960</v>
      </c>
      <c r="G61" s="20">
        <v>31.502839999999999</v>
      </c>
      <c r="H61" s="21" t="s">
        <v>23</v>
      </c>
      <c r="I61" s="21" t="s">
        <v>141</v>
      </c>
      <c r="J61" s="22">
        <v>7387212300491</v>
      </c>
      <c r="K61" s="22">
        <v>2335356320428</v>
      </c>
      <c r="L61" s="22">
        <v>3768683589271</v>
      </c>
      <c r="M61" s="22">
        <v>255081627969</v>
      </c>
      <c r="N61" s="22">
        <v>250561266756</v>
      </c>
      <c r="O61" s="22">
        <v>2616</v>
      </c>
      <c r="P61" s="22">
        <v>21303</v>
      </c>
      <c r="Q61" s="20">
        <v>16.66</v>
      </c>
      <c r="R61" s="20">
        <v>2.0499999999999998</v>
      </c>
      <c r="S61" s="20">
        <v>3.66</v>
      </c>
      <c r="T61" s="20">
        <v>11</v>
      </c>
    </row>
    <row r="62" spans="1:20">
      <c r="A62" s="7">
        <v>57</v>
      </c>
      <c r="B62" s="8" t="s">
        <v>156</v>
      </c>
      <c r="C62" s="9" t="s">
        <v>21</v>
      </c>
      <c r="D62" s="9" t="s">
        <v>157</v>
      </c>
      <c r="E62" s="19">
        <v>4775112235416</v>
      </c>
      <c r="F62" s="19">
        <v>5146744720</v>
      </c>
      <c r="G62" s="20">
        <v>84.049239999999998</v>
      </c>
      <c r="H62" s="21" t="s">
        <v>23</v>
      </c>
      <c r="I62" s="21" t="s">
        <v>24</v>
      </c>
      <c r="J62" s="22">
        <v>2838021003777</v>
      </c>
      <c r="K62" s="22">
        <v>2293474780117</v>
      </c>
      <c r="L62" s="22">
        <v>4552756604117</v>
      </c>
      <c r="M62" s="22">
        <v>214376817966</v>
      </c>
      <c r="N62" s="22">
        <v>214283682014</v>
      </c>
      <c r="O62" s="22">
        <v>2619</v>
      </c>
      <c r="P62" s="22">
        <v>28017</v>
      </c>
      <c r="Q62" s="20">
        <v>22.87</v>
      </c>
      <c r="R62" s="20">
        <v>2.14</v>
      </c>
      <c r="S62" s="20">
        <v>7.32</v>
      </c>
      <c r="T62" s="20">
        <v>9</v>
      </c>
    </row>
    <row r="63" spans="1:20">
      <c r="A63" s="7">
        <v>58</v>
      </c>
      <c r="B63" s="8" t="s">
        <v>158</v>
      </c>
      <c r="C63" s="9" t="s">
        <v>33</v>
      </c>
      <c r="D63" s="9" t="s">
        <v>159</v>
      </c>
      <c r="E63" s="19">
        <v>637512779748.59399</v>
      </c>
      <c r="F63" s="19">
        <v>12762269737.3493</v>
      </c>
      <c r="G63" s="20">
        <v>0.92072500000000002</v>
      </c>
      <c r="H63" s="21" t="s">
        <v>27</v>
      </c>
      <c r="I63" s="21" t="s">
        <v>64</v>
      </c>
      <c r="J63" s="22">
        <v>577416212063</v>
      </c>
      <c r="K63" s="22">
        <v>372227803061</v>
      </c>
      <c r="L63" s="22">
        <v>1001375394015</v>
      </c>
      <c r="M63" s="22">
        <v>63173154554</v>
      </c>
      <c r="N63" s="22">
        <v>63220835409</v>
      </c>
      <c r="O63" s="22">
        <v>6505</v>
      </c>
      <c r="P63" s="22">
        <v>18611</v>
      </c>
      <c r="Q63" s="20">
        <v>6.3</v>
      </c>
      <c r="R63" s="20">
        <v>2.2000000000000002</v>
      </c>
      <c r="S63" s="20">
        <v>14.16</v>
      </c>
      <c r="T63" s="20">
        <v>23.8</v>
      </c>
    </row>
    <row r="64" spans="1:20">
      <c r="A64" s="7">
        <v>59</v>
      </c>
      <c r="B64" s="8" t="s">
        <v>160</v>
      </c>
      <c r="C64" s="9" t="s">
        <v>33</v>
      </c>
      <c r="D64" s="9" t="s">
        <v>161</v>
      </c>
      <c r="E64" s="19">
        <v>45105542168.674599</v>
      </c>
      <c r="F64" s="19">
        <v>55860513.253012002</v>
      </c>
      <c r="G64" s="20">
        <v>1.7772349999999999</v>
      </c>
      <c r="H64" s="21" t="s">
        <v>27</v>
      </c>
      <c r="I64" s="21" t="s">
        <v>93</v>
      </c>
      <c r="J64" s="22">
        <v>183191176631</v>
      </c>
      <c r="K64" s="22">
        <v>96492230112</v>
      </c>
      <c r="L64" s="22">
        <v>264008334883</v>
      </c>
      <c r="M64" s="22">
        <v>3755997333</v>
      </c>
      <c r="N64" s="22">
        <v>3755997333</v>
      </c>
      <c r="O64" s="22">
        <v>988</v>
      </c>
      <c r="P64" s="22">
        <v>25393</v>
      </c>
      <c r="Q64" s="20">
        <v>13.66</v>
      </c>
      <c r="R64" s="20">
        <v>0.53</v>
      </c>
      <c r="S64" s="20">
        <v>1.93</v>
      </c>
      <c r="T64" s="20">
        <v>3.88</v>
      </c>
    </row>
    <row r="65" spans="1:20">
      <c r="A65" s="7">
        <v>60</v>
      </c>
      <c r="B65" s="8" t="s">
        <v>162</v>
      </c>
      <c r="C65" s="9" t="s">
        <v>21</v>
      </c>
      <c r="D65" s="9" t="s">
        <v>163</v>
      </c>
      <c r="E65" s="19">
        <v>188005904422.79999</v>
      </c>
      <c r="F65" s="19">
        <v>99225200</v>
      </c>
      <c r="G65" s="20">
        <v>0.64610900000000004</v>
      </c>
      <c r="H65" s="21" t="s">
        <v>27</v>
      </c>
      <c r="I65" s="21" t="s">
        <v>164</v>
      </c>
      <c r="J65" s="22">
        <v>311352234631</v>
      </c>
      <c r="K65" s="22">
        <v>211543768178</v>
      </c>
      <c r="L65" s="22">
        <v>348077052557</v>
      </c>
      <c r="M65" s="22">
        <v>21697184017</v>
      </c>
      <c r="N65" s="22">
        <v>21411303453</v>
      </c>
      <c r="O65" s="22">
        <v>1753</v>
      </c>
      <c r="P65" s="22">
        <v>17094</v>
      </c>
      <c r="Q65" s="20">
        <v>9.4700000000000006</v>
      </c>
      <c r="R65" s="20">
        <v>0.97</v>
      </c>
      <c r="S65" s="20">
        <v>7.17</v>
      </c>
      <c r="T65" s="20">
        <v>10.38</v>
      </c>
    </row>
    <row r="66" spans="1:20">
      <c r="A66" s="7">
        <v>61</v>
      </c>
      <c r="B66" s="8" t="s">
        <v>165</v>
      </c>
      <c r="C66" s="9" t="s">
        <v>33</v>
      </c>
      <c r="D66" s="9" t="s">
        <v>166</v>
      </c>
      <c r="E66" s="19">
        <v>58526707225.301201</v>
      </c>
      <c r="F66" s="19">
        <v>10564148.995983001</v>
      </c>
      <c r="G66" s="20">
        <v>4.8278689999999997</v>
      </c>
      <c r="H66" s="21" t="s">
        <v>27</v>
      </c>
      <c r="I66" s="21" t="s">
        <v>102</v>
      </c>
      <c r="J66" s="22">
        <v>40528458192</v>
      </c>
      <c r="K66" s="22">
        <v>37656899674</v>
      </c>
      <c r="L66" s="22">
        <v>7305592782</v>
      </c>
      <c r="M66" s="22">
        <v>114529218</v>
      </c>
      <c r="N66" s="22">
        <v>176969218</v>
      </c>
      <c r="O66" s="22">
        <v>36</v>
      </c>
      <c r="P66" s="22">
        <v>11952</v>
      </c>
      <c r="Q66" s="20">
        <v>621.74</v>
      </c>
      <c r="R66" s="20">
        <v>1.89</v>
      </c>
      <c r="S66" s="20">
        <v>0.28000000000000003</v>
      </c>
      <c r="T66" s="20">
        <v>0.3</v>
      </c>
    </row>
    <row r="67" spans="1:20" ht="26.25">
      <c r="A67" s="7">
        <v>62</v>
      </c>
      <c r="B67" s="8" t="s">
        <v>167</v>
      </c>
      <c r="C67" s="9" t="s">
        <v>21</v>
      </c>
      <c r="D67" s="9" t="s">
        <v>168</v>
      </c>
      <c r="E67" s="19">
        <v>3920779897622.1299</v>
      </c>
      <c r="F67" s="19">
        <v>35886738143.852402</v>
      </c>
      <c r="G67" s="20">
        <v>1.492613</v>
      </c>
      <c r="H67" s="21" t="s">
        <v>23</v>
      </c>
      <c r="I67" s="21" t="s">
        <v>67</v>
      </c>
      <c r="J67" s="22">
        <v>6004732402734</v>
      </c>
      <c r="K67" s="22">
        <v>1719257051388</v>
      </c>
      <c r="L67" s="22">
        <v>1333024979176</v>
      </c>
      <c r="M67" s="22">
        <v>356889768929</v>
      </c>
      <c r="N67" s="22">
        <v>356889768929</v>
      </c>
      <c r="O67" s="22">
        <v>2936</v>
      </c>
      <c r="P67" s="22">
        <v>14142</v>
      </c>
      <c r="Q67" s="20">
        <v>14.44</v>
      </c>
      <c r="R67" s="20">
        <v>3</v>
      </c>
      <c r="S67" s="20">
        <v>8</v>
      </c>
      <c r="T67" s="20">
        <v>22.24</v>
      </c>
    </row>
    <row r="68" spans="1:20">
      <c r="A68" s="7">
        <v>63</v>
      </c>
      <c r="B68" s="8" t="s">
        <v>169</v>
      </c>
      <c r="C68" s="9" t="s">
        <v>33</v>
      </c>
      <c r="D68" s="9" t="s">
        <v>170</v>
      </c>
      <c r="E68" s="19">
        <v>18253815261.044102</v>
      </c>
      <c r="F68" s="19">
        <v>15109185.542168001</v>
      </c>
      <c r="G68" s="20">
        <v>0.202039</v>
      </c>
      <c r="H68" s="21" t="s">
        <v>27</v>
      </c>
      <c r="I68" s="21" t="s">
        <v>53</v>
      </c>
      <c r="J68" s="22">
        <v>21148479318</v>
      </c>
      <c r="K68" s="22">
        <v>14344787679</v>
      </c>
      <c r="L68" s="22">
        <v>68694789608</v>
      </c>
      <c r="M68" s="22">
        <v>1519108592</v>
      </c>
      <c r="N68" s="22">
        <v>1519108592</v>
      </c>
      <c r="O68" s="22">
        <v>1381</v>
      </c>
      <c r="P68" s="22">
        <v>13041</v>
      </c>
      <c r="Q68" s="20">
        <v>13.25</v>
      </c>
      <c r="R68" s="20">
        <v>1.4</v>
      </c>
      <c r="S68" s="20">
        <v>7.7</v>
      </c>
      <c r="T68" s="20">
        <v>10.68</v>
      </c>
    </row>
    <row r="69" spans="1:20">
      <c r="A69" s="7">
        <v>64</v>
      </c>
      <c r="B69" s="8" t="s">
        <v>171</v>
      </c>
      <c r="C69" s="9" t="s">
        <v>21</v>
      </c>
      <c r="D69" s="9" t="s">
        <v>172</v>
      </c>
      <c r="E69" s="19">
        <v>1053429306720</v>
      </c>
      <c r="F69" s="19">
        <v>535250880</v>
      </c>
      <c r="G69" s="20">
        <v>9.3780400000000004</v>
      </c>
      <c r="H69" s="21" t="s">
        <v>23</v>
      </c>
      <c r="I69" s="21" t="s">
        <v>107</v>
      </c>
      <c r="J69" s="22">
        <v>1909359553191</v>
      </c>
      <c r="K69" s="22">
        <v>1275277907854</v>
      </c>
      <c r="L69" s="22">
        <v>1212906923062</v>
      </c>
      <c r="M69" s="22">
        <v>127217720754</v>
      </c>
      <c r="N69" s="22">
        <v>126635444731</v>
      </c>
      <c r="O69" s="22">
        <v>2103</v>
      </c>
      <c r="P69" s="22">
        <v>21084</v>
      </c>
      <c r="Q69" s="20">
        <v>8.4600000000000009</v>
      </c>
      <c r="R69" s="20">
        <v>0.84</v>
      </c>
      <c r="S69" s="20">
        <v>7.03</v>
      </c>
      <c r="T69" s="20">
        <v>10.18</v>
      </c>
    </row>
    <row r="70" spans="1:20">
      <c r="A70" s="7">
        <v>65</v>
      </c>
      <c r="B70" s="8" t="s">
        <v>173</v>
      </c>
      <c r="C70" s="9" t="s">
        <v>33</v>
      </c>
      <c r="D70" s="9" t="s">
        <v>174</v>
      </c>
      <c r="E70" s="19">
        <v>1278251442981.6001</v>
      </c>
      <c r="F70" s="19">
        <v>2741064528.8000002</v>
      </c>
      <c r="G70" s="20">
        <v>0.213865</v>
      </c>
      <c r="H70" s="21" t="s">
        <v>23</v>
      </c>
      <c r="I70" s="21" t="s">
        <v>45</v>
      </c>
      <c r="J70" s="22">
        <v>3057818160915</v>
      </c>
      <c r="K70" s="22">
        <v>1438280624103</v>
      </c>
      <c r="L70" s="22">
        <v>2979817834159</v>
      </c>
      <c r="M70" s="22">
        <v>50015598079</v>
      </c>
      <c r="N70" s="22">
        <v>50015598079</v>
      </c>
      <c r="O70" s="22">
        <v>405</v>
      </c>
      <c r="P70" s="22">
        <v>11640</v>
      </c>
      <c r="Q70" s="20">
        <v>28.41</v>
      </c>
      <c r="R70" s="20">
        <v>0.99</v>
      </c>
      <c r="S70" s="20">
        <v>1.58</v>
      </c>
      <c r="T70" s="20">
        <v>3.53</v>
      </c>
    </row>
    <row r="71" spans="1:20">
      <c r="A71" s="7">
        <v>66</v>
      </c>
      <c r="B71" s="8" t="s">
        <v>175</v>
      </c>
      <c r="C71" s="9" t="s">
        <v>21</v>
      </c>
      <c r="D71" s="9" t="s">
        <v>176</v>
      </c>
      <c r="E71" s="19">
        <v>667110600000</v>
      </c>
      <c r="F71" s="19">
        <v>29048000</v>
      </c>
      <c r="G71" s="20">
        <v>4.4290399999999996</v>
      </c>
      <c r="H71" s="21" t="s">
        <v>27</v>
      </c>
      <c r="I71" s="21" t="s">
        <v>74</v>
      </c>
      <c r="J71" s="22">
        <v>463013346695</v>
      </c>
      <c r="K71" s="22">
        <v>357958305490</v>
      </c>
      <c r="L71" s="22">
        <v>103253019965</v>
      </c>
      <c r="M71" s="22">
        <v>4660570664</v>
      </c>
      <c r="N71" s="22">
        <v>4660570664</v>
      </c>
      <c r="O71" s="22">
        <v>345</v>
      </c>
      <c r="P71" s="22">
        <v>26515</v>
      </c>
      <c r="Q71" s="20">
        <v>129.34</v>
      </c>
      <c r="R71" s="20">
        <v>1.68</v>
      </c>
      <c r="S71" s="20">
        <v>0.97</v>
      </c>
      <c r="T71" s="20">
        <v>1.29</v>
      </c>
    </row>
    <row r="72" spans="1:20">
      <c r="A72" s="7">
        <v>67</v>
      </c>
      <c r="B72" s="8" t="s">
        <v>177</v>
      </c>
      <c r="C72" s="9" t="s">
        <v>33</v>
      </c>
      <c r="D72" s="9" t="s">
        <v>178</v>
      </c>
      <c r="E72" s="19">
        <v>319921056000</v>
      </c>
      <c r="F72" s="19">
        <v>51886653.600000001</v>
      </c>
      <c r="G72" s="20">
        <v>21.156445999999999</v>
      </c>
      <c r="H72" s="21" t="s">
        <v>27</v>
      </c>
      <c r="I72" s="21" t="s">
        <v>107</v>
      </c>
      <c r="J72" s="22">
        <v>296465146278</v>
      </c>
      <c r="K72" s="22">
        <v>218280544929</v>
      </c>
      <c r="L72" s="22">
        <v>389679505086</v>
      </c>
      <c r="M72" s="22">
        <v>25555646879</v>
      </c>
      <c r="N72" s="22">
        <v>25890278645</v>
      </c>
      <c r="O72" s="22">
        <v>2730</v>
      </c>
      <c r="P72" s="22">
        <v>23321</v>
      </c>
      <c r="Q72" s="20">
        <v>13.44</v>
      </c>
      <c r="R72" s="20">
        <v>1.57</v>
      </c>
      <c r="S72" s="20">
        <v>8.7899999999999991</v>
      </c>
      <c r="T72" s="20">
        <v>11.93</v>
      </c>
    </row>
    <row r="73" spans="1:20">
      <c r="A73" s="7">
        <v>68</v>
      </c>
      <c r="B73" s="8" t="s">
        <v>179</v>
      </c>
      <c r="C73" s="9" t="s">
        <v>21</v>
      </c>
      <c r="D73" s="9" t="s">
        <v>180</v>
      </c>
      <c r="E73" s="19">
        <v>42667821687403.203</v>
      </c>
      <c r="F73" s="19">
        <v>73163318400</v>
      </c>
      <c r="G73" s="20">
        <v>26.726120000000002</v>
      </c>
      <c r="H73" s="21" t="s">
        <v>41</v>
      </c>
      <c r="I73" s="21" t="s">
        <v>141</v>
      </c>
      <c r="J73" s="22">
        <v>169504122977005</v>
      </c>
      <c r="K73" s="22">
        <v>22026730364385</v>
      </c>
      <c r="L73" s="22">
        <v>36827961500208</v>
      </c>
      <c r="M73" s="22">
        <v>1896699438352</v>
      </c>
      <c r="N73" s="22">
        <v>1882130523940</v>
      </c>
      <c r="O73" s="22">
        <v>2555</v>
      </c>
      <c r="P73" s="22">
        <v>29673</v>
      </c>
      <c r="Q73" s="20">
        <v>21.92</v>
      </c>
      <c r="R73" s="20">
        <v>1.89</v>
      </c>
      <c r="S73" s="20">
        <v>1.2</v>
      </c>
      <c r="T73" s="20">
        <v>8.85</v>
      </c>
    </row>
    <row r="74" spans="1:20">
      <c r="A74" s="7">
        <v>69</v>
      </c>
      <c r="B74" s="8" t="s">
        <v>181</v>
      </c>
      <c r="C74" s="9" t="s">
        <v>33</v>
      </c>
      <c r="D74" s="9" t="s">
        <v>182</v>
      </c>
      <c r="E74" s="19">
        <v>2416741013556</v>
      </c>
      <c r="F74" s="19">
        <v>22319186639.599998</v>
      </c>
      <c r="G74" s="20">
        <v>9.0886779999999998</v>
      </c>
      <c r="H74" s="21" t="s">
        <v>23</v>
      </c>
      <c r="I74" s="21" t="s">
        <v>67</v>
      </c>
      <c r="J74" s="22">
        <v>5719297483625</v>
      </c>
      <c r="K74" s="22">
        <v>2144451663109</v>
      </c>
      <c r="L74" s="22">
        <v>1138320047459</v>
      </c>
      <c r="M74" s="22">
        <v>282944321418</v>
      </c>
      <c r="N74" s="22">
        <v>282179829324</v>
      </c>
      <c r="O74" s="22">
        <v>3919</v>
      </c>
      <c r="P74" s="22">
        <v>29701</v>
      </c>
      <c r="Q74" s="20">
        <v>10.23</v>
      </c>
      <c r="R74" s="20">
        <v>1.35</v>
      </c>
      <c r="S74" s="20">
        <v>6.2</v>
      </c>
      <c r="T74" s="20">
        <v>14.08</v>
      </c>
    </row>
    <row r="75" spans="1:20">
      <c r="A75" s="7">
        <v>70</v>
      </c>
      <c r="B75" s="8" t="s">
        <v>183</v>
      </c>
      <c r="C75" s="9" t="s">
        <v>21</v>
      </c>
      <c r="D75" s="9" t="s">
        <v>184</v>
      </c>
      <c r="E75" s="19">
        <v>8166556812000</v>
      </c>
      <c r="F75" s="19">
        <v>18372930160</v>
      </c>
      <c r="G75" s="20">
        <v>18.180692000000001</v>
      </c>
      <c r="H75" s="21" t="s">
        <v>23</v>
      </c>
      <c r="I75" s="21" t="s">
        <v>107</v>
      </c>
      <c r="J75" s="22">
        <v>9073853965987</v>
      </c>
      <c r="K75" s="22">
        <v>3925336410777</v>
      </c>
      <c r="L75" s="22">
        <v>3118867216733</v>
      </c>
      <c r="M75" s="22">
        <v>748556163087</v>
      </c>
      <c r="N75" s="22">
        <v>743842767856</v>
      </c>
      <c r="O75" s="22">
        <v>3919</v>
      </c>
      <c r="P75" s="22">
        <v>20347</v>
      </c>
      <c r="Q75" s="20">
        <v>10.95</v>
      </c>
      <c r="R75" s="20">
        <v>2.11</v>
      </c>
      <c r="S75" s="20">
        <v>8.64</v>
      </c>
      <c r="T75" s="20">
        <v>20.41</v>
      </c>
    </row>
    <row r="76" spans="1:20">
      <c r="A76" s="7">
        <v>71</v>
      </c>
      <c r="B76" s="8" t="s">
        <v>185</v>
      </c>
      <c r="C76" s="9" t="s">
        <v>33</v>
      </c>
      <c r="D76" s="9" t="s">
        <v>186</v>
      </c>
      <c r="E76" s="19">
        <v>39317965344</v>
      </c>
      <c r="F76" s="19">
        <v>11445675.6</v>
      </c>
      <c r="G76" s="20">
        <v>0</v>
      </c>
      <c r="H76" s="21" t="s">
        <v>27</v>
      </c>
      <c r="I76" s="21" t="s">
        <v>93</v>
      </c>
      <c r="J76" s="22">
        <v>129729428630</v>
      </c>
      <c r="K76" s="22">
        <v>55727396333</v>
      </c>
      <c r="L76" s="22">
        <v>229499772416</v>
      </c>
      <c r="M76" s="22">
        <v>1629013406</v>
      </c>
      <c r="N76" s="22">
        <v>1646414585</v>
      </c>
      <c r="O76" s="22">
        <v>541</v>
      </c>
      <c r="P76" s="22">
        <v>18502</v>
      </c>
      <c r="Q76" s="20">
        <v>32.17</v>
      </c>
      <c r="R76" s="20">
        <v>0.94</v>
      </c>
      <c r="S76" s="20">
        <v>1.19</v>
      </c>
      <c r="T76" s="20">
        <v>2.86</v>
      </c>
    </row>
    <row r="77" spans="1:20">
      <c r="A77" s="7">
        <v>72</v>
      </c>
      <c r="B77" s="8" t="s">
        <v>187</v>
      </c>
      <c r="C77" s="9" t="s">
        <v>21</v>
      </c>
      <c r="D77" s="9" t="s">
        <v>188</v>
      </c>
      <c r="E77" s="19">
        <v>442929355063</v>
      </c>
      <c r="F77" s="19">
        <v>8613549360</v>
      </c>
      <c r="G77" s="20">
        <v>8.1624400000000001</v>
      </c>
      <c r="H77" s="21" t="s">
        <v>27</v>
      </c>
      <c r="I77" s="21" t="s">
        <v>50</v>
      </c>
      <c r="J77" s="22">
        <v>973034696395</v>
      </c>
      <c r="K77" s="22">
        <v>583903617998</v>
      </c>
      <c r="L77" s="22">
        <v>515892584204</v>
      </c>
      <c r="M77" s="22">
        <v>75290305218</v>
      </c>
      <c r="N77" s="22">
        <v>70261839658</v>
      </c>
      <c r="O77" s="22">
        <v>5009</v>
      </c>
      <c r="P77" s="22">
        <v>38849</v>
      </c>
      <c r="Q77" s="20">
        <v>6.67</v>
      </c>
      <c r="R77" s="20">
        <v>0.86</v>
      </c>
      <c r="S77" s="20">
        <v>7.73</v>
      </c>
      <c r="T77" s="20">
        <v>13.28</v>
      </c>
    </row>
    <row r="78" spans="1:20">
      <c r="A78" s="7">
        <v>73</v>
      </c>
      <c r="B78" s="8" t="s">
        <v>189</v>
      </c>
      <c r="C78" s="9" t="s">
        <v>21</v>
      </c>
      <c r="D78" s="9" t="s">
        <v>190</v>
      </c>
      <c r="E78" s="19">
        <v>385045306992</v>
      </c>
      <c r="F78" s="19">
        <v>6476088160</v>
      </c>
      <c r="G78" s="20">
        <v>0.402978</v>
      </c>
      <c r="H78" s="21" t="s">
        <v>27</v>
      </c>
      <c r="I78" s="21" t="s">
        <v>77</v>
      </c>
      <c r="J78" s="22">
        <v>1572251007751</v>
      </c>
      <c r="K78" s="22">
        <v>345077947734</v>
      </c>
      <c r="L78" s="22">
        <v>881942578263</v>
      </c>
      <c r="M78" s="22">
        <v>44336427841</v>
      </c>
      <c r="N78" s="22">
        <v>43641992473</v>
      </c>
      <c r="O78" s="22">
        <v>2273</v>
      </c>
      <c r="P78" s="22">
        <v>16028</v>
      </c>
      <c r="Q78" s="20">
        <v>10.91</v>
      </c>
      <c r="R78" s="20">
        <v>1.55</v>
      </c>
      <c r="S78" s="20">
        <v>2.78</v>
      </c>
      <c r="T78" s="20">
        <v>13.66</v>
      </c>
    </row>
    <row r="79" spans="1:20">
      <c r="A79" s="7">
        <v>74</v>
      </c>
      <c r="B79" s="8" t="s">
        <v>191</v>
      </c>
      <c r="C79" s="9" t="s">
        <v>33</v>
      </c>
      <c r="D79" s="9" t="s">
        <v>192</v>
      </c>
      <c r="E79" s="19">
        <v>739963855421.68604</v>
      </c>
      <c r="F79" s="19">
        <v>6039451724.4979897</v>
      </c>
      <c r="G79" s="20">
        <v>6.2463999999999999E-2</v>
      </c>
      <c r="H79" s="21" t="s">
        <v>27</v>
      </c>
      <c r="I79" s="21" t="s">
        <v>77</v>
      </c>
      <c r="J79" s="22">
        <v>898771948852</v>
      </c>
      <c r="K79" s="22">
        <v>706936123411</v>
      </c>
      <c r="L79" s="22">
        <v>338070440940</v>
      </c>
      <c r="M79" s="22">
        <v>16545671860</v>
      </c>
      <c r="N79" s="22">
        <v>16543901770</v>
      </c>
      <c r="O79" s="22">
        <v>422</v>
      </c>
      <c r="P79" s="22">
        <v>11782</v>
      </c>
      <c r="Q79" s="20">
        <v>41.74</v>
      </c>
      <c r="R79" s="20">
        <v>1.49</v>
      </c>
      <c r="S79" s="20">
        <v>2.44</v>
      </c>
      <c r="T79" s="20">
        <v>3.24</v>
      </c>
    </row>
    <row r="80" spans="1:20">
      <c r="A80" s="7">
        <v>75</v>
      </c>
      <c r="B80" s="8" t="s">
        <v>193</v>
      </c>
      <c r="C80" s="9" t="s">
        <v>33</v>
      </c>
      <c r="D80" s="9" t="s">
        <v>194</v>
      </c>
      <c r="E80" s="19">
        <v>34604110544</v>
      </c>
      <c r="F80" s="19">
        <v>160237252.40000001</v>
      </c>
      <c r="G80" s="20">
        <v>1.3488059999999999</v>
      </c>
      <c r="H80" s="21" t="s">
        <v>27</v>
      </c>
      <c r="I80" s="21" t="s">
        <v>77</v>
      </c>
      <c r="J80" s="22">
        <v>321760389099</v>
      </c>
      <c r="K80" s="22">
        <v>61612534850</v>
      </c>
      <c r="L80" s="22">
        <v>180895537028</v>
      </c>
      <c r="M80" s="22">
        <v>1033185958</v>
      </c>
      <c r="N80" s="22">
        <v>1033185958</v>
      </c>
      <c r="O80" s="22">
        <v>194</v>
      </c>
      <c r="P80" s="22">
        <v>11597</v>
      </c>
      <c r="Q80" s="20">
        <v>43.71</v>
      </c>
      <c r="R80" s="20">
        <v>0.73</v>
      </c>
      <c r="S80" s="20">
        <v>0.31</v>
      </c>
      <c r="T80" s="20">
        <v>1.69</v>
      </c>
    </row>
    <row r="81" spans="1:20">
      <c r="A81" s="7">
        <v>76</v>
      </c>
      <c r="B81" s="8" t="s">
        <v>195</v>
      </c>
      <c r="C81" s="9" t="s">
        <v>33</v>
      </c>
      <c r="D81" s="9" t="s">
        <v>196</v>
      </c>
      <c r="E81" s="19">
        <v>291743040000</v>
      </c>
      <c r="F81" s="19">
        <v>1400752274.4000001</v>
      </c>
      <c r="G81" s="20">
        <v>2.8121E-2</v>
      </c>
      <c r="H81" s="21" t="s">
        <v>27</v>
      </c>
      <c r="I81" s="21" t="s">
        <v>102</v>
      </c>
      <c r="J81" s="22">
        <v>155531294434</v>
      </c>
      <c r="K81" s="22">
        <v>148456492042</v>
      </c>
      <c r="L81" s="22">
        <v>53351062480</v>
      </c>
      <c r="M81" s="22">
        <v>5306750165</v>
      </c>
      <c r="N81" s="22">
        <v>5306750165</v>
      </c>
      <c r="O81" s="22">
        <v>385</v>
      </c>
      <c r="P81" s="22">
        <v>10758</v>
      </c>
      <c r="Q81" s="20">
        <v>59.55</v>
      </c>
      <c r="R81" s="20">
        <v>2.13</v>
      </c>
      <c r="S81" s="20">
        <v>3.43</v>
      </c>
      <c r="T81" s="20">
        <v>3.59</v>
      </c>
    </row>
    <row r="82" spans="1:20">
      <c r="A82" s="7">
        <v>77</v>
      </c>
      <c r="B82" s="8" t="s">
        <v>197</v>
      </c>
      <c r="C82" s="9" t="s">
        <v>33</v>
      </c>
      <c r="D82" s="9" t="s">
        <v>198</v>
      </c>
      <c r="E82" s="19">
        <v>226628000000</v>
      </c>
      <c r="F82" s="19">
        <v>38582210</v>
      </c>
      <c r="G82" s="20">
        <v>22.832639</v>
      </c>
      <c r="H82" s="21" t="s">
        <v>27</v>
      </c>
      <c r="I82" s="21" t="s">
        <v>64</v>
      </c>
      <c r="J82" s="22">
        <v>454793059382</v>
      </c>
      <c r="K82" s="22">
        <v>147787045119</v>
      </c>
      <c r="L82" s="22">
        <v>864076855698</v>
      </c>
      <c r="M82" s="22">
        <v>29418465276</v>
      </c>
      <c r="N82" s="22">
        <v>20545088379</v>
      </c>
      <c r="O82" s="22">
        <v>5884</v>
      </c>
      <c r="P82" s="22">
        <v>29557</v>
      </c>
      <c r="Q82" s="20">
        <v>9.69</v>
      </c>
      <c r="R82" s="20">
        <v>1.93</v>
      </c>
      <c r="S82" s="20">
        <v>6.9</v>
      </c>
      <c r="T82" s="20">
        <v>21.21</v>
      </c>
    </row>
    <row r="83" spans="1:20" ht="26.25">
      <c r="A83" s="7">
        <v>78</v>
      </c>
      <c r="B83" s="8" t="s">
        <v>199</v>
      </c>
      <c r="C83" s="9" t="s">
        <v>33</v>
      </c>
      <c r="D83" s="9" t="s">
        <v>200</v>
      </c>
      <c r="E83" s="19">
        <v>407894569336.79999</v>
      </c>
      <c r="F83" s="19">
        <v>569845496.79999995</v>
      </c>
      <c r="G83" s="20">
        <v>1.955533</v>
      </c>
      <c r="H83" s="21" t="s">
        <v>27</v>
      </c>
      <c r="I83" s="21" t="s">
        <v>93</v>
      </c>
      <c r="J83" s="22">
        <v>152685948977</v>
      </c>
      <c r="K83" s="22">
        <v>119476560691</v>
      </c>
      <c r="L83" s="22">
        <v>517968805443</v>
      </c>
      <c r="M83" s="22">
        <v>57251127630</v>
      </c>
      <c r="N83" s="22">
        <v>57251127630</v>
      </c>
      <c r="O83" s="22">
        <v>10934</v>
      </c>
      <c r="P83" s="22">
        <v>22818</v>
      </c>
      <c r="Q83" s="20">
        <v>7.96</v>
      </c>
      <c r="R83" s="20">
        <v>3.81</v>
      </c>
      <c r="S83" s="20">
        <v>42.58</v>
      </c>
      <c r="T83" s="20">
        <v>55.76</v>
      </c>
    </row>
    <row r="84" spans="1:20">
      <c r="A84" s="7">
        <v>79</v>
      </c>
      <c r="B84" s="8" t="s">
        <v>201</v>
      </c>
      <c r="C84" s="9" t="s">
        <v>21</v>
      </c>
      <c r="D84" s="9" t="s">
        <v>202</v>
      </c>
      <c r="E84" s="19">
        <v>3439367623358.02</v>
      </c>
      <c r="F84" s="19">
        <v>220558571.19341499</v>
      </c>
      <c r="G84" s="20">
        <v>0.226714</v>
      </c>
      <c r="H84" s="21" t="s">
        <v>23</v>
      </c>
      <c r="I84" s="21" t="s">
        <v>203</v>
      </c>
      <c r="J84" s="22">
        <v>6648568758458</v>
      </c>
      <c r="K84" s="22">
        <v>1799038343835</v>
      </c>
      <c r="L84" s="22">
        <v>10479095976847</v>
      </c>
      <c r="M84" s="22">
        <v>335784640284</v>
      </c>
      <c r="N84" s="22">
        <v>335784640284</v>
      </c>
      <c r="O84" s="22">
        <v>5841</v>
      </c>
      <c r="P84" s="22">
        <v>31293</v>
      </c>
      <c r="Q84" s="20">
        <v>10.199999999999999</v>
      </c>
      <c r="R84" s="20">
        <v>1.9</v>
      </c>
      <c r="S84" s="20">
        <v>5.48</v>
      </c>
      <c r="T84" s="20">
        <v>18.88</v>
      </c>
    </row>
    <row r="85" spans="1:20" ht="26.25">
      <c r="A85" s="7">
        <v>80</v>
      </c>
      <c r="B85" s="8" t="s">
        <v>204</v>
      </c>
      <c r="C85" s="9" t="s">
        <v>21</v>
      </c>
      <c r="D85" s="9" t="s">
        <v>205</v>
      </c>
      <c r="E85" s="19">
        <v>412089671544</v>
      </c>
      <c r="F85" s="19">
        <v>131084000</v>
      </c>
      <c r="G85" s="20">
        <v>2.3435130000000002</v>
      </c>
      <c r="H85" s="21" t="s">
        <v>27</v>
      </c>
      <c r="I85" s="21" t="s">
        <v>74</v>
      </c>
      <c r="J85" s="22">
        <v>689162756154</v>
      </c>
      <c r="K85" s="22">
        <v>280090850244</v>
      </c>
      <c r="L85" s="22">
        <v>299154973976</v>
      </c>
      <c r="M85" s="22">
        <v>32563469753</v>
      </c>
      <c r="N85" s="22">
        <v>32563469753</v>
      </c>
      <c r="O85" s="22">
        <v>1856</v>
      </c>
      <c r="P85" s="22">
        <v>15968</v>
      </c>
      <c r="Q85" s="20">
        <v>13.49</v>
      </c>
      <c r="R85" s="20">
        <v>1.57</v>
      </c>
      <c r="S85" s="20">
        <v>4.71</v>
      </c>
      <c r="T85" s="20">
        <v>11.72</v>
      </c>
    </row>
    <row r="86" spans="1:20" ht="26.25">
      <c r="A86" s="7">
        <v>81</v>
      </c>
      <c r="B86" s="8" t="s">
        <v>206</v>
      </c>
      <c r="C86" s="9" t="s">
        <v>21</v>
      </c>
      <c r="D86" s="9" t="s">
        <v>207</v>
      </c>
      <c r="E86" s="19">
        <v>707653286730</v>
      </c>
      <c r="F86" s="19">
        <v>12962730440</v>
      </c>
      <c r="G86" s="20">
        <v>1.2933600000000001</v>
      </c>
      <c r="H86" s="21" t="s">
        <v>27</v>
      </c>
      <c r="I86" s="21" t="s">
        <v>61</v>
      </c>
      <c r="J86" s="22">
        <v>1201275612763</v>
      </c>
      <c r="K86" s="22">
        <v>589431428896</v>
      </c>
      <c r="L86" s="22">
        <v>974002032319</v>
      </c>
      <c r="M86" s="22">
        <v>78007442302</v>
      </c>
      <c r="N86" s="22">
        <v>78041389941</v>
      </c>
      <c r="O86" s="22">
        <v>1642</v>
      </c>
      <c r="P86" s="22">
        <v>12409</v>
      </c>
      <c r="Q86" s="20">
        <v>10.6</v>
      </c>
      <c r="R86" s="20">
        <v>1.4</v>
      </c>
      <c r="S86" s="20">
        <v>6.69</v>
      </c>
      <c r="T86" s="20">
        <v>13.49</v>
      </c>
    </row>
    <row r="87" spans="1:20">
      <c r="A87" s="7">
        <v>82</v>
      </c>
      <c r="B87" s="8" t="s">
        <v>208</v>
      </c>
      <c r="C87" s="9" t="s">
        <v>21</v>
      </c>
      <c r="D87" s="9" t="s">
        <v>209</v>
      </c>
      <c r="E87" s="19">
        <v>339738855429.59998</v>
      </c>
      <c r="F87" s="19">
        <v>289059440</v>
      </c>
      <c r="G87" s="20">
        <v>0.752</v>
      </c>
      <c r="H87" s="21" t="s">
        <v>27</v>
      </c>
      <c r="I87" s="21" t="s">
        <v>61</v>
      </c>
      <c r="J87" s="22">
        <v>1287018991211</v>
      </c>
      <c r="K87" s="22">
        <v>311068239311</v>
      </c>
      <c r="L87" s="22">
        <v>769063338995</v>
      </c>
      <c r="M87" s="22">
        <v>29697318970</v>
      </c>
      <c r="N87" s="22">
        <v>28966540672</v>
      </c>
      <c r="O87" s="22">
        <v>1381</v>
      </c>
      <c r="P87" s="22">
        <v>14147</v>
      </c>
      <c r="Q87" s="20">
        <v>12.82</v>
      </c>
      <c r="R87" s="20">
        <v>1.25</v>
      </c>
      <c r="S87" s="20">
        <v>2.81</v>
      </c>
      <c r="T87" s="20">
        <v>10.58</v>
      </c>
    </row>
    <row r="88" spans="1:20">
      <c r="A88" s="7">
        <v>83</v>
      </c>
      <c r="B88" s="8" t="s">
        <v>210</v>
      </c>
      <c r="C88" s="9" t="s">
        <v>33</v>
      </c>
      <c r="D88" s="9" t="s">
        <v>211</v>
      </c>
      <c r="E88" s="19">
        <v>2913134400000</v>
      </c>
      <c r="F88" s="19">
        <v>1032568410.8</v>
      </c>
      <c r="G88" s="20">
        <v>20.805157999999999</v>
      </c>
      <c r="H88" s="21" t="s">
        <v>23</v>
      </c>
      <c r="I88" s="21" t="s">
        <v>102</v>
      </c>
      <c r="J88" s="22">
        <v>1784100607592</v>
      </c>
      <c r="K88" s="22">
        <v>1478208333676</v>
      </c>
      <c r="L88" s="22">
        <v>1078888885510</v>
      </c>
      <c r="M88" s="22">
        <v>238356820393</v>
      </c>
      <c r="N88" s="22">
        <v>238107122696</v>
      </c>
      <c r="O88" s="22">
        <v>2408</v>
      </c>
      <c r="P88" s="22">
        <v>14931</v>
      </c>
      <c r="Q88" s="20">
        <v>12.17</v>
      </c>
      <c r="R88" s="20">
        <v>1.96</v>
      </c>
      <c r="S88" s="20">
        <v>13.6</v>
      </c>
      <c r="T88" s="20">
        <v>16.53</v>
      </c>
    </row>
    <row r="89" spans="1:20">
      <c r="A89" s="7">
        <v>84</v>
      </c>
      <c r="B89" s="8" t="s">
        <v>212</v>
      </c>
      <c r="C89" s="9" t="s">
        <v>21</v>
      </c>
      <c r="D89" s="9" t="s">
        <v>213</v>
      </c>
      <c r="E89" s="19">
        <v>600921400000</v>
      </c>
      <c r="F89" s="19">
        <v>61912440</v>
      </c>
      <c r="G89" s="20">
        <v>8.3660000000000002E-3</v>
      </c>
      <c r="H89" s="21" t="s">
        <v>27</v>
      </c>
      <c r="I89" s="21" t="s">
        <v>77</v>
      </c>
      <c r="J89" s="22">
        <v>2134492601680</v>
      </c>
      <c r="K89" s="22">
        <v>434839252673</v>
      </c>
      <c r="L89" s="22">
        <v>604438507521</v>
      </c>
      <c r="M89" s="22">
        <v>4172014258</v>
      </c>
      <c r="N89" s="22">
        <v>3164267113</v>
      </c>
      <c r="O89" s="22">
        <v>106</v>
      </c>
      <c r="P89" s="22">
        <v>11009</v>
      </c>
      <c r="Q89" s="20">
        <v>164.77</v>
      </c>
      <c r="R89" s="20">
        <v>1.58</v>
      </c>
      <c r="S89" s="20">
        <v>0.22</v>
      </c>
      <c r="T89" s="20">
        <v>0.96</v>
      </c>
    </row>
    <row r="90" spans="1:20">
      <c r="A90" s="7">
        <v>85</v>
      </c>
      <c r="B90" s="8" t="s">
        <v>214</v>
      </c>
      <c r="C90" s="9" t="s">
        <v>33</v>
      </c>
      <c r="D90" s="9" t="s">
        <v>215</v>
      </c>
      <c r="E90" s="19">
        <v>8186396666826</v>
      </c>
      <c r="F90" s="19">
        <v>198403217129.20001</v>
      </c>
      <c r="G90" s="20">
        <v>10.433267000000001</v>
      </c>
      <c r="H90" s="21" t="s">
        <v>23</v>
      </c>
      <c r="I90" s="21" t="s">
        <v>61</v>
      </c>
      <c r="J90" s="22">
        <v>7050051693659</v>
      </c>
      <c r="K90" s="22">
        <v>3534352256375</v>
      </c>
      <c r="L90" s="22">
        <v>901810533700</v>
      </c>
      <c r="M90" s="22">
        <v>93150401484</v>
      </c>
      <c r="N90" s="22">
        <v>93150401484</v>
      </c>
      <c r="O90" s="22">
        <v>362</v>
      </c>
      <c r="P90" s="22">
        <v>13734</v>
      </c>
      <c r="Q90" s="20">
        <v>195.87</v>
      </c>
      <c r="R90" s="20">
        <v>5.16</v>
      </c>
      <c r="S90" s="20">
        <v>1.29</v>
      </c>
      <c r="T90" s="20">
        <v>2.66</v>
      </c>
    </row>
    <row r="91" spans="1:20">
      <c r="A91" s="7">
        <v>86</v>
      </c>
      <c r="B91" s="8" t="s">
        <v>216</v>
      </c>
      <c r="C91" s="9" t="s">
        <v>33</v>
      </c>
      <c r="D91" s="9" t="s">
        <v>217</v>
      </c>
      <c r="E91" s="19">
        <v>45103960000</v>
      </c>
      <c r="F91" s="19">
        <v>418878050.39999998</v>
      </c>
      <c r="G91" s="20">
        <v>0.15348000000000001</v>
      </c>
      <c r="H91" s="21" t="s">
        <v>27</v>
      </c>
      <c r="I91" s="21" t="s">
        <v>93</v>
      </c>
      <c r="J91" s="22">
        <v>74103140914</v>
      </c>
      <c r="K91" s="22">
        <v>66235911144</v>
      </c>
      <c r="L91" s="22">
        <v>29881583484</v>
      </c>
      <c r="M91" s="22">
        <v>127904363</v>
      </c>
      <c r="N91" s="22">
        <v>151585089</v>
      </c>
      <c r="O91" s="22">
        <v>21</v>
      </c>
      <c r="P91" s="22">
        <v>10948</v>
      </c>
      <c r="Q91" s="20">
        <v>435.17</v>
      </c>
      <c r="R91" s="20">
        <v>0.84</v>
      </c>
      <c r="S91" s="20">
        <v>0.16</v>
      </c>
      <c r="T91" s="20">
        <v>0.19</v>
      </c>
    </row>
    <row r="92" spans="1:20">
      <c r="A92" s="7">
        <v>87</v>
      </c>
      <c r="B92" s="8" t="s">
        <v>218</v>
      </c>
      <c r="C92" s="9" t="s">
        <v>21</v>
      </c>
      <c r="D92" s="9" t="s">
        <v>219</v>
      </c>
      <c r="E92" s="19">
        <v>3039652483453.6001</v>
      </c>
      <c r="F92" s="19">
        <v>583215400</v>
      </c>
      <c r="G92" s="20">
        <v>3.8345600000000002</v>
      </c>
      <c r="H92" s="21" t="s">
        <v>23</v>
      </c>
      <c r="I92" s="21" t="s">
        <v>107</v>
      </c>
      <c r="J92" s="22">
        <v>3272703458543</v>
      </c>
      <c r="K92" s="22">
        <v>1894194143805</v>
      </c>
      <c r="L92" s="22">
        <v>787447457857</v>
      </c>
      <c r="M92" s="22">
        <v>242074622322</v>
      </c>
      <c r="N92" s="22">
        <v>238638097560</v>
      </c>
      <c r="O92" s="22">
        <v>1648</v>
      </c>
      <c r="P92" s="22">
        <v>12893</v>
      </c>
      <c r="Q92" s="20">
        <v>13.81</v>
      </c>
      <c r="R92" s="20">
        <v>1.76</v>
      </c>
      <c r="S92" s="20">
        <v>7.11</v>
      </c>
      <c r="T92" s="20">
        <v>12.78</v>
      </c>
    </row>
    <row r="93" spans="1:20" ht="26.25">
      <c r="A93" s="7">
        <v>88</v>
      </c>
      <c r="B93" s="8" t="s">
        <v>220</v>
      </c>
      <c r="C93" s="9" t="s">
        <v>33</v>
      </c>
      <c r="D93" s="9" t="s">
        <v>221</v>
      </c>
      <c r="E93" s="19">
        <v>261164816216.39999</v>
      </c>
      <c r="F93" s="19">
        <v>640416346</v>
      </c>
      <c r="G93" s="20">
        <v>1.025768</v>
      </c>
      <c r="H93" s="21" t="s">
        <v>27</v>
      </c>
      <c r="I93" s="21" t="s">
        <v>74</v>
      </c>
      <c r="J93" s="22">
        <v>331572837224</v>
      </c>
      <c r="K93" s="22">
        <v>257528693000</v>
      </c>
      <c r="L93" s="22">
        <v>41594673926</v>
      </c>
      <c r="M93" s="22">
        <v>-39820492392</v>
      </c>
      <c r="N93" s="22">
        <v>-39820492392</v>
      </c>
      <c r="O93" s="22">
        <v>-2162</v>
      </c>
      <c r="P93" s="22">
        <v>14010</v>
      </c>
      <c r="Q93" s="20">
        <v>-6.94</v>
      </c>
      <c r="R93" s="20">
        <v>1.07</v>
      </c>
      <c r="S93" s="20">
        <v>-10.76</v>
      </c>
      <c r="T93" s="20">
        <v>-13.85</v>
      </c>
    </row>
    <row r="94" spans="1:20">
      <c r="A94" s="7">
        <v>89</v>
      </c>
      <c r="B94" s="8" t="s">
        <v>222</v>
      </c>
      <c r="C94" s="9" t="s">
        <v>21</v>
      </c>
      <c r="D94" s="9" t="s">
        <v>223</v>
      </c>
      <c r="E94" s="19">
        <v>306510251337.52002</v>
      </c>
      <c r="F94" s="19">
        <v>3481925388</v>
      </c>
      <c r="G94" s="20">
        <v>0.13383999999999999</v>
      </c>
      <c r="H94" s="21" t="s">
        <v>27</v>
      </c>
      <c r="I94" s="21" t="s">
        <v>61</v>
      </c>
      <c r="J94" s="22">
        <v>707502590681</v>
      </c>
      <c r="K94" s="22">
        <v>171317478262</v>
      </c>
      <c r="L94" s="22">
        <v>29583834844</v>
      </c>
      <c r="M94" s="22">
        <v>16463142970</v>
      </c>
      <c r="N94" s="22">
        <v>20127700632</v>
      </c>
      <c r="O94" s="22">
        <v>522</v>
      </c>
      <c r="P94" s="22">
        <v>5432</v>
      </c>
      <c r="Q94" s="20">
        <v>26.25</v>
      </c>
      <c r="R94" s="20">
        <v>2.52</v>
      </c>
      <c r="S94" s="20">
        <v>2.36</v>
      </c>
      <c r="T94" s="20">
        <v>10.07</v>
      </c>
    </row>
    <row r="95" spans="1:20" ht="26.25">
      <c r="A95" s="7">
        <v>90</v>
      </c>
      <c r="B95" s="8" t="s">
        <v>224</v>
      </c>
      <c r="C95" s="9" t="s">
        <v>21</v>
      </c>
      <c r="D95" s="9" t="s">
        <v>225</v>
      </c>
      <c r="E95" s="19">
        <v>6079342511406.4004</v>
      </c>
      <c r="F95" s="19">
        <v>185218327520</v>
      </c>
      <c r="G95" s="20">
        <v>20.337835999999999</v>
      </c>
      <c r="H95" s="21" t="s">
        <v>23</v>
      </c>
      <c r="I95" s="21" t="s">
        <v>77</v>
      </c>
      <c r="J95" s="22">
        <v>30870173187113</v>
      </c>
      <c r="K95" s="22">
        <v>8378778491690</v>
      </c>
      <c r="L95" s="22">
        <v>2860034048409</v>
      </c>
      <c r="M95" s="22">
        <v>-332403202642</v>
      </c>
      <c r="N95" s="22">
        <v>-341001019078</v>
      </c>
      <c r="O95" s="22">
        <v>-1392</v>
      </c>
      <c r="P95" s="22">
        <v>35061</v>
      </c>
      <c r="Q95" s="20">
        <v>-33.369999999999997</v>
      </c>
      <c r="R95" s="20">
        <v>1.32</v>
      </c>
      <c r="S95" s="20">
        <v>-1.1000000000000001</v>
      </c>
      <c r="T95" s="20">
        <v>-4.1100000000000003</v>
      </c>
    </row>
    <row r="96" spans="1:20">
      <c r="A96" s="7">
        <v>91</v>
      </c>
      <c r="B96" s="8" t="s">
        <v>226</v>
      </c>
      <c r="C96" s="9" t="s">
        <v>33</v>
      </c>
      <c r="D96" s="9" t="s">
        <v>227</v>
      </c>
      <c r="E96" s="19">
        <v>69507200000</v>
      </c>
      <c r="F96" s="19">
        <v>7851429.2000000002</v>
      </c>
      <c r="G96" s="20">
        <v>0.41278999999999999</v>
      </c>
      <c r="H96" s="21" t="s">
        <v>27</v>
      </c>
      <c r="I96" s="21" t="s">
        <v>228</v>
      </c>
      <c r="J96" s="22">
        <v>127434581563</v>
      </c>
      <c r="K96" s="22">
        <v>40423877062</v>
      </c>
      <c r="L96" s="22">
        <v>95921122117</v>
      </c>
      <c r="M96" s="22">
        <v>-2466734472</v>
      </c>
      <c r="N96" s="22">
        <v>-2468655099</v>
      </c>
      <c r="O96" s="22">
        <v>-617</v>
      </c>
      <c r="P96" s="22">
        <v>10106</v>
      </c>
      <c r="Q96" s="20">
        <v>-23.51</v>
      </c>
      <c r="R96" s="20">
        <v>1.43</v>
      </c>
      <c r="S96" s="20">
        <v>-1.83</v>
      </c>
      <c r="T96" s="20">
        <v>-5.92</v>
      </c>
    </row>
    <row r="97" spans="1:20" ht="26.25">
      <c r="A97" s="7">
        <v>92</v>
      </c>
      <c r="B97" s="8" t="s">
        <v>229</v>
      </c>
      <c r="C97" s="9" t="s">
        <v>21</v>
      </c>
      <c r="D97" s="9" t="s">
        <v>230</v>
      </c>
      <c r="E97" s="19">
        <v>2131444175308.2</v>
      </c>
      <c r="F97" s="19">
        <v>62440768580</v>
      </c>
      <c r="G97" s="20">
        <v>1.1335550000000001</v>
      </c>
      <c r="H97" s="21" t="s">
        <v>23</v>
      </c>
      <c r="I97" s="21" t="s">
        <v>61</v>
      </c>
      <c r="J97" s="22">
        <v>4686271239371</v>
      </c>
      <c r="K97" s="22">
        <v>967159312025</v>
      </c>
      <c r="L97" s="22">
        <v>1103225478728</v>
      </c>
      <c r="M97" s="22">
        <v>145625781346</v>
      </c>
      <c r="N97" s="22">
        <v>162118316034</v>
      </c>
      <c r="O97" s="22">
        <v>1988</v>
      </c>
      <c r="P97" s="22">
        <v>11723</v>
      </c>
      <c r="Q97" s="20">
        <v>18.809999999999999</v>
      </c>
      <c r="R97" s="20">
        <v>3.19</v>
      </c>
      <c r="S97" s="20">
        <v>3.11</v>
      </c>
      <c r="T97" s="20">
        <v>18.12</v>
      </c>
    </row>
    <row r="98" spans="1:20">
      <c r="A98" s="7">
        <v>93</v>
      </c>
      <c r="B98" s="8" t="s">
        <v>231</v>
      </c>
      <c r="C98" s="9" t="s">
        <v>33</v>
      </c>
      <c r="D98" s="9" t="s">
        <v>232</v>
      </c>
      <c r="E98" s="19">
        <v>64110155200</v>
      </c>
      <c r="F98" s="19">
        <v>33633008.399999999</v>
      </c>
      <c r="G98" s="20">
        <v>2.0770659999999999</v>
      </c>
      <c r="H98" s="21" t="s">
        <v>27</v>
      </c>
      <c r="I98" s="21" t="s">
        <v>31</v>
      </c>
      <c r="J98" s="22">
        <v>170404086462</v>
      </c>
      <c r="K98" s="22">
        <v>81572867130</v>
      </c>
      <c r="L98" s="22">
        <v>482091125467</v>
      </c>
      <c r="M98" s="22">
        <v>2025280716</v>
      </c>
      <c r="N98" s="22">
        <v>2009484814</v>
      </c>
      <c r="O98" s="22">
        <v>505</v>
      </c>
      <c r="P98" s="22">
        <v>20332</v>
      </c>
      <c r="Q98" s="20">
        <v>28.92</v>
      </c>
      <c r="R98" s="20">
        <v>0.72</v>
      </c>
      <c r="S98" s="20">
        <v>1.23</v>
      </c>
      <c r="T98" s="20">
        <v>2.4500000000000002</v>
      </c>
    </row>
    <row r="99" spans="1:20">
      <c r="A99" s="7">
        <v>94</v>
      </c>
      <c r="B99" s="8" t="s">
        <v>233</v>
      </c>
      <c r="C99" s="9" t="s">
        <v>21</v>
      </c>
      <c r="D99" s="9" t="s">
        <v>234</v>
      </c>
      <c r="E99" s="19">
        <v>951010288870.80005</v>
      </c>
      <c r="F99" s="19">
        <v>789790080</v>
      </c>
      <c r="G99" s="20">
        <v>2.00664</v>
      </c>
      <c r="H99" s="21" t="s">
        <v>27</v>
      </c>
      <c r="I99" s="21"/>
      <c r="J99" s="22">
        <v>1050169038970</v>
      </c>
      <c r="K99" s="22">
        <v>773990948519</v>
      </c>
      <c r="L99" s="22">
        <v>2142096427823</v>
      </c>
      <c r="M99" s="22">
        <v>135420824476</v>
      </c>
      <c r="N99" s="22">
        <v>135420824476</v>
      </c>
      <c r="O99" s="22">
        <v>5167</v>
      </c>
      <c r="P99" s="22">
        <v>29533</v>
      </c>
      <c r="Q99" s="20">
        <v>7.16</v>
      </c>
      <c r="R99" s="20">
        <v>1.25</v>
      </c>
      <c r="S99" s="20">
        <v>13.81</v>
      </c>
      <c r="T99" s="20">
        <v>18</v>
      </c>
    </row>
    <row r="100" spans="1:20">
      <c r="A100" s="7">
        <v>95</v>
      </c>
      <c r="B100" s="8" t="s">
        <v>235</v>
      </c>
      <c r="C100" s="9" t="s">
        <v>33</v>
      </c>
      <c r="D100" s="9" t="s">
        <v>236</v>
      </c>
      <c r="E100" s="19">
        <v>323347200000</v>
      </c>
      <c r="F100" s="19">
        <v>484064901.60000002</v>
      </c>
      <c r="G100" s="20">
        <v>1.710342</v>
      </c>
      <c r="H100" s="21" t="s">
        <v>27</v>
      </c>
      <c r="I100" s="21" t="s">
        <v>45</v>
      </c>
      <c r="J100" s="22">
        <v>307523965887</v>
      </c>
      <c r="K100" s="22">
        <v>203903306326</v>
      </c>
      <c r="L100" s="22">
        <v>733785505193</v>
      </c>
      <c r="M100" s="22">
        <v>54488142853</v>
      </c>
      <c r="N100" s="22">
        <v>54488142853</v>
      </c>
      <c r="O100" s="22">
        <v>4541</v>
      </c>
      <c r="P100" s="22">
        <v>16992</v>
      </c>
      <c r="Q100" s="20">
        <v>6.01</v>
      </c>
      <c r="R100" s="20">
        <v>1.61</v>
      </c>
      <c r="S100" s="20">
        <v>17.760000000000002</v>
      </c>
      <c r="T100" s="20">
        <v>27.74</v>
      </c>
    </row>
    <row r="101" spans="1:20">
      <c r="A101" s="7">
        <v>96</v>
      </c>
      <c r="B101" s="8" t="s">
        <v>237</v>
      </c>
      <c r="C101" s="9" t="s">
        <v>21</v>
      </c>
      <c r="D101" s="9" t="s">
        <v>238</v>
      </c>
      <c r="E101" s="19">
        <v>1123951600000</v>
      </c>
      <c r="F101" s="19">
        <v>1103361600</v>
      </c>
      <c r="G101" s="20">
        <v>7.2610799999999998</v>
      </c>
      <c r="H101" s="21" t="s">
        <v>23</v>
      </c>
      <c r="I101" s="21" t="s">
        <v>102</v>
      </c>
      <c r="J101" s="22">
        <v>678550929158</v>
      </c>
      <c r="K101" s="22">
        <v>648253997311</v>
      </c>
      <c r="L101" s="22">
        <v>264280885731</v>
      </c>
      <c r="M101" s="22">
        <v>86071156352</v>
      </c>
      <c r="N101" s="22">
        <v>84761336578</v>
      </c>
      <c r="O101" s="22">
        <v>2532</v>
      </c>
      <c r="P101" s="22">
        <v>19066</v>
      </c>
      <c r="Q101" s="20">
        <v>13.23</v>
      </c>
      <c r="R101" s="20">
        <v>1.76</v>
      </c>
      <c r="S101" s="20">
        <v>12.44</v>
      </c>
      <c r="T101" s="20">
        <v>13.29</v>
      </c>
    </row>
    <row r="102" spans="1:20">
      <c r="A102" s="7">
        <v>97</v>
      </c>
      <c r="B102" s="8" t="s">
        <v>239</v>
      </c>
      <c r="C102" s="9" t="s">
        <v>33</v>
      </c>
      <c r="D102" s="9" t="s">
        <v>240</v>
      </c>
      <c r="E102" s="19">
        <v>320738000000</v>
      </c>
      <c r="F102" s="19">
        <v>18824730</v>
      </c>
      <c r="G102" s="20">
        <v>0</v>
      </c>
      <c r="H102" s="21" t="s">
        <v>27</v>
      </c>
      <c r="I102" s="21" t="s">
        <v>31</v>
      </c>
      <c r="J102" s="22">
        <v>787348244766</v>
      </c>
      <c r="K102" s="22">
        <v>194900222562</v>
      </c>
      <c r="L102" s="22">
        <v>2678653426642</v>
      </c>
      <c r="M102" s="22">
        <v>28309759921</v>
      </c>
      <c r="N102" s="22">
        <v>28402449305</v>
      </c>
      <c r="O102" s="22">
        <v>2574</v>
      </c>
      <c r="P102" s="22">
        <v>17718</v>
      </c>
      <c r="Q102" s="20">
        <v>11.77</v>
      </c>
      <c r="R102" s="20">
        <v>1.71</v>
      </c>
      <c r="S102" s="20">
        <v>2.84</v>
      </c>
      <c r="T102" s="20">
        <v>14.58</v>
      </c>
    </row>
    <row r="103" spans="1:20">
      <c r="A103" s="7">
        <v>98</v>
      </c>
      <c r="B103" s="8" t="s">
        <v>241</v>
      </c>
      <c r="C103" s="9" t="s">
        <v>21</v>
      </c>
      <c r="D103" s="9" t="s">
        <v>242</v>
      </c>
      <c r="E103" s="19">
        <v>413831600000</v>
      </c>
      <c r="F103" s="19">
        <v>29532000</v>
      </c>
      <c r="G103" s="20">
        <v>4.7903200000000004</v>
      </c>
      <c r="H103" s="21" t="s">
        <v>27</v>
      </c>
      <c r="I103" s="21" t="s">
        <v>107</v>
      </c>
      <c r="J103" s="22">
        <v>458366752817</v>
      </c>
      <c r="K103" s="22">
        <v>225777997881</v>
      </c>
      <c r="L103" s="22">
        <v>1154446676327</v>
      </c>
      <c r="M103" s="22">
        <v>27730376763</v>
      </c>
      <c r="N103" s="22">
        <v>27840948967</v>
      </c>
      <c r="O103" s="22">
        <v>2133</v>
      </c>
      <c r="P103" s="22">
        <v>17368</v>
      </c>
      <c r="Q103" s="20">
        <v>13.99</v>
      </c>
      <c r="R103" s="20">
        <v>1.72</v>
      </c>
      <c r="S103" s="20">
        <v>5.84</v>
      </c>
      <c r="T103" s="20">
        <v>12.29</v>
      </c>
    </row>
    <row r="104" spans="1:20">
      <c r="A104" s="7">
        <v>99</v>
      </c>
      <c r="B104" s="8" t="s">
        <v>243</v>
      </c>
      <c r="C104" s="9" t="s">
        <v>33</v>
      </c>
      <c r="D104" s="9" t="s">
        <v>244</v>
      </c>
      <c r="E104" s="19">
        <v>43350043620</v>
      </c>
      <c r="F104" s="19">
        <v>83259563.200000003</v>
      </c>
      <c r="G104" s="20">
        <v>0.86726400000000003</v>
      </c>
      <c r="H104" s="21" t="s">
        <v>27</v>
      </c>
      <c r="I104" s="21" t="s">
        <v>31</v>
      </c>
      <c r="J104" s="22">
        <v>137346660872</v>
      </c>
      <c r="K104" s="22">
        <v>61749194833</v>
      </c>
      <c r="L104" s="22">
        <v>36732938182</v>
      </c>
      <c r="M104" s="22">
        <v>3361956406</v>
      </c>
      <c r="N104" s="22">
        <v>3357532036</v>
      </c>
      <c r="O104" s="22">
        <v>737</v>
      </c>
      <c r="P104" s="22">
        <v>13538</v>
      </c>
      <c r="Q104" s="20">
        <v>18.86</v>
      </c>
      <c r="R104" s="20">
        <v>1.03</v>
      </c>
      <c r="S104" s="20">
        <v>2.42</v>
      </c>
      <c r="T104" s="20">
        <v>5.6</v>
      </c>
    </row>
    <row r="105" spans="1:20">
      <c r="A105" s="7">
        <v>100</v>
      </c>
      <c r="B105" s="8" t="s">
        <v>245</v>
      </c>
      <c r="C105" s="9" t="s">
        <v>21</v>
      </c>
      <c r="D105" s="9" t="s">
        <v>246</v>
      </c>
      <c r="E105" s="19">
        <v>5374567964666.7998</v>
      </c>
      <c r="F105" s="19">
        <v>4787729560</v>
      </c>
      <c r="G105" s="20">
        <v>38.9268</v>
      </c>
      <c r="H105" s="21" t="s">
        <v>23</v>
      </c>
      <c r="I105" s="21" t="s">
        <v>53</v>
      </c>
      <c r="J105" s="22">
        <v>6170470583540</v>
      </c>
      <c r="K105" s="22">
        <v>2661539134175</v>
      </c>
      <c r="L105" s="22">
        <v>6295920521511</v>
      </c>
      <c r="M105" s="22" t="e">
        <v>#VALUE!</v>
      </c>
      <c r="N105" s="22">
        <v>251346591108</v>
      </c>
      <c r="O105" s="22">
        <v>2513</v>
      </c>
      <c r="P105" s="22">
        <v>26615</v>
      </c>
      <c r="Q105" s="20">
        <v>23.87</v>
      </c>
      <c r="R105" s="20">
        <v>2.25</v>
      </c>
      <c r="S105" s="20">
        <v>4.51</v>
      </c>
      <c r="T105" s="20">
        <v>10.09</v>
      </c>
    </row>
    <row r="106" spans="1:20">
      <c r="A106" s="7">
        <v>101</v>
      </c>
      <c r="B106" s="8" t="s">
        <v>247</v>
      </c>
      <c r="C106" s="9" t="s">
        <v>33</v>
      </c>
      <c r="D106" s="9" t="s">
        <v>248</v>
      </c>
      <c r="E106" s="19">
        <v>268856640000</v>
      </c>
      <c r="F106" s="19">
        <v>3730659881.5999999</v>
      </c>
      <c r="G106" s="20">
        <v>1.542891</v>
      </c>
      <c r="H106" s="21" t="s">
        <v>27</v>
      </c>
      <c r="I106" s="21" t="s">
        <v>77</v>
      </c>
      <c r="J106" s="22">
        <v>379952726637</v>
      </c>
      <c r="K106" s="22">
        <v>229982761072</v>
      </c>
      <c r="L106" s="22">
        <v>187443869163</v>
      </c>
      <c r="M106" s="22">
        <v>13781369863</v>
      </c>
      <c r="N106" s="22">
        <v>12202903128</v>
      </c>
      <c r="O106" s="22">
        <v>801</v>
      </c>
      <c r="P106" s="22">
        <v>13371</v>
      </c>
      <c r="Q106" s="20">
        <v>39.31</v>
      </c>
      <c r="R106" s="20">
        <v>2.36</v>
      </c>
      <c r="S106" s="20">
        <v>3.65</v>
      </c>
      <c r="T106" s="20">
        <v>6.36</v>
      </c>
    </row>
    <row r="107" spans="1:20">
      <c r="A107" s="7">
        <v>102</v>
      </c>
      <c r="B107" s="8" t="s">
        <v>249</v>
      </c>
      <c r="C107" s="9" t="s">
        <v>21</v>
      </c>
      <c r="D107" s="9" t="s">
        <v>250</v>
      </c>
      <c r="E107" s="19">
        <v>267897094687.20001</v>
      </c>
      <c r="F107" s="19">
        <v>27984000</v>
      </c>
      <c r="G107" s="20">
        <v>0.21212900000000001</v>
      </c>
      <c r="H107" s="21" t="s">
        <v>27</v>
      </c>
      <c r="I107" s="21" t="s">
        <v>74</v>
      </c>
      <c r="J107" s="22">
        <v>472853385638</v>
      </c>
      <c r="K107" s="22">
        <v>251161409930</v>
      </c>
      <c r="L107" s="22">
        <v>3861507072123</v>
      </c>
      <c r="M107" s="22">
        <v>27595776119</v>
      </c>
      <c r="N107" s="22">
        <v>27535621253</v>
      </c>
      <c r="O107" s="22">
        <v>1633</v>
      </c>
      <c r="P107" s="22">
        <v>13834</v>
      </c>
      <c r="Q107" s="20">
        <v>8.85</v>
      </c>
      <c r="R107" s="20">
        <v>1.04</v>
      </c>
      <c r="S107" s="20">
        <v>5.12</v>
      </c>
      <c r="T107" s="20">
        <v>12.29</v>
      </c>
    </row>
    <row r="108" spans="1:20">
      <c r="A108" s="7">
        <v>103</v>
      </c>
      <c r="B108" s="8" t="s">
        <v>251</v>
      </c>
      <c r="C108" s="9" t="s">
        <v>21</v>
      </c>
      <c r="D108" s="9" t="s">
        <v>252</v>
      </c>
      <c r="E108" s="19">
        <v>1110313835290.2</v>
      </c>
      <c r="F108" s="19">
        <v>24142291520</v>
      </c>
      <c r="G108" s="20">
        <v>14.689</v>
      </c>
      <c r="H108" s="21" t="s">
        <v>23</v>
      </c>
      <c r="I108" s="21" t="s">
        <v>28</v>
      </c>
      <c r="J108" s="22">
        <v>2421584295083</v>
      </c>
      <c r="K108" s="22">
        <v>1296155803029</v>
      </c>
      <c r="L108" s="22">
        <v>2093645423310</v>
      </c>
      <c r="M108" s="22">
        <v>68160628748</v>
      </c>
      <c r="N108" s="22">
        <v>64541199366</v>
      </c>
      <c r="O108" s="22">
        <v>1584</v>
      </c>
      <c r="P108" s="22">
        <v>14272</v>
      </c>
      <c r="Q108" s="20">
        <v>12.09</v>
      </c>
      <c r="R108" s="20">
        <v>1.34</v>
      </c>
      <c r="S108" s="20">
        <v>3.48</v>
      </c>
      <c r="T108" s="20">
        <v>7.35</v>
      </c>
    </row>
    <row r="109" spans="1:20">
      <c r="A109" s="7">
        <v>104</v>
      </c>
      <c r="B109" s="8" t="s">
        <v>253</v>
      </c>
      <c r="C109" s="9" t="s">
        <v>21</v>
      </c>
      <c r="D109" s="9" t="s">
        <v>254</v>
      </c>
      <c r="E109" s="19">
        <v>835893676276.19995</v>
      </c>
      <c r="F109" s="19">
        <v>10332642880</v>
      </c>
      <c r="G109" s="20">
        <v>4.5907859999999996</v>
      </c>
      <c r="H109" s="21" t="s">
        <v>27</v>
      </c>
      <c r="I109" s="21" t="s">
        <v>107</v>
      </c>
      <c r="J109" s="22">
        <v>1122618736889</v>
      </c>
      <c r="K109" s="22">
        <v>521739108642</v>
      </c>
      <c r="L109" s="22">
        <v>3057743882845</v>
      </c>
      <c r="M109" s="22">
        <v>82295062636</v>
      </c>
      <c r="N109" s="22">
        <v>82395877620</v>
      </c>
      <c r="O109" s="22">
        <v>3048</v>
      </c>
      <c r="P109" s="22">
        <v>19324</v>
      </c>
      <c r="Q109" s="20">
        <v>9.89</v>
      </c>
      <c r="R109" s="20">
        <v>1.56</v>
      </c>
      <c r="S109" s="20">
        <v>7.53</v>
      </c>
      <c r="T109" s="20">
        <v>15.96</v>
      </c>
    </row>
    <row r="110" spans="1:20">
      <c r="A110" s="7">
        <v>105</v>
      </c>
      <c r="B110" s="8" t="s">
        <v>255</v>
      </c>
      <c r="C110" s="9" t="s">
        <v>21</v>
      </c>
      <c r="D110" s="9" t="s">
        <v>256</v>
      </c>
      <c r="E110" s="19">
        <v>647577648331.19995</v>
      </c>
      <c r="F110" s="19">
        <v>62284000</v>
      </c>
      <c r="G110" s="20">
        <v>0.39479999999999998</v>
      </c>
      <c r="H110" s="21" t="s">
        <v>27</v>
      </c>
      <c r="I110" s="21" t="s">
        <v>74</v>
      </c>
      <c r="J110" s="22">
        <v>535098819975</v>
      </c>
      <c r="K110" s="22">
        <v>472254013263</v>
      </c>
      <c r="L110" s="22">
        <v>2659682105018</v>
      </c>
      <c r="M110" s="22">
        <v>40194501770</v>
      </c>
      <c r="N110" s="22">
        <v>40194501763</v>
      </c>
      <c r="O110" s="22">
        <v>2847</v>
      </c>
      <c r="P110" s="22">
        <v>33444</v>
      </c>
      <c r="Q110" s="20">
        <v>14.77</v>
      </c>
      <c r="R110" s="20">
        <v>1.26</v>
      </c>
      <c r="S110" s="20">
        <v>7.78</v>
      </c>
      <c r="T110" s="20">
        <v>8.7899999999999991</v>
      </c>
    </row>
    <row r="111" spans="1:20">
      <c r="A111" s="7">
        <v>106</v>
      </c>
      <c r="B111" s="8" t="s">
        <v>257</v>
      </c>
      <c r="C111" s="9" t="s">
        <v>33</v>
      </c>
      <c r="D111" s="9" t="s">
        <v>258</v>
      </c>
      <c r="E111" s="19">
        <v>88417267640</v>
      </c>
      <c r="F111" s="19">
        <v>41997732.399999999</v>
      </c>
      <c r="G111" s="20">
        <v>6.7875420000000002</v>
      </c>
      <c r="H111" s="21" t="s">
        <v>27</v>
      </c>
      <c r="I111" s="21" t="s">
        <v>24</v>
      </c>
      <c r="J111" s="22">
        <v>121595544128</v>
      </c>
      <c r="K111" s="22">
        <v>83259376631</v>
      </c>
      <c r="L111" s="22">
        <v>190205071088</v>
      </c>
      <c r="M111" s="22">
        <v>10401437124</v>
      </c>
      <c r="N111" s="22">
        <v>9595954026</v>
      </c>
      <c r="O111" s="22">
        <v>2548</v>
      </c>
      <c r="P111" s="22">
        <v>20399</v>
      </c>
      <c r="Q111" s="20">
        <v>9.57</v>
      </c>
      <c r="R111" s="20">
        <v>1.2</v>
      </c>
      <c r="S111" s="20">
        <v>8.34</v>
      </c>
      <c r="T111" s="20">
        <v>12.62</v>
      </c>
    </row>
    <row r="112" spans="1:20">
      <c r="A112" s="7">
        <v>107</v>
      </c>
      <c r="B112" s="8" t="s">
        <v>259</v>
      </c>
      <c r="C112" s="9" t="s">
        <v>21</v>
      </c>
      <c r="D112" s="9" t="s">
        <v>260</v>
      </c>
      <c r="E112" s="19">
        <v>241216200000</v>
      </c>
      <c r="F112" s="19">
        <v>3227714060</v>
      </c>
      <c r="G112" s="20">
        <v>0.84316000000000002</v>
      </c>
      <c r="H112" s="21" t="s">
        <v>27</v>
      </c>
      <c r="I112" s="21" t="s">
        <v>45</v>
      </c>
      <c r="J112" s="22">
        <v>642136521397</v>
      </c>
      <c r="K112" s="22">
        <v>349493703735</v>
      </c>
      <c r="L112" s="22">
        <v>369087805784</v>
      </c>
      <c r="M112" s="22">
        <v>22322655362</v>
      </c>
      <c r="N112" s="22">
        <v>13291525358</v>
      </c>
      <c r="O112" s="22">
        <v>1270</v>
      </c>
      <c r="P112" s="22">
        <v>11650</v>
      </c>
      <c r="Q112" s="20">
        <v>8.98</v>
      </c>
      <c r="R112" s="20">
        <v>0.98</v>
      </c>
      <c r="S112" s="20">
        <v>3.52</v>
      </c>
      <c r="T112" s="20">
        <v>8.4499999999999993</v>
      </c>
    </row>
    <row r="113" spans="1:20">
      <c r="A113" s="7">
        <v>108</v>
      </c>
      <c r="B113" s="8" t="s">
        <v>261</v>
      </c>
      <c r="C113" s="9" t="s">
        <v>21</v>
      </c>
      <c r="D113" s="9" t="s">
        <v>262</v>
      </c>
      <c r="E113" s="19">
        <v>5360805416331.4004</v>
      </c>
      <c r="F113" s="19">
        <v>50346614080</v>
      </c>
      <c r="G113" s="20">
        <v>3.0453299999999999</v>
      </c>
      <c r="H113" s="21" t="s">
        <v>23</v>
      </c>
      <c r="I113" s="21" t="s">
        <v>61</v>
      </c>
      <c r="J113" s="22">
        <v>6270874257951</v>
      </c>
      <c r="K113" s="22">
        <v>3438332407465</v>
      </c>
      <c r="L113" s="22">
        <v>5597581855090</v>
      </c>
      <c r="M113" s="22">
        <v>457982515200</v>
      </c>
      <c r="N113" s="22">
        <v>457742648981</v>
      </c>
      <c r="O113" s="22">
        <v>4343</v>
      </c>
      <c r="P113" s="22">
        <v>17055</v>
      </c>
      <c r="Q113" s="20">
        <v>9.44</v>
      </c>
      <c r="R113" s="20">
        <v>2.4</v>
      </c>
      <c r="S113" s="20">
        <v>9.09</v>
      </c>
      <c r="T113" s="20">
        <v>16.71</v>
      </c>
    </row>
    <row r="114" spans="1:20">
      <c r="A114" s="7">
        <v>109</v>
      </c>
      <c r="B114" s="8" t="s">
        <v>263</v>
      </c>
      <c r="C114" s="9" t="s">
        <v>33</v>
      </c>
      <c r="D114" s="9" t="s">
        <v>264</v>
      </c>
      <c r="E114" s="19">
        <v>2030202008009.6299</v>
      </c>
      <c r="F114" s="19">
        <v>7755798651.4056196</v>
      </c>
      <c r="G114" s="20">
        <v>0.41373799999999999</v>
      </c>
      <c r="H114" s="21" t="s">
        <v>23</v>
      </c>
      <c r="I114" s="21" t="s">
        <v>77</v>
      </c>
      <c r="J114" s="22">
        <v>2355652961906</v>
      </c>
      <c r="K114" s="22">
        <v>423663986202</v>
      </c>
      <c r="L114" s="22">
        <v>719577124541</v>
      </c>
      <c r="M114" s="22">
        <v>51887151704</v>
      </c>
      <c r="N114" s="22">
        <v>49597846515</v>
      </c>
      <c r="O114" s="22">
        <v>2340</v>
      </c>
      <c r="P114" s="22">
        <v>18569</v>
      </c>
      <c r="Q114" s="20">
        <v>53.79</v>
      </c>
      <c r="R114" s="20">
        <v>6.78</v>
      </c>
      <c r="S114" s="20">
        <v>2.94</v>
      </c>
      <c r="T114" s="20">
        <v>12.77</v>
      </c>
    </row>
    <row r="115" spans="1:20">
      <c r="A115" s="7">
        <v>110</v>
      </c>
      <c r="B115" s="8" t="s">
        <v>265</v>
      </c>
      <c r="C115" s="9" t="s">
        <v>21</v>
      </c>
      <c r="D115" s="9" t="s">
        <v>266</v>
      </c>
      <c r="E115" s="19">
        <v>1891575532548</v>
      </c>
      <c r="F115" s="19">
        <v>1613870360</v>
      </c>
      <c r="G115" s="20">
        <v>0.89347399999999999</v>
      </c>
      <c r="H115" s="21" t="s">
        <v>23</v>
      </c>
      <c r="I115" s="21" t="s">
        <v>164</v>
      </c>
      <c r="J115" s="22">
        <v>4153312769340</v>
      </c>
      <c r="K115" s="22">
        <v>1257302210528</v>
      </c>
      <c r="L115" s="22">
        <v>4839507659690</v>
      </c>
      <c r="M115" s="22">
        <v>42015244948</v>
      </c>
      <c r="N115" s="22">
        <v>42019867927</v>
      </c>
      <c r="O115" s="22">
        <v>405</v>
      </c>
      <c r="P115" s="22">
        <v>12133</v>
      </c>
      <c r="Q115" s="20">
        <v>46.61</v>
      </c>
      <c r="R115" s="20">
        <v>1.56</v>
      </c>
      <c r="S115" s="20">
        <v>1.05</v>
      </c>
      <c r="T115" s="20">
        <v>3.32</v>
      </c>
    </row>
    <row r="116" spans="1:20">
      <c r="A116" s="7">
        <v>111</v>
      </c>
      <c r="B116" s="8" t="s">
        <v>267</v>
      </c>
      <c r="C116" s="9" t="s">
        <v>21</v>
      </c>
      <c r="D116" s="9" t="s">
        <v>268</v>
      </c>
      <c r="E116" s="19">
        <v>1929259280000</v>
      </c>
      <c r="F116" s="19">
        <v>32454162280</v>
      </c>
      <c r="G116" s="20">
        <v>6.9170400000000001</v>
      </c>
      <c r="H116" s="21" t="s">
        <v>23</v>
      </c>
      <c r="I116" s="21" t="s">
        <v>24</v>
      </c>
      <c r="J116" s="22">
        <v>1455842350328</v>
      </c>
      <c r="K116" s="22">
        <v>1159710661100</v>
      </c>
      <c r="L116" s="22">
        <v>1576769245615</v>
      </c>
      <c r="M116" s="22">
        <v>209261163134</v>
      </c>
      <c r="N116" s="22">
        <v>208967680569</v>
      </c>
      <c r="O116" s="22">
        <v>4734</v>
      </c>
      <c r="P116" s="22">
        <v>26238</v>
      </c>
      <c r="Q116" s="20">
        <v>8.99</v>
      </c>
      <c r="R116" s="20">
        <v>1.62</v>
      </c>
      <c r="S116" s="20">
        <v>15.19</v>
      </c>
      <c r="T116" s="20">
        <v>19.34</v>
      </c>
    </row>
    <row r="117" spans="1:20">
      <c r="A117" s="7">
        <v>112</v>
      </c>
      <c r="B117" s="8" t="s">
        <v>269</v>
      </c>
      <c r="C117" s="9" t="s">
        <v>33</v>
      </c>
      <c r="D117" s="9" t="s">
        <v>270</v>
      </c>
      <c r="E117" s="19">
        <v>377513280000</v>
      </c>
      <c r="F117" s="19">
        <v>42120487.600000001</v>
      </c>
      <c r="G117" s="20">
        <v>3.9765920000000001</v>
      </c>
      <c r="H117" s="21" t="s">
        <v>27</v>
      </c>
      <c r="I117" s="21" t="s">
        <v>228</v>
      </c>
      <c r="J117" s="22">
        <v>727894405422</v>
      </c>
      <c r="K117" s="22">
        <v>230310692015</v>
      </c>
      <c r="L117" s="22">
        <v>610286126347</v>
      </c>
      <c r="M117" s="22">
        <v>25731813754</v>
      </c>
      <c r="N117" s="22">
        <v>25731813754</v>
      </c>
      <c r="O117" s="22">
        <v>1881</v>
      </c>
      <c r="P117" s="22">
        <v>16836</v>
      </c>
      <c r="Q117" s="20">
        <v>14.04</v>
      </c>
      <c r="R117" s="20">
        <v>1.57</v>
      </c>
      <c r="S117" s="20">
        <v>3.99</v>
      </c>
      <c r="T117" s="20">
        <v>11.15</v>
      </c>
    </row>
    <row r="118" spans="1:20">
      <c r="A118" s="7">
        <v>113</v>
      </c>
      <c r="B118" s="8" t="s">
        <v>271</v>
      </c>
      <c r="C118" s="9" t="s">
        <v>33</v>
      </c>
      <c r="D118" s="9" t="s">
        <v>272</v>
      </c>
      <c r="E118" s="19">
        <v>110517322384.8</v>
      </c>
      <c r="F118" s="19">
        <v>3231950239.1999998</v>
      </c>
      <c r="G118" s="20">
        <v>0.31502799999999997</v>
      </c>
      <c r="H118" s="21" t="s">
        <v>27</v>
      </c>
      <c r="I118" s="21" t="s">
        <v>74</v>
      </c>
      <c r="J118" s="22">
        <v>313375420179</v>
      </c>
      <c r="K118" s="22">
        <v>133263368541</v>
      </c>
      <c r="L118" s="22">
        <v>154081504763</v>
      </c>
      <c r="M118" s="22">
        <v>13833564894</v>
      </c>
      <c r="N118" s="22">
        <v>13833564894</v>
      </c>
      <c r="O118" s="22">
        <v>876</v>
      </c>
      <c r="P118" s="22">
        <v>8434</v>
      </c>
      <c r="Q118" s="20">
        <v>10.51</v>
      </c>
      <c r="R118" s="20">
        <v>1.0900000000000001</v>
      </c>
      <c r="S118" s="20">
        <v>4.51</v>
      </c>
      <c r="T118" s="20">
        <v>10.95</v>
      </c>
    </row>
    <row r="119" spans="1:20">
      <c r="A119" s="7">
        <v>114</v>
      </c>
      <c r="B119" s="8" t="s">
        <v>273</v>
      </c>
      <c r="C119" s="9" t="s">
        <v>21</v>
      </c>
      <c r="D119" s="9" t="s">
        <v>274</v>
      </c>
      <c r="E119" s="19">
        <v>5605590702378.7998</v>
      </c>
      <c r="F119" s="19">
        <v>49392134000</v>
      </c>
      <c r="G119" s="20">
        <v>45.254820000000002</v>
      </c>
      <c r="H119" s="21" t="s">
        <v>23</v>
      </c>
      <c r="I119" s="21" t="s">
        <v>77</v>
      </c>
      <c r="J119" s="22">
        <v>13924612376531</v>
      </c>
      <c r="K119" s="22">
        <v>8247560732814</v>
      </c>
      <c r="L119" s="22">
        <v>9077915407373</v>
      </c>
      <c r="M119" s="22">
        <v>24007379559</v>
      </c>
      <c r="N119" s="22">
        <v>24190973604</v>
      </c>
      <c r="O119" s="22">
        <v>323</v>
      </c>
      <c r="P119" s="22">
        <v>111666</v>
      </c>
      <c r="Q119" s="20">
        <v>338.79</v>
      </c>
      <c r="R119" s="20">
        <v>0.98</v>
      </c>
      <c r="S119" s="20">
        <v>0.17</v>
      </c>
      <c r="T119" s="20">
        <v>0.28999999999999998</v>
      </c>
    </row>
    <row r="120" spans="1:20">
      <c r="A120" s="7">
        <v>115</v>
      </c>
      <c r="B120" s="8" t="s">
        <v>275</v>
      </c>
      <c r="C120" s="9" t="s">
        <v>21</v>
      </c>
      <c r="D120" s="9" t="s">
        <v>276</v>
      </c>
      <c r="E120" s="19">
        <v>1474992647472</v>
      </c>
      <c r="F120" s="19">
        <v>7207284640</v>
      </c>
      <c r="G120" s="20">
        <v>0.43252000000000002</v>
      </c>
      <c r="H120" s="21" t="s">
        <v>23</v>
      </c>
      <c r="I120" s="21" t="s">
        <v>74</v>
      </c>
      <c r="J120" s="22">
        <v>1762091595441</v>
      </c>
      <c r="K120" s="22">
        <v>811828271880</v>
      </c>
      <c r="L120" s="22">
        <v>4508687749323</v>
      </c>
      <c r="M120" s="22">
        <v>49115727803</v>
      </c>
      <c r="N120" s="22">
        <v>47573089960</v>
      </c>
      <c r="O120" s="22">
        <v>742</v>
      </c>
      <c r="P120" s="22">
        <v>11213</v>
      </c>
      <c r="Q120" s="20">
        <v>27.21</v>
      </c>
      <c r="R120" s="20">
        <v>1.8</v>
      </c>
      <c r="S120" s="20">
        <v>2.94</v>
      </c>
      <c r="T120" s="20">
        <v>7.31</v>
      </c>
    </row>
    <row r="121" spans="1:20" ht="26.25">
      <c r="A121" s="7">
        <v>116</v>
      </c>
      <c r="B121" s="8" t="s">
        <v>277</v>
      </c>
      <c r="C121" s="9" t="s">
        <v>21</v>
      </c>
      <c r="D121" s="9" t="s">
        <v>278</v>
      </c>
      <c r="E121" s="19">
        <v>161094782567288</v>
      </c>
      <c r="F121" s="19">
        <v>466435317400</v>
      </c>
      <c r="G121" s="20">
        <v>25.146038999999998</v>
      </c>
      <c r="H121" s="21" t="s">
        <v>41</v>
      </c>
      <c r="I121" s="21" t="s">
        <v>42</v>
      </c>
      <c r="J121" s="22">
        <v>1531587398000000</v>
      </c>
      <c r="K121" s="22">
        <v>93649511000000</v>
      </c>
      <c r="L121" s="22">
        <v>41788465000000</v>
      </c>
      <c r="M121" s="22">
        <v>14088760000000</v>
      </c>
      <c r="N121" s="22">
        <v>14092316000000</v>
      </c>
      <c r="O121" s="22">
        <v>3338</v>
      </c>
      <c r="P121" s="22">
        <v>19487</v>
      </c>
      <c r="Q121" s="20">
        <v>10.15</v>
      </c>
      <c r="R121" s="20">
        <v>1.74</v>
      </c>
      <c r="S121" s="20">
        <v>0.98</v>
      </c>
      <c r="T121" s="20">
        <v>15.74</v>
      </c>
    </row>
    <row r="122" spans="1:20" ht="26.25">
      <c r="A122" s="7">
        <v>117</v>
      </c>
      <c r="B122" s="8" t="s">
        <v>279</v>
      </c>
      <c r="C122" s="9" t="s">
        <v>21</v>
      </c>
      <c r="D122" s="9" t="s">
        <v>280</v>
      </c>
      <c r="E122" s="19">
        <v>1045046902789.4</v>
      </c>
      <c r="F122" s="19">
        <v>22906386820</v>
      </c>
      <c r="G122" s="20">
        <v>1.092808</v>
      </c>
      <c r="H122" s="21" t="s">
        <v>23</v>
      </c>
      <c r="I122" s="21" t="s">
        <v>77</v>
      </c>
      <c r="J122" s="22">
        <v>4755351648108</v>
      </c>
      <c r="K122" s="22">
        <v>1255057886030</v>
      </c>
      <c r="L122" s="22">
        <v>758851628713</v>
      </c>
      <c r="M122" s="22">
        <v>-4257292322</v>
      </c>
      <c r="N122" s="22">
        <v>2900922044</v>
      </c>
      <c r="O122" s="22">
        <v>-78</v>
      </c>
      <c r="P122" s="22">
        <v>22903</v>
      </c>
      <c r="Q122" s="20">
        <v>-347.11</v>
      </c>
      <c r="R122" s="20">
        <v>1.18</v>
      </c>
      <c r="S122" s="20">
        <v>-0.09</v>
      </c>
      <c r="T122" s="20">
        <v>-0.33</v>
      </c>
    </row>
    <row r="123" spans="1:20">
      <c r="A123" s="7">
        <v>118</v>
      </c>
      <c r="B123" s="8" t="s">
        <v>281</v>
      </c>
      <c r="C123" s="9" t="s">
        <v>33</v>
      </c>
      <c r="D123" s="9" t="s">
        <v>282</v>
      </c>
      <c r="E123" s="19">
        <v>80426226825.600006</v>
      </c>
      <c r="F123" s="19">
        <v>423211879.60000002</v>
      </c>
      <c r="G123" s="20">
        <v>0.77198299999999997</v>
      </c>
      <c r="H123" s="21" t="s">
        <v>27</v>
      </c>
      <c r="I123" s="21" t="s">
        <v>84</v>
      </c>
      <c r="J123" s="22">
        <v>167050817122</v>
      </c>
      <c r="K123" s="22">
        <v>150205668907</v>
      </c>
      <c r="L123" s="22">
        <v>74873416300</v>
      </c>
      <c r="M123" s="22">
        <v>1038793417</v>
      </c>
      <c r="N123" s="22">
        <v>1190074600</v>
      </c>
      <c r="O123" s="22">
        <v>86</v>
      </c>
      <c r="P123" s="22">
        <v>12414</v>
      </c>
      <c r="Q123" s="20">
        <v>118.81</v>
      </c>
      <c r="R123" s="20">
        <v>0.82</v>
      </c>
      <c r="S123" s="20">
        <v>0.53</v>
      </c>
      <c r="T123" s="20">
        <v>0.69</v>
      </c>
    </row>
    <row r="124" spans="1:20" ht="26.25">
      <c r="A124" s="7">
        <v>119</v>
      </c>
      <c r="B124" s="8" t="s">
        <v>283</v>
      </c>
      <c r="C124" s="9" t="s">
        <v>21</v>
      </c>
      <c r="D124" s="9" t="s">
        <v>284</v>
      </c>
      <c r="E124" s="19">
        <v>3286954354687.7998</v>
      </c>
      <c r="F124" s="19">
        <v>44090351200</v>
      </c>
      <c r="G124" s="20">
        <v>2.0832920000000001</v>
      </c>
      <c r="H124" s="21" t="s">
        <v>23</v>
      </c>
      <c r="I124" s="21" t="s">
        <v>67</v>
      </c>
      <c r="J124" s="22">
        <v>6685686401841</v>
      </c>
      <c r="K124" s="22">
        <v>1811808740764</v>
      </c>
      <c r="L124" s="22">
        <v>1064553362036</v>
      </c>
      <c r="M124" s="22">
        <v>386503773570</v>
      </c>
      <c r="N124" s="22">
        <v>386503773570</v>
      </c>
      <c r="O124" s="22">
        <v>3633</v>
      </c>
      <c r="P124" s="22">
        <v>17028</v>
      </c>
      <c r="Q124" s="20">
        <v>12.76</v>
      </c>
      <c r="R124" s="20">
        <v>2.72</v>
      </c>
      <c r="S124" s="20">
        <v>7.05</v>
      </c>
      <c r="T124" s="20">
        <v>23.79</v>
      </c>
    </row>
    <row r="125" spans="1:20">
      <c r="A125" s="7">
        <v>120</v>
      </c>
      <c r="B125" s="8" t="s">
        <v>285</v>
      </c>
      <c r="C125" s="9" t="s">
        <v>33</v>
      </c>
      <c r="D125" s="9" t="s">
        <v>286</v>
      </c>
      <c r="E125" s="19">
        <v>58435046440</v>
      </c>
      <c r="F125" s="19">
        <v>40441384.399999999</v>
      </c>
      <c r="G125" s="20">
        <v>0.41756599999999999</v>
      </c>
      <c r="H125" s="21" t="s">
        <v>27</v>
      </c>
      <c r="I125" s="21" t="s">
        <v>228</v>
      </c>
      <c r="J125" s="22">
        <v>547345306461</v>
      </c>
      <c r="K125" s="22">
        <v>63361187054</v>
      </c>
      <c r="L125" s="22">
        <v>2069283929275</v>
      </c>
      <c r="M125" s="22">
        <v>10146481169</v>
      </c>
      <c r="N125" s="22">
        <v>10021859865</v>
      </c>
      <c r="O125" s="22">
        <v>2160</v>
      </c>
      <c r="P125" s="22">
        <v>13489</v>
      </c>
      <c r="Q125" s="20">
        <v>6.48</v>
      </c>
      <c r="R125" s="20">
        <v>1.04</v>
      </c>
      <c r="S125" s="20">
        <v>1.85</v>
      </c>
      <c r="T125" s="20">
        <v>16.03</v>
      </c>
    </row>
    <row r="126" spans="1:20" ht="26.25">
      <c r="A126" s="7">
        <v>121</v>
      </c>
      <c r="B126" s="8" t="s">
        <v>287</v>
      </c>
      <c r="C126" s="9" t="s">
        <v>33</v>
      </c>
      <c r="D126" s="9" t="s">
        <v>288</v>
      </c>
      <c r="E126" s="19">
        <v>701864438564.80005</v>
      </c>
      <c r="F126" s="19">
        <v>130865388.40000001</v>
      </c>
      <c r="G126" s="20">
        <v>1.2912E-2</v>
      </c>
      <c r="H126" s="21" t="s">
        <v>27</v>
      </c>
      <c r="I126" s="21" t="s">
        <v>77</v>
      </c>
      <c r="J126" s="22">
        <v>2116681450422</v>
      </c>
      <c r="K126" s="22">
        <v>987501752428</v>
      </c>
      <c r="L126" s="22">
        <v>95174437679</v>
      </c>
      <c r="M126" s="22" t="e">
        <v>#VALUE!</v>
      </c>
      <c r="N126" s="22">
        <v>189751775</v>
      </c>
      <c r="O126" s="22">
        <v>2</v>
      </c>
      <c r="P126" s="22">
        <v>12515</v>
      </c>
      <c r="Q126" s="20">
        <v>4906.97</v>
      </c>
      <c r="R126" s="20">
        <v>0.94</v>
      </c>
      <c r="S126" s="20">
        <v>0.01</v>
      </c>
      <c r="T126" s="20">
        <v>0.02</v>
      </c>
    </row>
    <row r="127" spans="1:20">
      <c r="A127" s="7">
        <v>122</v>
      </c>
      <c r="B127" s="8" t="s">
        <v>289</v>
      </c>
      <c r="C127" s="9" t="s">
        <v>33</v>
      </c>
      <c r="D127" s="9" t="s">
        <v>290</v>
      </c>
      <c r="E127" s="19">
        <v>196098460564</v>
      </c>
      <c r="F127" s="19">
        <v>3214432145.5999999</v>
      </c>
      <c r="G127" s="20">
        <v>0.67731600000000003</v>
      </c>
      <c r="H127" s="21" t="s">
        <v>27</v>
      </c>
      <c r="I127" s="21" t="s">
        <v>31</v>
      </c>
      <c r="J127" s="22">
        <v>292275317062</v>
      </c>
      <c r="K127" s="22">
        <v>285566970030</v>
      </c>
      <c r="L127" s="22">
        <v>76897392450</v>
      </c>
      <c r="M127" s="22">
        <v>21557917988</v>
      </c>
      <c r="N127" s="22">
        <v>21557917988</v>
      </c>
      <c r="O127" s="22">
        <v>1100</v>
      </c>
      <c r="P127" s="22">
        <v>14423</v>
      </c>
      <c r="Q127" s="20">
        <v>11.09</v>
      </c>
      <c r="R127" s="20">
        <v>0.85</v>
      </c>
      <c r="S127" s="20">
        <v>9.49</v>
      </c>
      <c r="T127" s="20">
        <v>9.7899999999999991</v>
      </c>
    </row>
    <row r="128" spans="1:20">
      <c r="A128" s="7">
        <v>123</v>
      </c>
      <c r="B128" s="8" t="s">
        <v>291</v>
      </c>
      <c r="C128" s="9" t="s">
        <v>21</v>
      </c>
      <c r="D128" s="9" t="s">
        <v>292</v>
      </c>
      <c r="E128" s="19">
        <v>1568513404717.8</v>
      </c>
      <c r="F128" s="19">
        <v>721674320</v>
      </c>
      <c r="G128" s="20">
        <v>0.60616000000000003</v>
      </c>
      <c r="H128" s="21" t="s">
        <v>23</v>
      </c>
      <c r="I128" s="21" t="s">
        <v>45</v>
      </c>
      <c r="J128" s="22">
        <v>2427738320582</v>
      </c>
      <c r="K128" s="22">
        <v>771514279417</v>
      </c>
      <c r="L128" s="22">
        <v>1443096398401</v>
      </c>
      <c r="M128" s="22">
        <v>94195469045</v>
      </c>
      <c r="N128" s="22">
        <v>93576035384</v>
      </c>
      <c r="O128" s="22">
        <v>2567</v>
      </c>
      <c r="P128" s="22">
        <v>21027</v>
      </c>
      <c r="Q128" s="20">
        <v>17.72</v>
      </c>
      <c r="R128" s="20">
        <v>2.16</v>
      </c>
      <c r="S128" s="20">
        <v>4.93</v>
      </c>
      <c r="T128" s="20">
        <v>12.22</v>
      </c>
    </row>
    <row r="129" spans="1:20" ht="26.25">
      <c r="A129" s="7">
        <v>124</v>
      </c>
      <c r="B129" s="8" t="s">
        <v>293</v>
      </c>
      <c r="C129" s="9" t="s">
        <v>33</v>
      </c>
      <c r="D129" s="9" t="s">
        <v>294</v>
      </c>
      <c r="E129" s="19">
        <v>18248665723.200001</v>
      </c>
      <c r="F129" s="19">
        <v>13995005.199999999</v>
      </c>
      <c r="G129" s="20">
        <v>0.28694399999999998</v>
      </c>
      <c r="H129" s="21" t="s">
        <v>27</v>
      </c>
      <c r="I129" s="21" t="s">
        <v>77</v>
      </c>
      <c r="J129" s="22">
        <v>79947568470</v>
      </c>
      <c r="K129" s="22">
        <v>27584080594</v>
      </c>
      <c r="L129" s="22">
        <v>70513648994</v>
      </c>
      <c r="M129" s="22">
        <v>47306660</v>
      </c>
      <c r="N129" s="22">
        <v>21995594</v>
      </c>
      <c r="O129" s="22">
        <v>21</v>
      </c>
      <c r="P129" s="22">
        <v>12490</v>
      </c>
      <c r="Q129" s="20">
        <v>382.8</v>
      </c>
      <c r="R129" s="20">
        <v>0.66</v>
      </c>
      <c r="S129" s="20">
        <v>0.05</v>
      </c>
      <c r="T129" s="20">
        <v>0.17</v>
      </c>
    </row>
    <row r="130" spans="1:20">
      <c r="A130" s="7">
        <v>125</v>
      </c>
      <c r="B130" s="8" t="s">
        <v>295</v>
      </c>
      <c r="C130" s="9" t="s">
        <v>33</v>
      </c>
      <c r="D130" s="9" t="s">
        <v>296</v>
      </c>
      <c r="E130" s="19">
        <v>193964371860</v>
      </c>
      <c r="F130" s="19">
        <v>1175999308.4000001</v>
      </c>
      <c r="G130" s="20">
        <v>1.066031</v>
      </c>
      <c r="H130" s="21" t="s">
        <v>27</v>
      </c>
      <c r="I130" s="21" t="s">
        <v>61</v>
      </c>
      <c r="J130" s="22">
        <v>365719594089</v>
      </c>
      <c r="K130" s="22">
        <v>166329473169</v>
      </c>
      <c r="L130" s="22">
        <v>298505534233</v>
      </c>
      <c r="M130" s="22">
        <v>45431391085</v>
      </c>
      <c r="N130" s="22">
        <v>45431391093</v>
      </c>
      <c r="O130" s="22">
        <v>6934</v>
      </c>
      <c r="P130" s="22">
        <v>25386</v>
      </c>
      <c r="Q130" s="20">
        <v>4.99</v>
      </c>
      <c r="R130" s="20">
        <v>1.36</v>
      </c>
      <c r="S130" s="20">
        <v>8.92</v>
      </c>
      <c r="T130" s="20">
        <v>30.75</v>
      </c>
    </row>
    <row r="131" spans="1:20">
      <c r="A131" s="7">
        <v>126</v>
      </c>
      <c r="B131" s="8" t="s">
        <v>297</v>
      </c>
      <c r="C131" s="9" t="s">
        <v>21</v>
      </c>
      <c r="D131" s="9" t="s">
        <v>298</v>
      </c>
      <c r="E131" s="19">
        <v>1748468412244</v>
      </c>
      <c r="F131" s="19">
        <v>14995861600</v>
      </c>
      <c r="G131" s="20">
        <v>2.762947</v>
      </c>
      <c r="H131" s="21" t="s">
        <v>23</v>
      </c>
      <c r="I131" s="21" t="s">
        <v>61</v>
      </c>
      <c r="J131" s="22">
        <v>1786012429435</v>
      </c>
      <c r="K131" s="22">
        <v>1096995503331</v>
      </c>
      <c r="L131" s="22">
        <v>472312468762</v>
      </c>
      <c r="M131" s="22">
        <v>242714607941</v>
      </c>
      <c r="N131" s="22">
        <v>242714607941</v>
      </c>
      <c r="O131" s="22">
        <v>8021</v>
      </c>
      <c r="P131" s="22">
        <v>36253</v>
      </c>
      <c r="Q131" s="20">
        <v>7.44</v>
      </c>
      <c r="R131" s="20">
        <v>1.65</v>
      </c>
      <c r="S131" s="20">
        <v>12.81</v>
      </c>
      <c r="T131" s="20">
        <v>23.49</v>
      </c>
    </row>
    <row r="132" spans="1:20" ht="26.25">
      <c r="A132" s="7">
        <v>127</v>
      </c>
      <c r="B132" s="8" t="s">
        <v>299</v>
      </c>
      <c r="C132" s="9" t="s">
        <v>33</v>
      </c>
      <c r="D132" s="9" t="s">
        <v>300</v>
      </c>
      <c r="E132" s="19">
        <v>107357286400</v>
      </c>
      <c r="F132" s="19">
        <v>161369808.40000001</v>
      </c>
      <c r="G132" s="20">
        <v>30.448979999999999</v>
      </c>
      <c r="H132" s="21" t="s">
        <v>27</v>
      </c>
      <c r="I132" s="21" t="s">
        <v>53</v>
      </c>
      <c r="J132" s="22">
        <v>129601565900</v>
      </c>
      <c r="K132" s="22">
        <v>91289934982</v>
      </c>
      <c r="L132" s="22">
        <v>261631365137</v>
      </c>
      <c r="M132" s="22">
        <v>13825136957</v>
      </c>
      <c r="N132" s="22">
        <v>13825136957</v>
      </c>
      <c r="O132" s="22">
        <v>2967</v>
      </c>
      <c r="P132" s="22">
        <v>19593</v>
      </c>
      <c r="Q132" s="20">
        <v>9.4</v>
      </c>
      <c r="R132" s="20">
        <v>1.42</v>
      </c>
      <c r="S132" s="20">
        <v>11.36</v>
      </c>
      <c r="T132" s="20">
        <v>15.49</v>
      </c>
    </row>
    <row r="133" spans="1:20" ht="26.25">
      <c r="A133" s="7">
        <v>128</v>
      </c>
      <c r="B133" s="8" t="s">
        <v>301</v>
      </c>
      <c r="C133" s="9" t="s">
        <v>33</v>
      </c>
      <c r="D133" s="9" t="s">
        <v>302</v>
      </c>
      <c r="E133" s="19">
        <v>33713106336</v>
      </c>
      <c r="F133" s="19">
        <v>33177070.800000001</v>
      </c>
      <c r="G133" s="20">
        <v>1.2007589999999999</v>
      </c>
      <c r="H133" s="21" t="s">
        <v>27</v>
      </c>
      <c r="I133" s="21" t="s">
        <v>53</v>
      </c>
      <c r="J133" s="22">
        <v>46826842442</v>
      </c>
      <c r="K133" s="22">
        <v>38623482483</v>
      </c>
      <c r="L133" s="22">
        <v>58115068128</v>
      </c>
      <c r="M133" s="22">
        <v>4955852956</v>
      </c>
      <c r="N133" s="22">
        <v>4955852956</v>
      </c>
      <c r="O133" s="22">
        <v>3307</v>
      </c>
      <c r="P133" s="22">
        <v>25772</v>
      </c>
      <c r="Q133" s="20">
        <v>6.96</v>
      </c>
      <c r="R133" s="20">
        <v>0.89</v>
      </c>
      <c r="S133" s="20">
        <v>10.19</v>
      </c>
      <c r="T133" s="20">
        <v>13.15</v>
      </c>
    </row>
    <row r="134" spans="1:20">
      <c r="A134" s="7">
        <v>129</v>
      </c>
      <c r="B134" s="8" t="s">
        <v>303</v>
      </c>
      <c r="C134" s="9" t="s">
        <v>21</v>
      </c>
      <c r="D134" s="9" t="s">
        <v>304</v>
      </c>
      <c r="E134" s="19">
        <v>550113343582.71997</v>
      </c>
      <c r="F134" s="19">
        <v>9903203724</v>
      </c>
      <c r="G134" s="20">
        <v>0.87970599999999999</v>
      </c>
      <c r="H134" s="21" t="s">
        <v>27</v>
      </c>
      <c r="I134" s="21" t="s">
        <v>24</v>
      </c>
      <c r="J134" s="22">
        <v>2028803406674</v>
      </c>
      <c r="K134" s="22">
        <v>679778264410</v>
      </c>
      <c r="L134" s="22">
        <v>1953961275156</v>
      </c>
      <c r="M134" s="22">
        <v>5929066162</v>
      </c>
      <c r="N134" s="22">
        <v>8593143108</v>
      </c>
      <c r="O134" s="22">
        <v>104</v>
      </c>
      <c r="P134" s="22">
        <v>11413</v>
      </c>
      <c r="Q134" s="20">
        <v>147.29</v>
      </c>
      <c r="R134" s="20">
        <v>1.34</v>
      </c>
      <c r="S134" s="20">
        <v>0.31</v>
      </c>
      <c r="T134" s="20">
        <v>0.87</v>
      </c>
    </row>
    <row r="135" spans="1:20">
      <c r="A135" s="7">
        <v>130</v>
      </c>
      <c r="B135" s="8" t="s">
        <v>305</v>
      </c>
      <c r="C135" s="9" t="s">
        <v>21</v>
      </c>
      <c r="D135" s="9" t="s">
        <v>306</v>
      </c>
      <c r="E135" s="19">
        <v>687266608000</v>
      </c>
      <c r="F135" s="19">
        <v>14136602080</v>
      </c>
      <c r="G135" s="20">
        <v>0.30958400000000003</v>
      </c>
      <c r="H135" s="21" t="s">
        <v>27</v>
      </c>
      <c r="I135" s="21" t="s">
        <v>112</v>
      </c>
      <c r="J135" s="22">
        <v>1127092212944</v>
      </c>
      <c r="K135" s="22">
        <v>863267549946</v>
      </c>
      <c r="L135" s="22">
        <v>691624639904</v>
      </c>
      <c r="M135" s="22">
        <v>34982183735</v>
      </c>
      <c r="N135" s="22">
        <v>39172994676</v>
      </c>
      <c r="O135" s="22">
        <v>751</v>
      </c>
      <c r="P135" s="22">
        <v>10253</v>
      </c>
      <c r="Q135" s="20">
        <v>15.92</v>
      </c>
      <c r="R135" s="20">
        <v>1.17</v>
      </c>
      <c r="S135" s="20">
        <v>4.0199999999999996</v>
      </c>
      <c r="T135" s="20">
        <v>5.87</v>
      </c>
    </row>
    <row r="136" spans="1:20" ht="26.25">
      <c r="A136" s="7">
        <v>131</v>
      </c>
      <c r="B136" s="8" t="s">
        <v>307</v>
      </c>
      <c r="C136" s="9" t="s">
        <v>21</v>
      </c>
      <c r="D136" s="9" t="s">
        <v>308</v>
      </c>
      <c r="E136" s="19">
        <v>1148443758068.3999</v>
      </c>
      <c r="F136" s="19">
        <v>89975600</v>
      </c>
      <c r="G136" s="20">
        <v>9.7850000000000003E-3</v>
      </c>
      <c r="H136" s="21" t="s">
        <v>23</v>
      </c>
      <c r="I136" s="21" t="s">
        <v>64</v>
      </c>
      <c r="J136" s="22">
        <v>1626247373155</v>
      </c>
      <c r="K136" s="22">
        <v>675929692144</v>
      </c>
      <c r="L136" s="22">
        <v>2259971940984</v>
      </c>
      <c r="M136" s="22">
        <v>34660450384</v>
      </c>
      <c r="N136" s="22">
        <v>34660450384</v>
      </c>
      <c r="O136" s="22">
        <v>753</v>
      </c>
      <c r="P136" s="22">
        <v>14692</v>
      </c>
      <c r="Q136" s="20">
        <v>32.049999999999997</v>
      </c>
      <c r="R136" s="20">
        <v>1.64</v>
      </c>
      <c r="S136" s="20">
        <v>2.12</v>
      </c>
      <c r="T136" s="20">
        <v>5.21</v>
      </c>
    </row>
    <row r="137" spans="1:20">
      <c r="A137" s="7">
        <v>132</v>
      </c>
      <c r="B137" s="8" t="s">
        <v>309</v>
      </c>
      <c r="C137" s="9" t="s">
        <v>21</v>
      </c>
      <c r="D137" s="9" t="s">
        <v>310</v>
      </c>
      <c r="E137" s="19">
        <v>7339286861900.7998</v>
      </c>
      <c r="F137" s="19">
        <v>123961880000</v>
      </c>
      <c r="G137" s="20">
        <v>3.1375190000000002</v>
      </c>
      <c r="H137" s="21" t="s">
        <v>23</v>
      </c>
      <c r="I137" s="21" t="s">
        <v>64</v>
      </c>
      <c r="J137" s="22">
        <v>10862554292155</v>
      </c>
      <c r="K137" s="22">
        <v>4685923120134</v>
      </c>
      <c r="L137" s="22">
        <v>10812794593141</v>
      </c>
      <c r="M137" s="22">
        <v>829557934446</v>
      </c>
      <c r="N137" s="22">
        <v>829557934446</v>
      </c>
      <c r="O137" s="22">
        <v>7501</v>
      </c>
      <c r="P137" s="22">
        <v>40663</v>
      </c>
      <c r="Q137" s="20">
        <v>9.73</v>
      </c>
      <c r="R137" s="20">
        <v>1.8</v>
      </c>
      <c r="S137" s="20">
        <v>7.91</v>
      </c>
      <c r="T137" s="20">
        <v>18.66</v>
      </c>
    </row>
    <row r="138" spans="1:20" ht="26.25">
      <c r="A138" s="7">
        <v>133</v>
      </c>
      <c r="B138" s="8" t="s">
        <v>311</v>
      </c>
      <c r="C138" s="9" t="s">
        <v>21</v>
      </c>
      <c r="D138" s="9" t="s">
        <v>312</v>
      </c>
      <c r="E138" s="19">
        <v>2825198365333.2002</v>
      </c>
      <c r="F138" s="19">
        <v>5297436720</v>
      </c>
      <c r="G138" s="20">
        <v>1.8628819999999999</v>
      </c>
      <c r="H138" s="21" t="s">
        <v>23</v>
      </c>
      <c r="I138" s="21" t="s">
        <v>313</v>
      </c>
      <c r="J138" s="22">
        <v>1559517987028</v>
      </c>
      <c r="K138" s="22">
        <v>1131680288944</v>
      </c>
      <c r="L138" s="22">
        <v>1558504333283</v>
      </c>
      <c r="M138" s="22">
        <v>189123578445</v>
      </c>
      <c r="N138" s="22">
        <v>183786072382</v>
      </c>
      <c r="O138" s="22">
        <v>3440</v>
      </c>
      <c r="P138" s="22">
        <v>19657</v>
      </c>
      <c r="Q138" s="20">
        <v>15.09</v>
      </c>
      <c r="R138" s="20">
        <v>2.64</v>
      </c>
      <c r="S138" s="20">
        <v>12.62</v>
      </c>
      <c r="T138" s="20">
        <v>17.760000000000002</v>
      </c>
    </row>
    <row r="139" spans="1:20">
      <c r="A139" s="7">
        <v>134</v>
      </c>
      <c r="B139" s="8" t="s">
        <v>314</v>
      </c>
      <c r="C139" s="9" t="s">
        <v>21</v>
      </c>
      <c r="D139" s="9" t="s">
        <v>315</v>
      </c>
      <c r="E139" s="19">
        <v>217182018524</v>
      </c>
      <c r="F139" s="19">
        <v>2856257600</v>
      </c>
      <c r="G139" s="20">
        <v>2.9941439999999999</v>
      </c>
      <c r="H139" s="21" t="s">
        <v>27</v>
      </c>
      <c r="I139" s="21" t="s">
        <v>31</v>
      </c>
      <c r="J139" s="22">
        <v>786991797262</v>
      </c>
      <c r="K139" s="22">
        <v>199506643203</v>
      </c>
      <c r="L139" s="22">
        <v>612048855881</v>
      </c>
      <c r="M139" s="22">
        <v>13624396269</v>
      </c>
      <c r="N139" s="22">
        <v>18086617633</v>
      </c>
      <c r="O139" s="22">
        <v>961</v>
      </c>
      <c r="P139" s="22">
        <v>14045</v>
      </c>
      <c r="Q139" s="20">
        <v>16.55</v>
      </c>
      <c r="R139" s="20">
        <v>1.1299999999999999</v>
      </c>
      <c r="S139" s="20">
        <v>1.62</v>
      </c>
      <c r="T139" s="20">
        <v>6.1</v>
      </c>
    </row>
    <row r="140" spans="1:20" ht="26.25">
      <c r="A140" s="7">
        <v>135</v>
      </c>
      <c r="B140" s="8" t="s">
        <v>316</v>
      </c>
      <c r="C140" s="9" t="s">
        <v>33</v>
      </c>
      <c r="D140" s="9" t="s">
        <v>317</v>
      </c>
      <c r="E140" s="19">
        <v>67173631525.199997</v>
      </c>
      <c r="F140" s="19">
        <v>337383636</v>
      </c>
      <c r="G140" s="20">
        <v>3.418234</v>
      </c>
      <c r="H140" s="21" t="s">
        <v>27</v>
      </c>
      <c r="I140" s="21" t="s">
        <v>77</v>
      </c>
      <c r="J140" s="22">
        <v>260485600455</v>
      </c>
      <c r="K140" s="22">
        <v>74341146818</v>
      </c>
      <c r="L140" s="22">
        <v>322559949844</v>
      </c>
      <c r="M140" s="22">
        <v>6876274131</v>
      </c>
      <c r="N140" s="22">
        <v>6996114020</v>
      </c>
      <c r="O140" s="22">
        <v>2029</v>
      </c>
      <c r="P140" s="22">
        <v>11891</v>
      </c>
      <c r="Q140" s="20">
        <v>7.29</v>
      </c>
      <c r="R140" s="20">
        <v>1.24</v>
      </c>
      <c r="S140" s="20">
        <v>2.89</v>
      </c>
      <c r="T140" s="20">
        <v>12.51</v>
      </c>
    </row>
    <row r="141" spans="1:20">
      <c r="A141" s="7">
        <v>136</v>
      </c>
      <c r="B141" s="8" t="s">
        <v>318</v>
      </c>
      <c r="C141" s="9" t="s">
        <v>21</v>
      </c>
      <c r="D141" s="9" t="s">
        <v>319</v>
      </c>
      <c r="E141" s="19">
        <v>770276464751.40002</v>
      </c>
      <c r="F141" s="19">
        <v>3628531600</v>
      </c>
      <c r="G141" s="20">
        <v>0.16133900000000001</v>
      </c>
      <c r="H141" s="21" t="s">
        <v>27</v>
      </c>
      <c r="I141" s="21" t="s">
        <v>77</v>
      </c>
      <c r="J141" s="22">
        <v>981693091222</v>
      </c>
      <c r="K141" s="22">
        <v>601961296590</v>
      </c>
      <c r="L141" s="22">
        <v>614226154267</v>
      </c>
      <c r="M141" s="22">
        <v>41914692974</v>
      </c>
      <c r="N141" s="22">
        <v>42424355558</v>
      </c>
      <c r="O141" s="22">
        <v>1279</v>
      </c>
      <c r="P141" s="22">
        <v>17077</v>
      </c>
      <c r="Q141" s="20">
        <v>18.25</v>
      </c>
      <c r="R141" s="20">
        <v>1.37</v>
      </c>
      <c r="S141" s="20">
        <v>5.23</v>
      </c>
      <c r="T141" s="20">
        <v>8.6300000000000008</v>
      </c>
    </row>
    <row r="142" spans="1:20">
      <c r="A142" s="7">
        <v>137</v>
      </c>
      <c r="B142" s="8" t="s">
        <v>320</v>
      </c>
      <c r="C142" s="9" t="s">
        <v>21</v>
      </c>
      <c r="D142" s="9" t="s">
        <v>321</v>
      </c>
      <c r="E142" s="19">
        <v>2341475257217.2002</v>
      </c>
      <c r="F142" s="19">
        <v>12513881000</v>
      </c>
      <c r="G142" s="20">
        <v>1.8270820000000001</v>
      </c>
      <c r="H142" s="21" t="s">
        <v>23</v>
      </c>
      <c r="I142" s="21" t="s">
        <v>313</v>
      </c>
      <c r="J142" s="22">
        <v>1781028068118</v>
      </c>
      <c r="K142" s="22">
        <v>1021670135119</v>
      </c>
      <c r="L142" s="22">
        <v>703634340577</v>
      </c>
      <c r="M142" s="22">
        <v>85960657177</v>
      </c>
      <c r="N142" s="22">
        <v>85960657177</v>
      </c>
      <c r="O142" s="22">
        <v>1495</v>
      </c>
      <c r="P142" s="22">
        <v>17366</v>
      </c>
      <c r="Q142" s="20">
        <v>26.62</v>
      </c>
      <c r="R142" s="20">
        <v>2.29</v>
      </c>
      <c r="S142" s="20">
        <v>4.8</v>
      </c>
      <c r="T142" s="20">
        <v>8.6300000000000008</v>
      </c>
    </row>
    <row r="143" spans="1:20">
      <c r="A143" s="7">
        <v>138</v>
      </c>
      <c r="B143" s="8" t="s">
        <v>322</v>
      </c>
      <c r="C143" s="9" t="s">
        <v>21</v>
      </c>
      <c r="D143" s="9" t="s">
        <v>323</v>
      </c>
      <c r="E143" s="19">
        <v>15598665120000</v>
      </c>
      <c r="F143" s="19">
        <v>188768123680</v>
      </c>
      <c r="G143" s="20">
        <v>4.3120399999999997</v>
      </c>
      <c r="H143" s="21" t="s">
        <v>41</v>
      </c>
      <c r="I143" s="21" t="s">
        <v>24</v>
      </c>
      <c r="J143" s="22">
        <v>11072121334925</v>
      </c>
      <c r="K143" s="22">
        <v>7478097275386</v>
      </c>
      <c r="L143" s="22">
        <v>9869762904637</v>
      </c>
      <c r="M143" s="22">
        <v>1823459054715</v>
      </c>
      <c r="N143" s="22">
        <v>1918015108035</v>
      </c>
      <c r="O143" s="22">
        <v>3444</v>
      </c>
      <c r="P143" s="22">
        <v>14126</v>
      </c>
      <c r="Q143" s="20">
        <v>10.66</v>
      </c>
      <c r="R143" s="20">
        <v>2.6</v>
      </c>
      <c r="S143" s="20">
        <v>18.43</v>
      </c>
      <c r="T143" s="20">
        <v>26.42</v>
      </c>
    </row>
    <row r="144" spans="1:20" ht="26.25">
      <c r="A144" s="7">
        <v>139</v>
      </c>
      <c r="B144" s="8" t="s">
        <v>324</v>
      </c>
      <c r="C144" s="9" t="s">
        <v>33</v>
      </c>
      <c r="D144" s="9" t="s">
        <v>325</v>
      </c>
      <c r="E144" s="19">
        <v>1405303079359.2</v>
      </c>
      <c r="F144" s="19">
        <v>7019412613.6000004</v>
      </c>
      <c r="G144" s="20">
        <v>0.225045</v>
      </c>
      <c r="H144" s="21" t="s">
        <v>23</v>
      </c>
      <c r="I144" s="21" t="s">
        <v>107</v>
      </c>
      <c r="J144" s="22">
        <v>1553292931011</v>
      </c>
      <c r="K144" s="22">
        <v>696725353525</v>
      </c>
      <c r="L144" s="22">
        <v>751081336781</v>
      </c>
      <c r="M144" s="22">
        <v>41259805502</v>
      </c>
      <c r="N144" s="22">
        <v>41408558904</v>
      </c>
      <c r="O144" s="22">
        <v>1296</v>
      </c>
      <c r="P144" s="22">
        <v>12215</v>
      </c>
      <c r="Q144" s="20">
        <v>23.3</v>
      </c>
      <c r="R144" s="20">
        <v>2.4700000000000002</v>
      </c>
      <c r="S144" s="20">
        <v>3.61</v>
      </c>
      <c r="T144" s="20">
        <v>7.75</v>
      </c>
    </row>
    <row r="145" spans="1:20">
      <c r="A145" s="7">
        <v>140</v>
      </c>
      <c r="B145" s="8" t="s">
        <v>326</v>
      </c>
      <c r="C145" s="9" t="s">
        <v>21</v>
      </c>
      <c r="D145" s="9" t="s">
        <v>327</v>
      </c>
      <c r="E145" s="19">
        <v>23857469307092.398</v>
      </c>
      <c r="F145" s="19">
        <v>213684443200</v>
      </c>
      <c r="G145" s="20">
        <v>7.7040030000000002</v>
      </c>
      <c r="H145" s="21" t="s">
        <v>41</v>
      </c>
      <c r="I145" s="21" t="s">
        <v>24</v>
      </c>
      <c r="J145" s="22">
        <v>8520393116371</v>
      </c>
      <c r="K145" s="22">
        <v>6332002101510</v>
      </c>
      <c r="L145" s="22">
        <v>9550386235749</v>
      </c>
      <c r="M145" s="22">
        <v>2388150970624</v>
      </c>
      <c r="N145" s="22">
        <v>2388716172030</v>
      </c>
      <c r="O145" s="22">
        <v>14623</v>
      </c>
      <c r="P145" s="22">
        <v>37012</v>
      </c>
      <c r="Q145" s="20">
        <v>10.93</v>
      </c>
      <c r="R145" s="20">
        <v>4.32</v>
      </c>
      <c r="S145" s="20">
        <v>33.18</v>
      </c>
      <c r="T145" s="20">
        <v>45.93</v>
      </c>
    </row>
    <row r="146" spans="1:20">
      <c r="A146" s="7">
        <v>141</v>
      </c>
      <c r="B146" s="8" t="s">
        <v>328</v>
      </c>
      <c r="C146" s="9" t="s">
        <v>21</v>
      </c>
      <c r="D146" s="9" t="s">
        <v>329</v>
      </c>
      <c r="E146" s="19">
        <v>9028025702135.1992</v>
      </c>
      <c r="F146" s="19">
        <v>69839087000</v>
      </c>
      <c r="G146" s="20">
        <v>26.429884000000001</v>
      </c>
      <c r="H146" s="21" t="s">
        <v>23</v>
      </c>
      <c r="I146" s="21" t="s">
        <v>31</v>
      </c>
      <c r="J146" s="22">
        <v>6544822568016</v>
      </c>
      <c r="K146" s="22">
        <v>1781284667382</v>
      </c>
      <c r="L146" s="22">
        <v>20922813468779</v>
      </c>
      <c r="M146" s="22">
        <v>654372803966</v>
      </c>
      <c r="N146" s="22">
        <v>657389746761</v>
      </c>
      <c r="O146" s="22">
        <v>11135</v>
      </c>
      <c r="P146" s="22">
        <v>20150</v>
      </c>
      <c r="Q146" s="20">
        <v>11.13</v>
      </c>
      <c r="R146" s="20">
        <v>6.15</v>
      </c>
      <c r="S146" s="20">
        <v>13.61</v>
      </c>
      <c r="T146" s="20">
        <v>44.52</v>
      </c>
    </row>
    <row r="147" spans="1:20">
      <c r="A147" s="7">
        <v>142</v>
      </c>
      <c r="B147" s="8" t="s">
        <v>330</v>
      </c>
      <c r="C147" s="9" t="s">
        <v>21</v>
      </c>
      <c r="D147" s="9" t="s">
        <v>331</v>
      </c>
      <c r="E147" s="19">
        <v>740370991362.59998</v>
      </c>
      <c r="F147" s="19">
        <v>4677436200</v>
      </c>
      <c r="G147" s="20">
        <v>12.781980000000001</v>
      </c>
      <c r="H147" s="21" t="s">
        <v>27</v>
      </c>
      <c r="I147" s="21" t="s">
        <v>50</v>
      </c>
      <c r="J147" s="22">
        <v>531221432244</v>
      </c>
      <c r="K147" s="22">
        <v>468583015347</v>
      </c>
      <c r="L147" s="22">
        <v>337422824214</v>
      </c>
      <c r="M147" s="22">
        <v>90254477584</v>
      </c>
      <c r="N147" s="22">
        <v>90254477584</v>
      </c>
      <c r="O147" s="22">
        <v>6129</v>
      </c>
      <c r="P147" s="22">
        <v>31820</v>
      </c>
      <c r="Q147" s="20">
        <v>9.14</v>
      </c>
      <c r="R147" s="20">
        <v>1.76</v>
      </c>
      <c r="S147" s="20">
        <v>17.93</v>
      </c>
      <c r="T147" s="20">
        <v>20.12</v>
      </c>
    </row>
    <row r="148" spans="1:20">
      <c r="A148" s="7">
        <v>143</v>
      </c>
      <c r="B148" s="8" t="s">
        <v>332</v>
      </c>
      <c r="C148" s="9" t="s">
        <v>21</v>
      </c>
      <c r="D148" s="9" t="s">
        <v>333</v>
      </c>
      <c r="E148" s="19">
        <v>5860510633872.7998</v>
      </c>
      <c r="F148" s="19">
        <v>30453040320</v>
      </c>
      <c r="G148" s="20">
        <v>35.141643000000002</v>
      </c>
      <c r="H148" s="21" t="s">
        <v>23</v>
      </c>
      <c r="I148" s="21" t="s">
        <v>93</v>
      </c>
      <c r="J148" s="22">
        <v>2401267067536</v>
      </c>
      <c r="K148" s="22">
        <v>1697095726320</v>
      </c>
      <c r="L148" s="22">
        <v>4164330534553</v>
      </c>
      <c r="M148" s="22">
        <v>481340230615</v>
      </c>
      <c r="N148" s="22">
        <v>481340230582</v>
      </c>
      <c r="O148" s="22">
        <v>7765</v>
      </c>
      <c r="P148" s="22">
        <v>24246</v>
      </c>
      <c r="Q148" s="20">
        <v>11.45</v>
      </c>
      <c r="R148" s="20">
        <v>3.67</v>
      </c>
      <c r="S148" s="20">
        <v>20.55</v>
      </c>
      <c r="T148" s="20">
        <v>31.13</v>
      </c>
    </row>
    <row r="149" spans="1:20">
      <c r="A149" s="7">
        <v>144</v>
      </c>
      <c r="B149" s="8" t="s">
        <v>334</v>
      </c>
      <c r="C149" s="9" t="s">
        <v>21</v>
      </c>
      <c r="D149" s="9" t="s">
        <v>335</v>
      </c>
      <c r="E149" s="19">
        <v>13446501224352.4</v>
      </c>
      <c r="F149" s="19">
        <v>3710746000</v>
      </c>
      <c r="G149" s="20">
        <v>54.404359999999997</v>
      </c>
      <c r="H149" s="21" t="s">
        <v>41</v>
      </c>
      <c r="I149" s="21" t="s">
        <v>313</v>
      </c>
      <c r="J149" s="22">
        <v>4617666192702</v>
      </c>
      <c r="K149" s="22">
        <v>3793143627133</v>
      </c>
      <c r="L149" s="22">
        <v>4003170417099</v>
      </c>
      <c r="M149" s="22">
        <v>777219726033</v>
      </c>
      <c r="N149" s="22">
        <v>777219726033</v>
      </c>
      <c r="O149" s="22">
        <v>5945</v>
      </c>
      <c r="P149" s="22">
        <v>29012</v>
      </c>
      <c r="Q149" s="20">
        <v>19.010000000000002</v>
      </c>
      <c r="R149" s="20">
        <v>3.9</v>
      </c>
      <c r="S149" s="20">
        <v>17.149999999999999</v>
      </c>
      <c r="T149" s="20">
        <v>21.12</v>
      </c>
    </row>
    <row r="150" spans="1:20" ht="26.25">
      <c r="A150" s="7">
        <v>145</v>
      </c>
      <c r="B150" s="8" t="s">
        <v>336</v>
      </c>
      <c r="C150" s="9" t="s">
        <v>21</v>
      </c>
      <c r="D150" s="9" t="s">
        <v>337</v>
      </c>
      <c r="E150" s="19">
        <v>369820627608.79999</v>
      </c>
      <c r="F150" s="19">
        <v>4452160560</v>
      </c>
      <c r="G150" s="20">
        <v>1.34108</v>
      </c>
      <c r="H150" s="21" t="s">
        <v>27</v>
      </c>
      <c r="I150" s="21" t="s">
        <v>50</v>
      </c>
      <c r="J150" s="22">
        <v>536444838413</v>
      </c>
      <c r="K150" s="22">
        <v>345391227455</v>
      </c>
      <c r="L150" s="22">
        <v>1396170445624</v>
      </c>
      <c r="M150" s="22">
        <v>67739075401</v>
      </c>
      <c r="N150" s="22">
        <v>67744079422</v>
      </c>
      <c r="O150" s="22">
        <v>2158</v>
      </c>
      <c r="P150" s="22">
        <v>11001</v>
      </c>
      <c r="Q150" s="20">
        <v>5.56</v>
      </c>
      <c r="R150" s="20">
        <v>1.0900000000000001</v>
      </c>
      <c r="S150" s="20">
        <v>12.84</v>
      </c>
      <c r="T150" s="20">
        <v>21.74</v>
      </c>
    </row>
    <row r="151" spans="1:20">
      <c r="A151" s="7">
        <v>146</v>
      </c>
      <c r="B151" s="8" t="s">
        <v>338</v>
      </c>
      <c r="C151" s="9" t="s">
        <v>33</v>
      </c>
      <c r="D151" s="9" t="s">
        <v>339</v>
      </c>
      <c r="E151" s="19">
        <v>111313130960</v>
      </c>
      <c r="F151" s="19">
        <v>45991876</v>
      </c>
      <c r="G151" s="20">
        <v>0.67552299999999998</v>
      </c>
      <c r="H151" s="21" t="s">
        <v>27</v>
      </c>
      <c r="I151" s="21" t="s">
        <v>93</v>
      </c>
      <c r="J151" s="22">
        <v>214496997064</v>
      </c>
      <c r="K151" s="22">
        <v>164740688826</v>
      </c>
      <c r="L151" s="22">
        <v>261824517953</v>
      </c>
      <c r="M151" s="22">
        <v>12375738586</v>
      </c>
      <c r="N151" s="22">
        <v>12375738586</v>
      </c>
      <c r="O151" s="22">
        <v>1304</v>
      </c>
      <c r="P151" s="22">
        <v>17355</v>
      </c>
      <c r="Q151" s="20">
        <v>10.35</v>
      </c>
      <c r="R151" s="20">
        <v>0.78</v>
      </c>
      <c r="S151" s="20">
        <v>6.03</v>
      </c>
      <c r="T151" s="20">
        <v>7.57</v>
      </c>
    </row>
    <row r="152" spans="1:20">
      <c r="A152" s="7">
        <v>147</v>
      </c>
      <c r="B152" s="8" t="s">
        <v>340</v>
      </c>
      <c r="C152" s="9" t="s">
        <v>33</v>
      </c>
      <c r="D152" s="9" t="s">
        <v>341</v>
      </c>
      <c r="E152" s="19">
        <v>1207194560836</v>
      </c>
      <c r="F152" s="19">
        <v>577389235.20000005</v>
      </c>
      <c r="G152" s="20">
        <v>28.040431999999999</v>
      </c>
      <c r="H152" s="21" t="s">
        <v>23</v>
      </c>
      <c r="I152" s="21" t="s">
        <v>313</v>
      </c>
      <c r="J152" s="22">
        <v>1237590720142</v>
      </c>
      <c r="K152" s="22">
        <v>753345269369</v>
      </c>
      <c r="L152" s="22">
        <v>1609364009859</v>
      </c>
      <c r="M152" s="22">
        <v>67945519027</v>
      </c>
      <c r="N152" s="22">
        <v>67945519027</v>
      </c>
      <c r="O152" s="22">
        <v>2600</v>
      </c>
      <c r="P152" s="22">
        <v>28528</v>
      </c>
      <c r="Q152" s="20">
        <v>17.309999999999999</v>
      </c>
      <c r="R152" s="20">
        <v>1.58</v>
      </c>
      <c r="S152" s="20">
        <v>6.3</v>
      </c>
      <c r="T152" s="20">
        <v>12.32</v>
      </c>
    </row>
    <row r="153" spans="1:20" ht="26.25">
      <c r="A153" s="7">
        <v>148</v>
      </c>
      <c r="B153" s="8" t="s">
        <v>342</v>
      </c>
      <c r="C153" s="9" t="s">
        <v>21</v>
      </c>
      <c r="D153" s="9" t="s">
        <v>343</v>
      </c>
      <c r="E153" s="19">
        <v>26367747541842.398</v>
      </c>
      <c r="F153" s="19">
        <v>393755332960</v>
      </c>
      <c r="G153" s="20">
        <v>1.956528</v>
      </c>
      <c r="H153" s="21" t="s">
        <v>41</v>
      </c>
      <c r="I153" s="21" t="s">
        <v>61</v>
      </c>
      <c r="J153" s="22">
        <v>16846904640870</v>
      </c>
      <c r="K153" s="22">
        <v>7671482939435</v>
      </c>
      <c r="L153" s="22">
        <v>2568688844439</v>
      </c>
      <c r="M153" s="22">
        <v>986154280785</v>
      </c>
      <c r="N153" s="22">
        <v>956017341770</v>
      </c>
      <c r="O153" s="22">
        <v>2516</v>
      </c>
      <c r="P153" s="22">
        <v>15346</v>
      </c>
      <c r="Q153" s="20">
        <v>38.44</v>
      </c>
      <c r="R153" s="20">
        <v>6.3</v>
      </c>
      <c r="S153" s="20">
        <v>6.88</v>
      </c>
      <c r="T153" s="20">
        <v>15.83</v>
      </c>
    </row>
    <row r="154" spans="1:20" ht="26.25">
      <c r="A154" s="7">
        <v>149</v>
      </c>
      <c r="B154" s="8" t="s">
        <v>344</v>
      </c>
      <c r="C154" s="9" t="s">
        <v>33</v>
      </c>
      <c r="D154" s="9" t="s">
        <v>345</v>
      </c>
      <c r="E154" s="19">
        <v>234025098256.79999</v>
      </c>
      <c r="F154" s="19">
        <v>1011773274.8</v>
      </c>
      <c r="G154" s="20">
        <v>8.8652999999999996E-2</v>
      </c>
      <c r="H154" s="21" t="s">
        <v>27</v>
      </c>
      <c r="I154" s="21" t="s">
        <v>77</v>
      </c>
      <c r="J154" s="22">
        <v>883836389857</v>
      </c>
      <c r="K154" s="22">
        <v>90559536240</v>
      </c>
      <c r="L154" s="22">
        <v>173996447169</v>
      </c>
      <c r="M154" s="22">
        <v>1085827533</v>
      </c>
      <c r="N154" s="22">
        <v>1047632035</v>
      </c>
      <c r="O154" s="22">
        <v>184</v>
      </c>
      <c r="P154" s="22">
        <v>15322</v>
      </c>
      <c r="Q154" s="20">
        <v>312.98</v>
      </c>
      <c r="R154" s="20">
        <v>3.75</v>
      </c>
      <c r="S154" s="20">
        <v>0.17</v>
      </c>
      <c r="T154" s="20">
        <v>1.2</v>
      </c>
    </row>
    <row r="155" spans="1:20">
      <c r="A155" s="7">
        <v>150</v>
      </c>
      <c r="B155" s="8" t="s">
        <v>346</v>
      </c>
      <c r="C155" s="9" t="s">
        <v>33</v>
      </c>
      <c r="D155" s="9" t="s">
        <v>347</v>
      </c>
      <c r="E155" s="19">
        <v>1099965504760.3999</v>
      </c>
      <c r="F155" s="19">
        <v>24471457531.200001</v>
      </c>
      <c r="G155" s="20">
        <v>1.580992</v>
      </c>
      <c r="H155" s="21" t="s">
        <v>23</v>
      </c>
      <c r="I155" s="21" t="s">
        <v>102</v>
      </c>
      <c r="J155" s="22">
        <v>2010699332564</v>
      </c>
      <c r="K155" s="22">
        <v>1151585572604</v>
      </c>
      <c r="L155" s="22">
        <v>100694340695</v>
      </c>
      <c r="M155" s="22">
        <v>45252162449</v>
      </c>
      <c r="N155" s="22">
        <v>36593029600</v>
      </c>
      <c r="O155" s="22">
        <v>447</v>
      </c>
      <c r="P155" s="22">
        <v>11382</v>
      </c>
      <c r="Q155" s="20">
        <v>32.64</v>
      </c>
      <c r="R155" s="20">
        <v>1.28</v>
      </c>
      <c r="S155" s="20">
        <v>2.71</v>
      </c>
      <c r="T155" s="20">
        <v>4</v>
      </c>
    </row>
    <row r="156" spans="1:20">
      <c r="A156" s="7">
        <v>151</v>
      </c>
      <c r="B156" s="8" t="s">
        <v>348</v>
      </c>
      <c r="C156" s="9" t="s">
        <v>21</v>
      </c>
      <c r="D156" s="9" t="s">
        <v>349</v>
      </c>
      <c r="E156" s="19">
        <v>1668807330054.3999</v>
      </c>
      <c r="F156" s="19">
        <v>52903117776</v>
      </c>
      <c r="G156" s="20">
        <v>1.8972800000000001</v>
      </c>
      <c r="H156" s="21" t="s">
        <v>23</v>
      </c>
      <c r="I156" s="21" t="s">
        <v>93</v>
      </c>
      <c r="J156" s="22">
        <v>7070348996659</v>
      </c>
      <c r="K156" s="22">
        <v>2318834975111</v>
      </c>
      <c r="L156" s="22">
        <v>1544441771129</v>
      </c>
      <c r="M156" s="22">
        <v>16673387564</v>
      </c>
      <c r="N156" s="22">
        <v>15947484736</v>
      </c>
      <c r="O156" s="22">
        <v>56</v>
      </c>
      <c r="P156" s="22">
        <v>7747</v>
      </c>
      <c r="Q156" s="20">
        <v>168.02</v>
      </c>
      <c r="R156" s="20">
        <v>1.21</v>
      </c>
      <c r="S156" s="20">
        <v>0.22</v>
      </c>
      <c r="T156" s="20">
        <v>0.69</v>
      </c>
    </row>
    <row r="157" spans="1:20">
      <c r="A157" s="7">
        <v>152</v>
      </c>
      <c r="B157" s="8" t="s">
        <v>350</v>
      </c>
      <c r="C157" s="9" t="s">
        <v>21</v>
      </c>
      <c r="D157" s="9" t="s">
        <v>351</v>
      </c>
      <c r="E157" s="19">
        <v>1885652731049</v>
      </c>
      <c r="F157" s="19">
        <v>2558974560</v>
      </c>
      <c r="G157" s="20">
        <v>55.62236</v>
      </c>
      <c r="H157" s="21" t="s">
        <v>23</v>
      </c>
      <c r="I157" s="21" t="s">
        <v>313</v>
      </c>
      <c r="J157" s="22">
        <v>1621851432988</v>
      </c>
      <c r="K157" s="22">
        <v>1366031454554</v>
      </c>
      <c r="L157" s="22">
        <v>1498394846590</v>
      </c>
      <c r="M157" s="22">
        <v>159281868295</v>
      </c>
      <c r="N157" s="22">
        <v>159317593405</v>
      </c>
      <c r="O157" s="22">
        <v>4587</v>
      </c>
      <c r="P157" s="22">
        <v>39336</v>
      </c>
      <c r="Q157" s="20">
        <v>11.45</v>
      </c>
      <c r="R157" s="20">
        <v>1.33</v>
      </c>
      <c r="S157" s="20">
        <v>10.32</v>
      </c>
      <c r="T157" s="20">
        <v>11.88</v>
      </c>
    </row>
    <row r="158" spans="1:20">
      <c r="A158" s="7">
        <v>153</v>
      </c>
      <c r="B158" s="8" t="s">
        <v>352</v>
      </c>
      <c r="C158" s="9" t="s">
        <v>33</v>
      </c>
      <c r="D158" s="9" t="s">
        <v>353</v>
      </c>
      <c r="E158" s="19">
        <v>318067852380</v>
      </c>
      <c r="F158" s="19">
        <v>13981460.800000001</v>
      </c>
      <c r="G158" s="20">
        <v>0.43427500000000002</v>
      </c>
      <c r="H158" s="21" t="s">
        <v>27</v>
      </c>
      <c r="I158" s="21" t="s">
        <v>107</v>
      </c>
      <c r="J158" s="22">
        <v>113864053133</v>
      </c>
      <c r="K158" s="22">
        <v>83479057012</v>
      </c>
      <c r="L158" s="22">
        <v>567630676354</v>
      </c>
      <c r="M158" s="22">
        <v>26319118739</v>
      </c>
      <c r="N158" s="22">
        <v>26384361818</v>
      </c>
      <c r="O158" s="22">
        <v>5123</v>
      </c>
      <c r="P158" s="22">
        <v>16248</v>
      </c>
      <c r="Q158" s="20">
        <v>12.03</v>
      </c>
      <c r="R158" s="20">
        <v>3.79</v>
      </c>
      <c r="S158" s="20">
        <v>24.94</v>
      </c>
      <c r="T158" s="20">
        <v>34.58</v>
      </c>
    </row>
    <row r="159" spans="1:20">
      <c r="A159" s="7">
        <v>154</v>
      </c>
      <c r="B159" s="8" t="s">
        <v>354</v>
      </c>
      <c r="C159" s="9" t="s">
        <v>33</v>
      </c>
      <c r="D159" s="9" t="s">
        <v>355</v>
      </c>
      <c r="E159" s="19">
        <v>179938826962</v>
      </c>
      <c r="F159" s="19">
        <v>1248766988</v>
      </c>
      <c r="G159" s="20">
        <v>3.6197400000000002</v>
      </c>
      <c r="H159" s="21" t="s">
        <v>27</v>
      </c>
      <c r="I159" s="21" t="s">
        <v>93</v>
      </c>
      <c r="J159" s="22">
        <v>519474637121</v>
      </c>
      <c r="K159" s="22">
        <v>139775699488</v>
      </c>
      <c r="L159" s="22">
        <v>546641951319</v>
      </c>
      <c r="M159" s="22">
        <v>26963092219</v>
      </c>
      <c r="N159" s="22">
        <v>30102223733</v>
      </c>
      <c r="O159" s="22">
        <v>6159</v>
      </c>
      <c r="P159" s="22">
        <v>31930</v>
      </c>
      <c r="Q159" s="20">
        <v>6.95</v>
      </c>
      <c r="R159" s="20">
        <v>1.34</v>
      </c>
      <c r="S159" s="20">
        <v>5.23</v>
      </c>
      <c r="T159" s="20">
        <v>20.46</v>
      </c>
    </row>
    <row r="160" spans="1:20">
      <c r="A160" s="7">
        <v>155</v>
      </c>
      <c r="B160" s="8" t="s">
        <v>356</v>
      </c>
      <c r="C160" s="9" t="s">
        <v>33</v>
      </c>
      <c r="D160" s="9" t="s">
        <v>357</v>
      </c>
      <c r="E160" s="19">
        <v>2394010696492.7998</v>
      </c>
      <c r="F160" s="19">
        <v>880020107.60000002</v>
      </c>
      <c r="G160" s="20">
        <v>0.26419999999999999</v>
      </c>
      <c r="H160" s="21" t="s">
        <v>23</v>
      </c>
      <c r="I160" s="21" t="s">
        <v>24</v>
      </c>
      <c r="J160" s="22">
        <v>14040007803512</v>
      </c>
      <c r="K160" s="22">
        <v>3916171712435</v>
      </c>
      <c r="L160" s="22">
        <v>6237419990687</v>
      </c>
      <c r="M160" s="22">
        <v>14403139517</v>
      </c>
      <c r="N160" s="22">
        <v>2065959522</v>
      </c>
      <c r="O160" s="22">
        <v>132</v>
      </c>
      <c r="P160" s="22">
        <v>35880</v>
      </c>
      <c r="Q160" s="20">
        <v>147.77000000000001</v>
      </c>
      <c r="R160" s="20">
        <v>0.54</v>
      </c>
      <c r="S160" s="20">
        <v>0.12</v>
      </c>
      <c r="T160" s="20">
        <v>0.43</v>
      </c>
    </row>
    <row r="161" spans="1:20">
      <c r="A161" s="7">
        <v>156</v>
      </c>
      <c r="B161" s="8" t="s">
        <v>358</v>
      </c>
      <c r="C161" s="9" t="s">
        <v>33</v>
      </c>
      <c r="D161" s="9" t="s">
        <v>359</v>
      </c>
      <c r="E161" s="19">
        <v>983702400000</v>
      </c>
      <c r="F161" s="19">
        <v>186664021.59999999</v>
      </c>
      <c r="G161" s="20">
        <v>2.4376129999999998</v>
      </c>
      <c r="H161" s="21" t="s">
        <v>27</v>
      </c>
      <c r="I161" s="21" t="s">
        <v>313</v>
      </c>
      <c r="J161" s="22">
        <v>443792007742</v>
      </c>
      <c r="K161" s="22">
        <v>364872065688</v>
      </c>
      <c r="L161" s="22">
        <v>381076928787</v>
      </c>
      <c r="M161" s="22">
        <v>92927042977</v>
      </c>
      <c r="N161" s="22">
        <v>94304577859</v>
      </c>
      <c r="O161" s="22">
        <v>10805</v>
      </c>
      <c r="P161" s="22">
        <v>42427</v>
      </c>
      <c r="Q161" s="20">
        <v>10.46</v>
      </c>
      <c r="R161" s="20">
        <v>2.66</v>
      </c>
      <c r="S161" s="20">
        <v>21</v>
      </c>
      <c r="T161" s="20">
        <v>26.13</v>
      </c>
    </row>
    <row r="162" spans="1:20">
      <c r="A162" s="7">
        <v>157</v>
      </c>
      <c r="B162" s="8" t="s">
        <v>360</v>
      </c>
      <c r="C162" s="9" t="s">
        <v>33</v>
      </c>
      <c r="D162" s="9" t="s">
        <v>361</v>
      </c>
      <c r="E162" s="19">
        <v>48284976960</v>
      </c>
      <c r="F162" s="19">
        <v>10232113.199999999</v>
      </c>
      <c r="G162" s="20">
        <v>1.7546459999999999</v>
      </c>
      <c r="H162" s="21" t="s">
        <v>27</v>
      </c>
      <c r="I162" s="21" t="s">
        <v>24</v>
      </c>
      <c r="J162" s="22">
        <v>73616607621</v>
      </c>
      <c r="K162" s="22">
        <v>51909894933</v>
      </c>
      <c r="L162" s="22">
        <v>48395243688</v>
      </c>
      <c r="M162" s="22">
        <v>5223941581</v>
      </c>
      <c r="N162" s="22">
        <v>4860159826</v>
      </c>
      <c r="O162" s="22">
        <v>2335</v>
      </c>
      <c r="P162" s="22">
        <v>23202</v>
      </c>
      <c r="Q162" s="20">
        <v>12.08</v>
      </c>
      <c r="R162" s="20">
        <v>1.22</v>
      </c>
      <c r="S162" s="20">
        <v>7.63</v>
      </c>
      <c r="T162" s="20">
        <v>10.35</v>
      </c>
    </row>
    <row r="163" spans="1:20">
      <c r="A163" s="7">
        <v>158</v>
      </c>
      <c r="B163" s="8" t="s">
        <v>362</v>
      </c>
      <c r="C163" s="9" t="s">
        <v>21</v>
      </c>
      <c r="D163" s="9" t="s">
        <v>363</v>
      </c>
      <c r="E163" s="19">
        <v>3538318723248.3999</v>
      </c>
      <c r="F163" s="19">
        <v>59881508400</v>
      </c>
      <c r="G163" s="20">
        <v>0.75691699999999995</v>
      </c>
      <c r="H163" s="21" t="s">
        <v>23</v>
      </c>
      <c r="I163" s="21" t="s">
        <v>77</v>
      </c>
      <c r="J163" s="22">
        <v>5950725075703</v>
      </c>
      <c r="K163" s="22">
        <v>1781844892014</v>
      </c>
      <c r="L163" s="22">
        <v>2545455736494</v>
      </c>
      <c r="M163" s="22">
        <v>341949594498</v>
      </c>
      <c r="N163" s="22">
        <v>359061715662</v>
      </c>
      <c r="O163" s="22">
        <v>6571</v>
      </c>
      <c r="P163" s="22">
        <v>28283</v>
      </c>
      <c r="Q163" s="20">
        <v>11.4</v>
      </c>
      <c r="R163" s="20">
        <v>2.65</v>
      </c>
      <c r="S163" s="20">
        <v>6.35</v>
      </c>
      <c r="T163" s="20">
        <v>21.45</v>
      </c>
    </row>
    <row r="164" spans="1:20" ht="26.25">
      <c r="A164" s="7">
        <v>159</v>
      </c>
      <c r="B164" s="8" t="s">
        <v>364</v>
      </c>
      <c r="C164" s="9" t="s">
        <v>21</v>
      </c>
      <c r="D164" s="9" t="s">
        <v>365</v>
      </c>
      <c r="E164" s="19">
        <v>16211256521056</v>
      </c>
      <c r="F164" s="19">
        <v>245347455880</v>
      </c>
      <c r="G164" s="20">
        <v>11.389378000000001</v>
      </c>
      <c r="H164" s="21" t="s">
        <v>41</v>
      </c>
      <c r="I164" s="21" t="s">
        <v>24</v>
      </c>
      <c r="J164" s="22">
        <v>13917930244401</v>
      </c>
      <c r="K164" s="22">
        <v>10713159720643</v>
      </c>
      <c r="L164" s="22">
        <v>12786141193352</v>
      </c>
      <c r="M164" s="22">
        <v>3117133794101</v>
      </c>
      <c r="N164" s="22">
        <v>3116702431301</v>
      </c>
      <c r="O164" s="22">
        <v>7965</v>
      </c>
      <c r="P164" s="22">
        <v>27376</v>
      </c>
      <c r="Q164" s="20">
        <v>6.28</v>
      </c>
      <c r="R164" s="20">
        <v>1.83</v>
      </c>
      <c r="S164" s="20">
        <v>24.72</v>
      </c>
      <c r="T164" s="20">
        <v>32.880000000000003</v>
      </c>
    </row>
    <row r="165" spans="1:20">
      <c r="A165" s="7">
        <v>160</v>
      </c>
      <c r="B165" s="8" t="s">
        <v>366</v>
      </c>
      <c r="C165" s="9" t="s">
        <v>21</v>
      </c>
      <c r="D165" s="9" t="s">
        <v>367</v>
      </c>
      <c r="E165" s="19">
        <v>2984033178314</v>
      </c>
      <c r="F165" s="19">
        <v>22581671600</v>
      </c>
      <c r="G165" s="20">
        <v>7.963527</v>
      </c>
      <c r="H165" s="21" t="s">
        <v>23</v>
      </c>
      <c r="I165" s="21" t="s">
        <v>24</v>
      </c>
      <c r="J165" s="22">
        <v>4032489894814</v>
      </c>
      <c r="K165" s="22">
        <v>2744404297867</v>
      </c>
      <c r="L165" s="22">
        <v>1216841125268</v>
      </c>
      <c r="M165" s="22">
        <v>431075194193</v>
      </c>
      <c r="N165" s="22">
        <v>448504275373</v>
      </c>
      <c r="O165" s="22">
        <v>10378</v>
      </c>
      <c r="P165" s="22">
        <v>63823</v>
      </c>
      <c r="Q165" s="20">
        <v>6.99</v>
      </c>
      <c r="R165" s="20">
        <v>1.1399999999999999</v>
      </c>
      <c r="S165" s="20">
        <v>11.04</v>
      </c>
      <c r="T165" s="20">
        <v>17.010000000000002</v>
      </c>
    </row>
    <row r="166" spans="1:20">
      <c r="A166" s="7">
        <v>161</v>
      </c>
      <c r="B166" s="8" t="s">
        <v>368</v>
      </c>
      <c r="C166" s="9" t="s">
        <v>21</v>
      </c>
      <c r="D166" s="9" t="s">
        <v>369</v>
      </c>
      <c r="E166" s="19">
        <v>815696707147.19995</v>
      </c>
      <c r="F166" s="19">
        <v>6993135800</v>
      </c>
      <c r="G166" s="20">
        <v>1.2196610000000001</v>
      </c>
      <c r="H166" s="21" t="s">
        <v>27</v>
      </c>
      <c r="I166" s="21" t="s">
        <v>203</v>
      </c>
      <c r="J166" s="22">
        <v>1410152876407</v>
      </c>
      <c r="K166" s="22">
        <v>939344157664</v>
      </c>
      <c r="L166" s="22">
        <v>733831365162</v>
      </c>
      <c r="M166" s="22">
        <v>21683773464</v>
      </c>
      <c r="N166" s="22">
        <v>23627864209</v>
      </c>
      <c r="O166" s="22">
        <v>787</v>
      </c>
      <c r="P166" s="22">
        <v>34086</v>
      </c>
      <c r="Q166" s="20">
        <v>41.22</v>
      </c>
      <c r="R166" s="20">
        <v>0.95</v>
      </c>
      <c r="S166" s="20">
        <v>1.54</v>
      </c>
      <c r="T166" s="20">
        <v>2.3199999999999998</v>
      </c>
    </row>
    <row r="167" spans="1:20">
      <c r="A167" s="7">
        <v>162</v>
      </c>
      <c r="B167" s="8" t="s">
        <v>370</v>
      </c>
      <c r="C167" s="9" t="s">
        <v>21</v>
      </c>
      <c r="D167" s="9" t="s">
        <v>371</v>
      </c>
      <c r="E167" s="19">
        <v>3786039113955</v>
      </c>
      <c r="F167" s="19">
        <v>58933293280</v>
      </c>
      <c r="G167" s="20">
        <v>7.7880000000000003</v>
      </c>
      <c r="H167" s="21" t="s">
        <v>23</v>
      </c>
      <c r="I167" s="21" t="s">
        <v>164</v>
      </c>
      <c r="J167" s="22">
        <v>3135943084235</v>
      </c>
      <c r="K167" s="22">
        <v>1773930499344</v>
      </c>
      <c r="L167" s="22">
        <v>4379518236174</v>
      </c>
      <c r="M167" s="22">
        <v>290828296486</v>
      </c>
      <c r="N167" s="22">
        <v>290948065779</v>
      </c>
      <c r="O167" s="22">
        <v>2448</v>
      </c>
      <c r="P167" s="22">
        <v>14933</v>
      </c>
      <c r="Q167" s="20">
        <v>13.34</v>
      </c>
      <c r="R167" s="20">
        <v>2.19</v>
      </c>
      <c r="S167" s="20">
        <v>10.45</v>
      </c>
      <c r="T167" s="20">
        <v>16.8</v>
      </c>
    </row>
    <row r="168" spans="1:20">
      <c r="A168" s="7">
        <v>163</v>
      </c>
      <c r="B168" s="8" t="s">
        <v>372</v>
      </c>
      <c r="C168" s="9" t="s">
        <v>21</v>
      </c>
      <c r="D168" s="9" t="s">
        <v>373</v>
      </c>
      <c r="E168" s="19">
        <v>1062895606419.84</v>
      </c>
      <c r="F168" s="19">
        <v>37545001180</v>
      </c>
      <c r="G168" s="20">
        <v>1.454645</v>
      </c>
      <c r="H168" s="21" t="s">
        <v>23</v>
      </c>
      <c r="I168" s="21" t="s">
        <v>61</v>
      </c>
      <c r="J168" s="22">
        <v>2724551832765</v>
      </c>
      <c r="K168" s="22">
        <v>858578751062</v>
      </c>
      <c r="L168" s="22">
        <v>74959981804</v>
      </c>
      <c r="M168" s="22">
        <v>13250115313</v>
      </c>
      <c r="N168" s="22">
        <v>13974343371</v>
      </c>
      <c r="O168" s="22">
        <v>220</v>
      </c>
      <c r="P168" s="22">
        <v>14226</v>
      </c>
      <c r="Q168" s="20">
        <v>128.46</v>
      </c>
      <c r="R168" s="20">
        <v>1.98</v>
      </c>
      <c r="S168" s="20">
        <v>0.51</v>
      </c>
      <c r="T168" s="20">
        <v>1.55</v>
      </c>
    </row>
    <row r="169" spans="1:20">
      <c r="A169" s="7">
        <v>164</v>
      </c>
      <c r="B169" s="8" t="s">
        <v>374</v>
      </c>
      <c r="C169" s="9" t="s">
        <v>21</v>
      </c>
      <c r="D169" s="9" t="s">
        <v>375</v>
      </c>
      <c r="E169" s="19">
        <v>601072600000</v>
      </c>
      <c r="F169" s="19">
        <v>90996000</v>
      </c>
      <c r="G169" s="20">
        <v>1.40808</v>
      </c>
      <c r="H169" s="21" t="s">
        <v>27</v>
      </c>
      <c r="I169" s="21" t="s">
        <v>107</v>
      </c>
      <c r="J169" s="22">
        <v>134664734618</v>
      </c>
      <c r="K169" s="22">
        <v>122334044208</v>
      </c>
      <c r="L169" s="22">
        <v>95635308243</v>
      </c>
      <c r="M169" s="22">
        <v>56266363850</v>
      </c>
      <c r="N169" s="22">
        <v>56266363850</v>
      </c>
      <c r="O169" s="22">
        <v>5923</v>
      </c>
      <c r="P169" s="22">
        <v>12877</v>
      </c>
      <c r="Q169" s="20">
        <v>11.03</v>
      </c>
      <c r="R169" s="20">
        <v>5.07</v>
      </c>
      <c r="S169" s="20">
        <v>39.9</v>
      </c>
      <c r="T169" s="20">
        <v>43.55</v>
      </c>
    </row>
    <row r="170" spans="1:20">
      <c r="A170" s="7">
        <v>165</v>
      </c>
      <c r="B170" s="8" t="s">
        <v>376</v>
      </c>
      <c r="C170" s="9" t="s">
        <v>33</v>
      </c>
      <c r="D170" s="9" t="s">
        <v>377</v>
      </c>
      <c r="E170" s="19">
        <v>80607676204</v>
      </c>
      <c r="F170" s="19">
        <v>750930863.20000005</v>
      </c>
      <c r="G170" s="20">
        <v>1.21031</v>
      </c>
      <c r="H170" s="21" t="s">
        <v>27</v>
      </c>
      <c r="I170" s="21" t="s">
        <v>102</v>
      </c>
      <c r="J170" s="22">
        <v>154296359985</v>
      </c>
      <c r="K170" s="22">
        <v>116562506756</v>
      </c>
      <c r="L170" s="22">
        <v>42563420794</v>
      </c>
      <c r="M170" s="22">
        <v>7703156694</v>
      </c>
      <c r="N170" s="22">
        <v>7440501471</v>
      </c>
      <c r="O170" s="22">
        <v>722</v>
      </c>
      <c r="P170" s="22">
        <v>10925</v>
      </c>
      <c r="Q170" s="20">
        <v>13.3</v>
      </c>
      <c r="R170" s="20">
        <v>0.88</v>
      </c>
      <c r="S170" s="20">
        <v>4.82</v>
      </c>
      <c r="T170" s="20">
        <v>6.64</v>
      </c>
    </row>
    <row r="171" spans="1:20">
      <c r="A171" s="7">
        <v>166</v>
      </c>
      <c r="B171" s="8" t="s">
        <v>378</v>
      </c>
      <c r="C171" s="9" t="s">
        <v>21</v>
      </c>
      <c r="D171" s="9" t="s">
        <v>379</v>
      </c>
      <c r="E171" s="19">
        <v>548718437911.59998</v>
      </c>
      <c r="F171" s="19">
        <v>742841040</v>
      </c>
      <c r="G171" s="20">
        <v>20.390360000000001</v>
      </c>
      <c r="H171" s="21" t="s">
        <v>27</v>
      </c>
      <c r="I171" s="21" t="s">
        <v>112</v>
      </c>
      <c r="J171" s="22">
        <v>200709067361</v>
      </c>
      <c r="K171" s="22">
        <v>182958380732</v>
      </c>
      <c r="L171" s="22">
        <v>25241829147</v>
      </c>
      <c r="M171" s="22">
        <v>24638114394</v>
      </c>
      <c r="N171" s="22">
        <v>24638114394</v>
      </c>
      <c r="O171" s="22">
        <v>2039</v>
      </c>
      <c r="P171" s="22">
        <v>15142</v>
      </c>
      <c r="Q171" s="20">
        <v>24.91</v>
      </c>
      <c r="R171" s="20">
        <v>3.35</v>
      </c>
      <c r="S171" s="20">
        <v>11.6</v>
      </c>
      <c r="T171" s="20">
        <v>12.67</v>
      </c>
    </row>
    <row r="172" spans="1:20">
      <c r="A172" s="7">
        <v>167</v>
      </c>
      <c r="B172" s="8" t="s">
        <v>380</v>
      </c>
      <c r="C172" s="9" t="s">
        <v>33</v>
      </c>
      <c r="D172" s="9" t="s">
        <v>381</v>
      </c>
      <c r="E172" s="19">
        <v>254452774400</v>
      </c>
      <c r="F172" s="19">
        <v>10336400512.4</v>
      </c>
      <c r="G172" s="20">
        <v>0.89578000000000002</v>
      </c>
      <c r="H172" s="21" t="s">
        <v>27</v>
      </c>
      <c r="I172" s="21" t="s">
        <v>53</v>
      </c>
      <c r="J172" s="22">
        <v>373935346127</v>
      </c>
      <c r="K172" s="22">
        <v>360446545173</v>
      </c>
      <c r="L172" s="22">
        <v>38509307722</v>
      </c>
      <c r="M172" s="22">
        <v>44997974672</v>
      </c>
      <c r="N172" s="22">
        <v>30294956179</v>
      </c>
      <c r="O172" s="22">
        <v>1397</v>
      </c>
      <c r="P172" s="22">
        <v>11187</v>
      </c>
      <c r="Q172" s="20">
        <v>8.74</v>
      </c>
      <c r="R172" s="20">
        <v>1.0900000000000001</v>
      </c>
      <c r="S172" s="20">
        <v>12.69</v>
      </c>
      <c r="T172" s="20">
        <v>13.27</v>
      </c>
    </row>
    <row r="173" spans="1:20">
      <c r="A173" s="7">
        <v>168</v>
      </c>
      <c r="B173" s="8" t="s">
        <v>382</v>
      </c>
      <c r="C173" s="9" t="s">
        <v>21</v>
      </c>
      <c r="D173" s="9" t="s">
        <v>383</v>
      </c>
      <c r="E173" s="19">
        <v>319007427661.44</v>
      </c>
      <c r="F173" s="19">
        <v>1914416560</v>
      </c>
      <c r="G173" s="20">
        <v>0.20344000000000001</v>
      </c>
      <c r="H173" s="21" t="s">
        <v>27</v>
      </c>
      <c r="I173" s="21" t="s">
        <v>61</v>
      </c>
      <c r="J173" s="22">
        <v>668843309763</v>
      </c>
      <c r="K173" s="22">
        <v>193939769944</v>
      </c>
      <c r="L173" s="22">
        <v>108838675058</v>
      </c>
      <c r="M173" s="22">
        <v>9968271666</v>
      </c>
      <c r="N173" s="22">
        <v>10270998372</v>
      </c>
      <c r="O173" s="22">
        <v>552</v>
      </c>
      <c r="P173" s="22">
        <v>10739</v>
      </c>
      <c r="Q173" s="20">
        <v>41.94</v>
      </c>
      <c r="R173" s="20">
        <v>2.16</v>
      </c>
      <c r="S173" s="20">
        <v>1.66</v>
      </c>
      <c r="T173" s="20">
        <v>5.28</v>
      </c>
    </row>
    <row r="174" spans="1:20">
      <c r="A174" s="7">
        <v>169</v>
      </c>
      <c r="B174" s="8" t="s">
        <v>384</v>
      </c>
      <c r="C174" s="9" t="s">
        <v>33</v>
      </c>
      <c r="D174" s="9" t="s">
        <v>385</v>
      </c>
      <c r="E174" s="19">
        <v>1181508298702.3999</v>
      </c>
      <c r="F174" s="19">
        <v>10554614418</v>
      </c>
      <c r="G174" s="20">
        <v>0.23852000000000001</v>
      </c>
      <c r="H174" s="21" t="s">
        <v>23</v>
      </c>
      <c r="I174" s="21" t="s">
        <v>77</v>
      </c>
      <c r="J174" s="22">
        <v>1943872087084</v>
      </c>
      <c r="K174" s="22">
        <v>785658835685</v>
      </c>
      <c r="L174" s="22">
        <v>693305058688</v>
      </c>
      <c r="M174" s="22">
        <v>119193005418</v>
      </c>
      <c r="N174" s="22">
        <v>129107393031</v>
      </c>
      <c r="O174" s="22">
        <v>4126</v>
      </c>
      <c r="P174" s="22">
        <v>25562</v>
      </c>
      <c r="Q174" s="20">
        <v>12.43</v>
      </c>
      <c r="R174" s="20">
        <v>2.0099999999999998</v>
      </c>
      <c r="S174" s="20">
        <v>5.83</v>
      </c>
      <c r="T174" s="20">
        <v>16.559999999999999</v>
      </c>
    </row>
    <row r="175" spans="1:20">
      <c r="A175" s="7">
        <v>170</v>
      </c>
      <c r="B175" s="8" t="s">
        <v>386</v>
      </c>
      <c r="C175" s="9" t="s">
        <v>33</v>
      </c>
      <c r="D175" s="9" t="s">
        <v>387</v>
      </c>
      <c r="E175" s="19">
        <v>9208414265260</v>
      </c>
      <c r="F175" s="19">
        <v>53954053.600000001</v>
      </c>
      <c r="G175" s="20">
        <v>6.3566999999999999E-2</v>
      </c>
      <c r="H175" s="21" t="s">
        <v>23</v>
      </c>
      <c r="I175" s="21" t="s">
        <v>107</v>
      </c>
      <c r="J175" s="22">
        <v>18772708004009</v>
      </c>
      <c r="K175" s="22">
        <v>7783365417836</v>
      </c>
      <c r="L175" s="22">
        <v>13059307162962</v>
      </c>
      <c r="M175" s="22">
        <v>908446522624</v>
      </c>
      <c r="N175" s="22">
        <v>825583575225</v>
      </c>
      <c r="O175" s="22">
        <v>1336</v>
      </c>
      <c r="P175" s="22">
        <v>11446</v>
      </c>
      <c r="Q175" s="20">
        <v>12.28</v>
      </c>
      <c r="R175" s="20">
        <v>1.43</v>
      </c>
      <c r="S175" s="20">
        <v>4.68</v>
      </c>
      <c r="T175" s="20">
        <v>11.99</v>
      </c>
    </row>
    <row r="176" spans="1:20">
      <c r="A176" s="7">
        <v>171</v>
      </c>
      <c r="B176" s="8" t="s">
        <v>388</v>
      </c>
      <c r="C176" s="9" t="s">
        <v>21</v>
      </c>
      <c r="D176" s="9" t="s">
        <v>389</v>
      </c>
      <c r="E176" s="19">
        <v>2415138238065.6001</v>
      </c>
      <c r="F176" s="19">
        <v>149479200</v>
      </c>
      <c r="G176" s="20">
        <v>2.9619999999999998E-3</v>
      </c>
      <c r="H176" s="21" t="s">
        <v>23</v>
      </c>
      <c r="I176" s="21" t="s">
        <v>45</v>
      </c>
      <c r="J176" s="22">
        <v>1887374886479</v>
      </c>
      <c r="K176" s="22">
        <v>1064369651044</v>
      </c>
      <c r="L176" s="22">
        <v>1380751111677</v>
      </c>
      <c r="M176" s="22">
        <v>56129713567</v>
      </c>
      <c r="N176" s="22">
        <v>51026943425</v>
      </c>
      <c r="O176" s="22">
        <v>926</v>
      </c>
      <c r="P176" s="22">
        <v>17555</v>
      </c>
      <c r="Q176" s="20">
        <v>48.61</v>
      </c>
      <c r="R176" s="20">
        <v>2.56</v>
      </c>
      <c r="S176" s="20">
        <v>2.6</v>
      </c>
      <c r="T176" s="20">
        <v>5.41</v>
      </c>
    </row>
    <row r="177" spans="1:20">
      <c r="A177" s="7">
        <v>172</v>
      </c>
      <c r="B177" s="8" t="s">
        <v>390</v>
      </c>
      <c r="C177" s="9" t="s">
        <v>21</v>
      </c>
      <c r="D177" s="9" t="s">
        <v>391</v>
      </c>
      <c r="E177" s="19">
        <v>120523028336</v>
      </c>
      <c r="F177" s="19">
        <v>14248000</v>
      </c>
      <c r="G177" s="20">
        <v>0.19944000000000001</v>
      </c>
      <c r="H177" s="21" t="s">
        <v>27</v>
      </c>
      <c r="I177" s="21" t="s">
        <v>24</v>
      </c>
      <c r="J177" s="22">
        <v>152118010516</v>
      </c>
      <c r="K177" s="22">
        <v>121332249182</v>
      </c>
      <c r="L177" s="22">
        <v>156744720164</v>
      </c>
      <c r="M177" s="22">
        <v>3464071198</v>
      </c>
      <c r="N177" s="22">
        <v>3931852846</v>
      </c>
      <c r="O177" s="22">
        <v>425</v>
      </c>
      <c r="P177" s="22">
        <v>14884</v>
      </c>
      <c r="Q177" s="20">
        <v>40.71</v>
      </c>
      <c r="R177" s="20">
        <v>1.1599999999999999</v>
      </c>
      <c r="S177" s="20">
        <v>2.16</v>
      </c>
      <c r="T177" s="20">
        <v>2.82</v>
      </c>
    </row>
    <row r="178" spans="1:20">
      <c r="A178" s="7">
        <v>173</v>
      </c>
      <c r="B178" s="8" t="s">
        <v>392</v>
      </c>
      <c r="C178" s="9" t="s">
        <v>33</v>
      </c>
      <c r="D178" s="9" t="s">
        <v>393</v>
      </c>
      <c r="E178" s="19">
        <v>412884800000</v>
      </c>
      <c r="F178" s="19">
        <v>6565806300.8000002</v>
      </c>
      <c r="G178" s="20">
        <v>3.1851579999999999</v>
      </c>
      <c r="H178" s="21" t="s">
        <v>27</v>
      </c>
      <c r="I178" s="21" t="s">
        <v>24</v>
      </c>
      <c r="J178" s="22">
        <v>518895819703</v>
      </c>
      <c r="K178" s="22">
        <v>357917109910</v>
      </c>
      <c r="L178" s="22">
        <v>344892643345</v>
      </c>
      <c r="M178" s="22">
        <v>13434651553</v>
      </c>
      <c r="N178" s="22">
        <v>13434651553</v>
      </c>
      <c r="O178" s="22">
        <v>666</v>
      </c>
      <c r="P178" s="22">
        <v>12783</v>
      </c>
      <c r="Q178" s="20">
        <v>35.57</v>
      </c>
      <c r="R178" s="20">
        <v>1.85</v>
      </c>
      <c r="S178" s="20">
        <v>2.94</v>
      </c>
      <c r="T178" s="20">
        <v>3.83</v>
      </c>
    </row>
    <row r="179" spans="1:20">
      <c r="A179" s="7">
        <v>174</v>
      </c>
      <c r="B179" s="8" t="s">
        <v>394</v>
      </c>
      <c r="C179" s="9" t="s">
        <v>21</v>
      </c>
      <c r="D179" s="9" t="s">
        <v>395</v>
      </c>
      <c r="E179" s="19">
        <v>2256792000000</v>
      </c>
      <c r="F179" s="19">
        <v>3911345400</v>
      </c>
      <c r="G179" s="20">
        <v>13.333399999999999</v>
      </c>
      <c r="H179" s="21" t="s">
        <v>23</v>
      </c>
      <c r="I179" s="21" t="s">
        <v>102</v>
      </c>
      <c r="J179" s="22">
        <v>1499394833162</v>
      </c>
      <c r="K179" s="22">
        <v>1372953415323</v>
      </c>
      <c r="L179" s="22">
        <v>608576114303</v>
      </c>
      <c r="M179" s="22">
        <v>277126799699</v>
      </c>
      <c r="N179" s="22">
        <v>277126799699</v>
      </c>
      <c r="O179" s="22">
        <v>6928</v>
      </c>
      <c r="P179" s="22">
        <v>34324</v>
      </c>
      <c r="Q179" s="20">
        <v>8.6999999999999993</v>
      </c>
      <c r="R179" s="20">
        <v>1.76</v>
      </c>
      <c r="S179" s="20">
        <v>19.14</v>
      </c>
      <c r="T179" s="20">
        <v>20.87</v>
      </c>
    </row>
    <row r="180" spans="1:20">
      <c r="A180" s="7">
        <v>175</v>
      </c>
      <c r="B180" s="8" t="s">
        <v>396</v>
      </c>
      <c r="C180" s="9" t="s">
        <v>21</v>
      </c>
      <c r="D180" s="9" t="s">
        <v>397</v>
      </c>
      <c r="E180" s="19">
        <v>16645865937181.6</v>
      </c>
      <c r="F180" s="19">
        <v>296776065280</v>
      </c>
      <c r="G180" s="20">
        <v>29.399809999999999</v>
      </c>
      <c r="H180" s="21" t="s">
        <v>41</v>
      </c>
      <c r="I180" s="21" t="s">
        <v>61</v>
      </c>
      <c r="J180" s="22">
        <v>28254061055415</v>
      </c>
      <c r="K180" s="22">
        <v>13381475140394</v>
      </c>
      <c r="L180" s="22">
        <v>10089384737838</v>
      </c>
      <c r="M180" s="22">
        <v>1157260328331</v>
      </c>
      <c r="N180" s="22">
        <v>1157260328323</v>
      </c>
      <c r="O180" s="22">
        <v>2139</v>
      </c>
      <c r="P180" s="22">
        <v>22451</v>
      </c>
      <c r="Q180" s="20">
        <v>16.36</v>
      </c>
      <c r="R180" s="20">
        <v>1.56</v>
      </c>
      <c r="S180" s="20">
        <v>4.49</v>
      </c>
      <c r="T180" s="20">
        <v>10.3</v>
      </c>
    </row>
    <row r="181" spans="1:20">
      <c r="A181" s="7">
        <v>176</v>
      </c>
      <c r="B181" s="8" t="s">
        <v>398</v>
      </c>
      <c r="C181" s="9" t="s">
        <v>33</v>
      </c>
      <c r="D181" s="9" t="s">
        <v>399</v>
      </c>
      <c r="E181" s="19">
        <v>512639483850</v>
      </c>
      <c r="F181" s="19">
        <v>7031668400.8000002</v>
      </c>
      <c r="G181" s="20">
        <v>4.3755199999999999</v>
      </c>
      <c r="H181" s="21" t="s">
        <v>27</v>
      </c>
      <c r="I181" s="21" t="s">
        <v>102</v>
      </c>
      <c r="J181" s="22">
        <v>533806023096</v>
      </c>
      <c r="K181" s="22">
        <v>517201771875</v>
      </c>
      <c r="L181" s="22">
        <v>87066769364</v>
      </c>
      <c r="M181" s="22">
        <v>54175980515</v>
      </c>
      <c r="N181" s="22">
        <v>54175980515</v>
      </c>
      <c r="O181" s="22">
        <v>2085</v>
      </c>
      <c r="P181" s="22">
        <v>19902</v>
      </c>
      <c r="Q181" s="20">
        <v>10.07</v>
      </c>
      <c r="R181" s="20">
        <v>1.06</v>
      </c>
      <c r="S181" s="20">
        <v>10.65</v>
      </c>
      <c r="T181" s="20">
        <v>11.04</v>
      </c>
    </row>
    <row r="182" spans="1:20" ht="26.25">
      <c r="A182" s="7">
        <v>177</v>
      </c>
      <c r="B182" s="8" t="s">
        <v>400</v>
      </c>
      <c r="C182" s="9" t="s">
        <v>21</v>
      </c>
      <c r="D182" s="9" t="s">
        <v>401</v>
      </c>
      <c r="E182" s="19">
        <v>60889356000</v>
      </c>
      <c r="F182" s="19">
        <v>470610544</v>
      </c>
      <c r="G182" s="20">
        <v>0.55879999999999996</v>
      </c>
      <c r="H182" s="21" t="s">
        <v>27</v>
      </c>
      <c r="I182" s="21" t="s">
        <v>31</v>
      </c>
      <c r="J182" s="22">
        <v>129542333897</v>
      </c>
      <c r="K182" s="22">
        <v>110562074054</v>
      </c>
      <c r="L182" s="22">
        <v>193805247796</v>
      </c>
      <c r="M182" s="22">
        <v>392933552</v>
      </c>
      <c r="N182" s="22">
        <v>381169487</v>
      </c>
      <c r="O182" s="22">
        <v>40</v>
      </c>
      <c r="P182" s="22">
        <v>11168</v>
      </c>
      <c r="Q182" s="20">
        <v>211.64</v>
      </c>
      <c r="R182" s="20">
        <v>0.75</v>
      </c>
      <c r="S182" s="20">
        <v>0.3</v>
      </c>
      <c r="T182" s="20">
        <v>0.36</v>
      </c>
    </row>
    <row r="183" spans="1:20">
      <c r="A183" s="7">
        <v>178</v>
      </c>
      <c r="B183" s="8" t="s">
        <v>402</v>
      </c>
      <c r="C183" s="9" t="s">
        <v>33</v>
      </c>
      <c r="D183" s="9" t="s">
        <v>403</v>
      </c>
      <c r="E183" s="19">
        <v>43053485118</v>
      </c>
      <c r="F183" s="19">
        <v>366734286</v>
      </c>
      <c r="G183" s="20">
        <v>10.224126</v>
      </c>
      <c r="H183" s="21" t="s">
        <v>27</v>
      </c>
      <c r="I183" s="21" t="s">
        <v>228</v>
      </c>
      <c r="J183" s="22">
        <v>121449838095</v>
      </c>
      <c r="K183" s="22">
        <v>46257499895</v>
      </c>
      <c r="L183" s="22">
        <v>44503990437</v>
      </c>
      <c r="M183" s="22" t="e">
        <v>#VALUE!</v>
      </c>
      <c r="N183" s="22">
        <v>-9532691327</v>
      </c>
      <c r="O183" s="22">
        <v>-1767</v>
      </c>
      <c r="P183" s="22">
        <v>8573</v>
      </c>
      <c r="Q183" s="20">
        <v>-6.06</v>
      </c>
      <c r="R183" s="20">
        <v>1.25</v>
      </c>
      <c r="S183" s="20">
        <v>-7.01</v>
      </c>
      <c r="T183" s="20">
        <v>-18.66</v>
      </c>
    </row>
    <row r="184" spans="1:20" ht="26.25">
      <c r="A184" s="7">
        <v>179</v>
      </c>
      <c r="B184" s="8" t="s">
        <v>404</v>
      </c>
      <c r="C184" s="9" t="s">
        <v>33</v>
      </c>
      <c r="D184" s="9" t="s">
        <v>405</v>
      </c>
      <c r="E184" s="19">
        <v>103817467878.39999</v>
      </c>
      <c r="F184" s="19">
        <v>25449721.199999999</v>
      </c>
      <c r="G184" s="20">
        <v>8.422288</v>
      </c>
      <c r="H184" s="21" t="s">
        <v>27</v>
      </c>
      <c r="I184" s="21" t="s">
        <v>53</v>
      </c>
      <c r="J184" s="22">
        <v>192078046017</v>
      </c>
      <c r="K184" s="22">
        <v>143778437062</v>
      </c>
      <c r="L184" s="22">
        <v>118592314607</v>
      </c>
      <c r="M184" s="22">
        <v>10345305793</v>
      </c>
      <c r="N184" s="22">
        <v>11138217195</v>
      </c>
      <c r="O184" s="22">
        <v>1038</v>
      </c>
      <c r="P184" s="22">
        <v>14428</v>
      </c>
      <c r="Q184" s="20">
        <v>10.79</v>
      </c>
      <c r="R184" s="20">
        <v>0.78</v>
      </c>
      <c r="S184" s="20">
        <v>5.92</v>
      </c>
      <c r="T184" s="20">
        <v>7.33</v>
      </c>
    </row>
    <row r="185" spans="1:20">
      <c r="A185" s="7">
        <v>180</v>
      </c>
      <c r="B185" s="8" t="s">
        <v>406</v>
      </c>
      <c r="C185" s="9" t="s">
        <v>33</v>
      </c>
      <c r="D185" s="9" t="s">
        <v>407</v>
      </c>
      <c r="E185" s="19">
        <v>65088320000</v>
      </c>
      <c r="F185" s="19">
        <v>11353589.199999999</v>
      </c>
      <c r="G185" s="20">
        <v>4.8846119999999997</v>
      </c>
      <c r="H185" s="21" t="s">
        <v>27</v>
      </c>
      <c r="I185" s="21" t="s">
        <v>53</v>
      </c>
      <c r="J185" s="22">
        <v>47983073000</v>
      </c>
      <c r="K185" s="22">
        <v>35262022555</v>
      </c>
      <c r="L185" s="22">
        <v>60095896292</v>
      </c>
      <c r="M185" s="22">
        <v>4830424766</v>
      </c>
      <c r="N185" s="22">
        <v>4830424766</v>
      </c>
      <c r="O185" s="22">
        <v>2745</v>
      </c>
      <c r="P185" s="22">
        <v>20035</v>
      </c>
      <c r="Q185" s="20">
        <v>6.12</v>
      </c>
      <c r="R185" s="20">
        <v>0.84</v>
      </c>
      <c r="S185" s="20">
        <v>10.38</v>
      </c>
      <c r="T185" s="20">
        <v>13.99</v>
      </c>
    </row>
    <row r="186" spans="1:20" ht="26.25">
      <c r="A186" s="7">
        <v>181</v>
      </c>
      <c r="B186" s="8" t="s">
        <v>408</v>
      </c>
      <c r="C186" s="9" t="s">
        <v>21</v>
      </c>
      <c r="D186" s="9" t="s">
        <v>409</v>
      </c>
      <c r="E186" s="19">
        <v>35947142793475.203</v>
      </c>
      <c r="F186" s="19">
        <v>21183773600</v>
      </c>
      <c r="G186" s="20">
        <v>29.759725</v>
      </c>
      <c r="H186" s="21" t="s">
        <v>41</v>
      </c>
      <c r="I186" s="21" t="s">
        <v>42</v>
      </c>
      <c r="J186" s="22">
        <v>165831996000000</v>
      </c>
      <c r="K186" s="22">
        <v>17784908000000</v>
      </c>
      <c r="L186" s="22">
        <v>3524302000000</v>
      </c>
      <c r="M186" s="22">
        <v>965437000000</v>
      </c>
      <c r="N186" s="22">
        <v>965437000000</v>
      </c>
      <c r="O186" s="22">
        <v>785</v>
      </c>
      <c r="P186" s="22">
        <v>14466</v>
      </c>
      <c r="Q186" s="20">
        <v>42.92</v>
      </c>
      <c r="R186" s="20">
        <v>2.33</v>
      </c>
      <c r="S186" s="20">
        <v>0.59</v>
      </c>
      <c r="T186" s="20">
        <v>5.58</v>
      </c>
    </row>
    <row r="187" spans="1:20" ht="26.25">
      <c r="A187" s="7">
        <v>182</v>
      </c>
      <c r="B187" s="8" t="s">
        <v>410</v>
      </c>
      <c r="C187" s="9" t="s">
        <v>33</v>
      </c>
      <c r="D187" s="9" t="s">
        <v>411</v>
      </c>
      <c r="E187" s="19">
        <v>319830000000</v>
      </c>
      <c r="F187" s="19">
        <v>673702650.39999998</v>
      </c>
      <c r="G187" s="20">
        <v>24.19</v>
      </c>
      <c r="H187" s="21" t="s">
        <v>27</v>
      </c>
      <c r="I187" s="21" t="s">
        <v>53</v>
      </c>
      <c r="J187" s="22">
        <v>505398960769</v>
      </c>
      <c r="K187" s="22">
        <v>331875017505</v>
      </c>
      <c r="L187" s="22">
        <v>778829498558</v>
      </c>
      <c r="M187" s="22">
        <v>49313533548</v>
      </c>
      <c r="N187" s="22">
        <v>49277311175</v>
      </c>
      <c r="O187" s="22">
        <v>3288</v>
      </c>
      <c r="P187" s="22">
        <v>22125</v>
      </c>
      <c r="Q187" s="20">
        <v>7.51</v>
      </c>
      <c r="R187" s="20">
        <v>1.1200000000000001</v>
      </c>
      <c r="S187" s="20">
        <v>10.02</v>
      </c>
      <c r="T187" s="20">
        <v>15.43</v>
      </c>
    </row>
    <row r="188" spans="1:20" ht="26.25">
      <c r="A188" s="7">
        <v>183</v>
      </c>
      <c r="B188" s="8" t="s">
        <v>412</v>
      </c>
      <c r="C188" s="9" t="s">
        <v>21</v>
      </c>
      <c r="D188" s="9" t="s">
        <v>413</v>
      </c>
      <c r="E188" s="19">
        <v>1109666667371</v>
      </c>
      <c r="F188" s="19">
        <v>17259919360</v>
      </c>
      <c r="G188" s="20">
        <v>5.2168219999999996</v>
      </c>
      <c r="H188" s="21" t="s">
        <v>23</v>
      </c>
      <c r="I188" s="21" t="s">
        <v>53</v>
      </c>
      <c r="J188" s="22">
        <v>1145326358509</v>
      </c>
      <c r="K188" s="22">
        <v>868385624322</v>
      </c>
      <c r="L188" s="22">
        <v>659132165812</v>
      </c>
      <c r="M188" s="22">
        <v>48112229057</v>
      </c>
      <c r="N188" s="22">
        <v>48166560360</v>
      </c>
      <c r="O188" s="22">
        <v>949</v>
      </c>
      <c r="P188" s="22">
        <v>17088</v>
      </c>
      <c r="Q188" s="20">
        <v>27.18</v>
      </c>
      <c r="R188" s="20">
        <v>1.51</v>
      </c>
      <c r="S188" s="20">
        <v>3.64</v>
      </c>
      <c r="T188" s="20">
        <v>5.59</v>
      </c>
    </row>
    <row r="189" spans="1:20">
      <c r="A189" s="7">
        <v>184</v>
      </c>
      <c r="B189" s="8" t="s">
        <v>414</v>
      </c>
      <c r="C189" s="9" t="s">
        <v>21</v>
      </c>
      <c r="D189" s="9" t="s">
        <v>415</v>
      </c>
      <c r="E189" s="19">
        <v>293402846940</v>
      </c>
      <c r="F189" s="19">
        <v>33356000</v>
      </c>
      <c r="G189" s="20">
        <v>8.9917999999999998E-2</v>
      </c>
      <c r="H189" s="21" t="s">
        <v>27</v>
      </c>
      <c r="I189" s="21" t="s">
        <v>93</v>
      </c>
      <c r="J189" s="22">
        <v>741971062119</v>
      </c>
      <c r="K189" s="22">
        <v>163524841344</v>
      </c>
      <c r="L189" s="22">
        <v>622427293982</v>
      </c>
      <c r="M189" s="22">
        <v>2690916844</v>
      </c>
      <c r="N189" s="22">
        <v>3078104984</v>
      </c>
      <c r="O189" s="22">
        <v>176</v>
      </c>
      <c r="P189" s="22">
        <v>10690</v>
      </c>
      <c r="Q189" s="20">
        <v>98.63</v>
      </c>
      <c r="R189" s="20">
        <v>1.62</v>
      </c>
      <c r="S189" s="20">
        <v>0.45</v>
      </c>
      <c r="T189" s="20">
        <v>1.66</v>
      </c>
    </row>
    <row r="190" spans="1:20">
      <c r="A190" s="7">
        <v>185</v>
      </c>
      <c r="B190" s="8" t="s">
        <v>416</v>
      </c>
      <c r="C190" s="9" t="s">
        <v>21</v>
      </c>
      <c r="D190" s="9" t="s">
        <v>417</v>
      </c>
      <c r="E190" s="19">
        <v>638644307463.19995</v>
      </c>
      <c r="F190" s="19">
        <v>3022149600</v>
      </c>
      <c r="G190" s="20">
        <v>67.117895000000004</v>
      </c>
      <c r="H190" s="21" t="s">
        <v>27</v>
      </c>
      <c r="I190" s="21" t="s">
        <v>58</v>
      </c>
      <c r="J190" s="22">
        <v>1268743492740</v>
      </c>
      <c r="K190" s="22">
        <v>964036237978</v>
      </c>
      <c r="L190" s="22">
        <v>865947301217</v>
      </c>
      <c r="M190" s="22">
        <v>59720671255</v>
      </c>
      <c r="N190" s="22">
        <v>59720671258</v>
      </c>
      <c r="O190" s="22">
        <v>1570</v>
      </c>
      <c r="P190" s="22">
        <v>25337</v>
      </c>
      <c r="Q190" s="20">
        <v>11.35</v>
      </c>
      <c r="R190" s="20">
        <v>0.7</v>
      </c>
      <c r="S190" s="20">
        <v>4.5599999999999996</v>
      </c>
      <c r="T190" s="20">
        <v>6.26</v>
      </c>
    </row>
    <row r="191" spans="1:20">
      <c r="A191" s="7">
        <v>186</v>
      </c>
      <c r="B191" s="8" t="s">
        <v>418</v>
      </c>
      <c r="C191" s="9" t="s">
        <v>21</v>
      </c>
      <c r="D191" s="9" t="s">
        <v>419</v>
      </c>
      <c r="E191" s="19">
        <v>1639996983575.6799</v>
      </c>
      <c r="F191" s="19">
        <v>11578053000</v>
      </c>
      <c r="G191" s="20">
        <v>0.30252400000000002</v>
      </c>
      <c r="H191" s="21" t="s">
        <v>23</v>
      </c>
      <c r="I191" s="21" t="s">
        <v>61</v>
      </c>
      <c r="J191" s="22">
        <v>2030455684703</v>
      </c>
      <c r="K191" s="22">
        <v>1566065164135</v>
      </c>
      <c r="L191" s="22">
        <v>968372926769</v>
      </c>
      <c r="M191" s="22">
        <v>23433800902</v>
      </c>
      <c r="N191" s="22">
        <v>23846846128</v>
      </c>
      <c r="O191" s="22">
        <v>238</v>
      </c>
      <c r="P191" s="22">
        <v>14915</v>
      </c>
      <c r="Q191" s="20">
        <v>92.49</v>
      </c>
      <c r="R191" s="20">
        <v>1.48</v>
      </c>
      <c r="S191" s="20">
        <v>1.53</v>
      </c>
      <c r="T191" s="20">
        <v>2.0299999999999998</v>
      </c>
    </row>
    <row r="192" spans="1:20">
      <c r="A192" s="7">
        <v>187</v>
      </c>
      <c r="B192" s="8" t="s">
        <v>420</v>
      </c>
      <c r="C192" s="9" t="s">
        <v>33</v>
      </c>
      <c r="D192" s="9" t="s">
        <v>421</v>
      </c>
      <c r="E192" s="19">
        <v>2940660208000</v>
      </c>
      <c r="F192" s="19">
        <v>11404620528</v>
      </c>
      <c r="G192" s="20">
        <v>0.12753600000000001</v>
      </c>
      <c r="H192" s="21" t="s">
        <v>23</v>
      </c>
      <c r="I192" s="21" t="s">
        <v>67</v>
      </c>
      <c r="J192" s="22">
        <v>3210721564562</v>
      </c>
      <c r="K192" s="22">
        <v>1867706523990</v>
      </c>
      <c r="L192" s="22">
        <v>1113080057511</v>
      </c>
      <c r="M192" s="22">
        <v>422144412069</v>
      </c>
      <c r="N192" s="22">
        <v>421940279970</v>
      </c>
      <c r="O192" s="22">
        <v>6122</v>
      </c>
      <c r="P192" s="22">
        <v>18133</v>
      </c>
      <c r="Q192" s="20">
        <v>6.94</v>
      </c>
      <c r="R192" s="20">
        <v>2.34</v>
      </c>
      <c r="S192" s="20">
        <v>20.64</v>
      </c>
      <c r="T192" s="20">
        <v>31.91</v>
      </c>
    </row>
    <row r="193" spans="1:20">
      <c r="A193" s="7">
        <v>188</v>
      </c>
      <c r="B193" s="8" t="s">
        <v>422</v>
      </c>
      <c r="C193" s="9" t="s">
        <v>21</v>
      </c>
      <c r="D193" s="9" t="s">
        <v>423</v>
      </c>
      <c r="E193" s="19">
        <v>371751140637.35999</v>
      </c>
      <c r="F193" s="19">
        <v>4964143796</v>
      </c>
      <c r="G193" s="20">
        <v>1.8666400000000001</v>
      </c>
      <c r="H193" s="21" t="s">
        <v>27</v>
      </c>
      <c r="I193" s="21" t="s">
        <v>45</v>
      </c>
      <c r="J193" s="22">
        <v>805533862329</v>
      </c>
      <c r="K193" s="22">
        <v>564549141844</v>
      </c>
      <c r="L193" s="22">
        <v>599225395334</v>
      </c>
      <c r="M193" s="22">
        <v>13072748577</v>
      </c>
      <c r="N193" s="22">
        <v>13020786842</v>
      </c>
      <c r="O193" s="22">
        <v>317</v>
      </c>
      <c r="P193" s="22">
        <v>12518</v>
      </c>
      <c r="Q193" s="20">
        <v>37.880000000000003</v>
      </c>
      <c r="R193" s="20">
        <v>0.96</v>
      </c>
      <c r="S193" s="20">
        <v>1.62</v>
      </c>
      <c r="T193" s="20">
        <v>2.31</v>
      </c>
    </row>
    <row r="194" spans="1:20">
      <c r="A194" s="7">
        <v>189</v>
      </c>
      <c r="B194" s="8" t="s">
        <v>424</v>
      </c>
      <c r="C194" s="9" t="s">
        <v>21</v>
      </c>
      <c r="D194" s="9" t="s">
        <v>425</v>
      </c>
      <c r="E194" s="19">
        <v>2544246434095</v>
      </c>
      <c r="F194" s="19">
        <v>89743738720</v>
      </c>
      <c r="G194" s="20">
        <v>39.715159999999997</v>
      </c>
      <c r="H194" s="21" t="s">
        <v>23</v>
      </c>
      <c r="I194" s="21" t="s">
        <v>77</v>
      </c>
      <c r="J194" s="22">
        <v>7495704578583</v>
      </c>
      <c r="K194" s="22">
        <v>2929181300047</v>
      </c>
      <c r="L194" s="22">
        <v>3484219388593</v>
      </c>
      <c r="M194" s="22">
        <v>68374412603</v>
      </c>
      <c r="N194" s="22">
        <v>108287327751</v>
      </c>
      <c r="O194" s="22">
        <v>546</v>
      </c>
      <c r="P194" s="22">
        <v>23351</v>
      </c>
      <c r="Q194" s="20">
        <v>50.4</v>
      </c>
      <c r="R194" s="20">
        <v>1.18</v>
      </c>
      <c r="S194" s="20">
        <v>0.96</v>
      </c>
      <c r="T194" s="20">
        <v>2.52</v>
      </c>
    </row>
    <row r="195" spans="1:20" ht="26.25">
      <c r="A195" s="7">
        <v>190</v>
      </c>
      <c r="B195" s="8" t="s">
        <v>426</v>
      </c>
      <c r="C195" s="9" t="s">
        <v>21</v>
      </c>
      <c r="D195" s="9" t="s">
        <v>427</v>
      </c>
      <c r="E195" s="19">
        <v>661960236134.40002</v>
      </c>
      <c r="F195" s="19">
        <v>581604000</v>
      </c>
      <c r="G195" s="20">
        <v>3.2653000000000001E-2</v>
      </c>
      <c r="H195" s="21" t="s">
        <v>27</v>
      </c>
      <c r="I195" s="21" t="s">
        <v>61</v>
      </c>
      <c r="J195" s="22">
        <v>804712577571</v>
      </c>
      <c r="K195" s="22">
        <v>642551971271</v>
      </c>
      <c r="L195" s="22">
        <v>185711488250</v>
      </c>
      <c r="M195" s="22">
        <v>9776849138</v>
      </c>
      <c r="N195" s="22">
        <v>14062868495</v>
      </c>
      <c r="O195" s="22">
        <v>253</v>
      </c>
      <c r="P195" s="22">
        <v>16636</v>
      </c>
      <c r="Q195" s="20">
        <v>64.989999999999995</v>
      </c>
      <c r="R195" s="20">
        <v>0.99</v>
      </c>
      <c r="S195" s="20">
        <v>1.0900000000000001</v>
      </c>
      <c r="T195" s="20">
        <v>1.59</v>
      </c>
    </row>
    <row r="196" spans="1:20" ht="26.25">
      <c r="A196" s="7">
        <v>191</v>
      </c>
      <c r="B196" s="8" t="s">
        <v>428</v>
      </c>
      <c r="C196" s="9" t="s">
        <v>33</v>
      </c>
      <c r="D196" s="9" t="s">
        <v>429</v>
      </c>
      <c r="E196" s="19">
        <v>142311843047.20001</v>
      </c>
      <c r="F196" s="19">
        <v>4009867794.4000001</v>
      </c>
      <c r="G196" s="20">
        <v>0.609765</v>
      </c>
      <c r="H196" s="21" t="s">
        <v>27</v>
      </c>
      <c r="I196" s="21" t="s">
        <v>31</v>
      </c>
      <c r="J196" s="22">
        <v>252926915273</v>
      </c>
      <c r="K196" s="22">
        <v>248320781637</v>
      </c>
      <c r="L196" s="22">
        <v>140361770367</v>
      </c>
      <c r="M196" s="22">
        <v>978619221</v>
      </c>
      <c r="N196" s="22">
        <v>978619221</v>
      </c>
      <c r="O196" s="22">
        <v>41</v>
      </c>
      <c r="P196" s="22">
        <v>10047</v>
      </c>
      <c r="Q196" s="20">
        <v>221.92</v>
      </c>
      <c r="R196" s="20">
        <v>0.92</v>
      </c>
      <c r="S196" s="20">
        <v>0.39</v>
      </c>
      <c r="T196" s="20">
        <v>0.4</v>
      </c>
    </row>
    <row r="197" spans="1:20">
      <c r="A197" s="7">
        <v>192</v>
      </c>
      <c r="B197" s="8" t="s">
        <v>430</v>
      </c>
      <c r="C197" s="9" t="s">
        <v>21</v>
      </c>
      <c r="D197" s="9" t="s">
        <v>431</v>
      </c>
      <c r="E197" s="19">
        <v>1097429104358.4</v>
      </c>
      <c r="F197" s="19">
        <v>10824645600</v>
      </c>
      <c r="G197" s="20">
        <v>1.4539599999999999</v>
      </c>
      <c r="H197" s="21" t="s">
        <v>23</v>
      </c>
      <c r="I197" s="21" t="s">
        <v>61</v>
      </c>
      <c r="J197" s="22">
        <v>633469060712</v>
      </c>
      <c r="K197" s="22">
        <v>405218657052</v>
      </c>
      <c r="L197" s="22">
        <v>196414674697</v>
      </c>
      <c r="M197" s="22">
        <v>39745325120</v>
      </c>
      <c r="N197" s="22">
        <v>39745325118</v>
      </c>
      <c r="O197" s="22">
        <v>1470</v>
      </c>
      <c r="P197" s="22">
        <v>14986</v>
      </c>
      <c r="Q197" s="20">
        <v>27.28</v>
      </c>
      <c r="R197" s="20">
        <v>2.68</v>
      </c>
      <c r="S197" s="20">
        <v>6.72</v>
      </c>
      <c r="T197" s="20">
        <v>10.32</v>
      </c>
    </row>
    <row r="198" spans="1:20">
      <c r="A198" s="7">
        <v>193</v>
      </c>
      <c r="B198" s="8" t="s">
        <v>432</v>
      </c>
      <c r="C198" s="9" t="s">
        <v>21</v>
      </c>
      <c r="D198" s="9" t="s">
        <v>433</v>
      </c>
      <c r="E198" s="19">
        <v>3692838916985.2798</v>
      </c>
      <c r="F198" s="19">
        <v>122893528000</v>
      </c>
      <c r="G198" s="20">
        <v>0.36171300000000001</v>
      </c>
      <c r="H198" s="21" t="s">
        <v>23</v>
      </c>
      <c r="I198" s="21" t="s">
        <v>313</v>
      </c>
      <c r="J198" s="22">
        <v>5984081185909</v>
      </c>
      <c r="K198" s="22">
        <v>4699708931418</v>
      </c>
      <c r="L198" s="22">
        <v>1220560887215</v>
      </c>
      <c r="M198" s="22">
        <v>157968627218</v>
      </c>
      <c r="N198" s="22">
        <v>157968627218</v>
      </c>
      <c r="O198" s="22">
        <v>615</v>
      </c>
      <c r="P198" s="22">
        <v>17888</v>
      </c>
      <c r="Q198" s="20">
        <v>26.73</v>
      </c>
      <c r="R198" s="20">
        <v>0.92</v>
      </c>
      <c r="S198" s="20">
        <v>2.8</v>
      </c>
      <c r="T198" s="20">
        <v>3.61</v>
      </c>
    </row>
    <row r="199" spans="1:20">
      <c r="A199" s="7">
        <v>194</v>
      </c>
      <c r="B199" s="8" t="s">
        <v>434</v>
      </c>
      <c r="C199" s="9" t="s">
        <v>21</v>
      </c>
      <c r="D199" s="9" t="s">
        <v>435</v>
      </c>
      <c r="E199" s="19">
        <v>8969714694866.0801</v>
      </c>
      <c r="F199" s="19">
        <v>317318406120</v>
      </c>
      <c r="G199" s="20">
        <v>2.4083199999999998</v>
      </c>
      <c r="H199" s="21" t="s">
        <v>23</v>
      </c>
      <c r="I199" s="21" t="s">
        <v>61</v>
      </c>
      <c r="J199" s="22">
        <v>33787436807745</v>
      </c>
      <c r="K199" s="22">
        <v>9722590438676</v>
      </c>
      <c r="L199" s="22">
        <v>6771891664545</v>
      </c>
      <c r="M199" s="22" t="e">
        <v>#VALUE!</v>
      </c>
      <c r="N199" s="22">
        <v>84465756662</v>
      </c>
      <c r="O199" s="22">
        <v>119</v>
      </c>
      <c r="P199" s="22">
        <v>13694</v>
      </c>
      <c r="Q199" s="20">
        <v>151.30000000000001</v>
      </c>
      <c r="R199" s="20">
        <v>1.31</v>
      </c>
      <c r="S199" s="20">
        <v>0.24</v>
      </c>
      <c r="T199" s="20">
        <v>0.73</v>
      </c>
    </row>
    <row r="200" spans="1:20">
      <c r="A200" s="7">
        <v>195</v>
      </c>
      <c r="B200" s="8" t="s">
        <v>436</v>
      </c>
      <c r="C200" s="9" t="s">
        <v>21</v>
      </c>
      <c r="D200" s="9" t="s">
        <v>437</v>
      </c>
      <c r="E200" s="19">
        <v>2984147493233.2002</v>
      </c>
      <c r="F200" s="19">
        <v>14304811200</v>
      </c>
      <c r="G200" s="20">
        <v>19.14048</v>
      </c>
      <c r="H200" s="21" t="s">
        <v>23</v>
      </c>
      <c r="I200" s="21" t="s">
        <v>28</v>
      </c>
      <c r="J200" s="22">
        <v>2699782947940</v>
      </c>
      <c r="K200" s="22">
        <v>1976754802851</v>
      </c>
      <c r="L200" s="22">
        <v>5199104853990</v>
      </c>
      <c r="M200" s="22">
        <v>267038168334</v>
      </c>
      <c r="N200" s="22">
        <v>266797455527</v>
      </c>
      <c r="O200" s="22">
        <v>4680</v>
      </c>
      <c r="P200" s="22">
        <v>30231</v>
      </c>
      <c r="Q200" s="20">
        <v>11.11</v>
      </c>
      <c r="R200" s="20">
        <v>1.72</v>
      </c>
      <c r="S200" s="20">
        <v>12.11</v>
      </c>
      <c r="T200" s="20">
        <v>17.47</v>
      </c>
    </row>
    <row r="201" spans="1:20">
      <c r="A201" s="7">
        <v>196</v>
      </c>
      <c r="B201" s="8" t="s">
        <v>438</v>
      </c>
      <c r="C201" s="9" t="s">
        <v>21</v>
      </c>
      <c r="D201" s="9" t="s">
        <v>439</v>
      </c>
      <c r="E201" s="19">
        <v>84149938447685.203</v>
      </c>
      <c r="F201" s="19">
        <v>220665814560</v>
      </c>
      <c r="G201" s="20">
        <v>48.974454000000001</v>
      </c>
      <c r="H201" s="21" t="s">
        <v>41</v>
      </c>
      <c r="I201" s="21" t="s">
        <v>53</v>
      </c>
      <c r="J201" s="22">
        <v>53697940895875</v>
      </c>
      <c r="K201" s="22">
        <v>21415235230037</v>
      </c>
      <c r="L201" s="22">
        <v>35657262545027</v>
      </c>
      <c r="M201" s="22">
        <v>4337411879802</v>
      </c>
      <c r="N201" s="22">
        <v>4332534599701</v>
      </c>
      <c r="O201" s="22">
        <v>5065</v>
      </c>
      <c r="P201" s="22">
        <v>23599</v>
      </c>
      <c r="Q201" s="20">
        <v>18.36</v>
      </c>
      <c r="R201" s="20">
        <v>3.94</v>
      </c>
      <c r="S201" s="20">
        <v>9.09</v>
      </c>
      <c r="T201" s="20">
        <v>21.67</v>
      </c>
    </row>
    <row r="202" spans="1:20">
      <c r="A202" s="7">
        <v>197</v>
      </c>
      <c r="B202" s="8" t="s">
        <v>440</v>
      </c>
      <c r="C202" s="9" t="s">
        <v>21</v>
      </c>
      <c r="D202" s="9" t="s">
        <v>441</v>
      </c>
      <c r="E202" s="19">
        <v>5450896782163.2002</v>
      </c>
      <c r="F202" s="19">
        <v>101165520480</v>
      </c>
      <c r="G202" s="20">
        <v>16.506080000000001</v>
      </c>
      <c r="H202" s="21" t="s">
        <v>23</v>
      </c>
      <c r="I202" s="21" t="s">
        <v>74</v>
      </c>
      <c r="J202" s="22">
        <v>10786068729507</v>
      </c>
      <c r="K202" s="22">
        <v>1679274238761</v>
      </c>
      <c r="L202" s="22">
        <v>22494961408082</v>
      </c>
      <c r="M202" s="22">
        <v>443732167619</v>
      </c>
      <c r="N202" s="22">
        <v>443732167618</v>
      </c>
      <c r="O202" s="22">
        <v>5618</v>
      </c>
      <c r="P202" s="22">
        <v>21262</v>
      </c>
      <c r="Q202" s="20">
        <v>17.84</v>
      </c>
      <c r="R202" s="20">
        <v>4.71</v>
      </c>
      <c r="S202" s="20">
        <v>5.49</v>
      </c>
      <c r="T202" s="20">
        <v>30.56</v>
      </c>
    </row>
    <row r="203" spans="1:20">
      <c r="A203" s="7">
        <v>198</v>
      </c>
      <c r="B203" s="8" t="s">
        <v>442</v>
      </c>
      <c r="C203" s="9" t="s">
        <v>21</v>
      </c>
      <c r="D203" s="9" t="s">
        <v>443</v>
      </c>
      <c r="E203" s="19">
        <v>231200000000</v>
      </c>
      <c r="F203" s="19">
        <v>5215820000</v>
      </c>
      <c r="G203" s="20">
        <v>1.0928</v>
      </c>
      <c r="H203" s="21" t="s">
        <v>27</v>
      </c>
      <c r="I203" s="21" t="s">
        <v>58</v>
      </c>
      <c r="J203" s="22" t="s">
        <v>444</v>
      </c>
      <c r="K203" s="22" t="s">
        <v>444</v>
      </c>
      <c r="L203" s="22" t="s">
        <v>444</v>
      </c>
      <c r="M203" s="22">
        <v>-224158167384</v>
      </c>
      <c r="N203" s="22">
        <v>0</v>
      </c>
      <c r="O203" s="22" t="s">
        <v>444</v>
      </c>
      <c r="P203" s="22" t="s">
        <v>444</v>
      </c>
      <c r="Q203" s="20" t="s">
        <v>444</v>
      </c>
      <c r="R203" s="20" t="s">
        <v>444</v>
      </c>
      <c r="S203" s="20" t="s">
        <v>444</v>
      </c>
      <c r="T203" s="20" t="s">
        <v>444</v>
      </c>
    </row>
    <row r="204" spans="1:20">
      <c r="A204" s="7">
        <v>199</v>
      </c>
      <c r="B204" s="8" t="s">
        <v>445</v>
      </c>
      <c r="C204" s="9" t="s">
        <v>21</v>
      </c>
      <c r="D204" s="9" t="s">
        <v>446</v>
      </c>
      <c r="E204" s="19">
        <v>7436320610503.7998</v>
      </c>
      <c r="F204" s="19">
        <v>34775705400</v>
      </c>
      <c r="G204" s="20">
        <v>21.546347999999998</v>
      </c>
      <c r="H204" s="21" t="s">
        <v>23</v>
      </c>
      <c r="I204" s="21" t="s">
        <v>67</v>
      </c>
      <c r="J204" s="22">
        <v>9455959420408</v>
      </c>
      <c r="K204" s="22">
        <v>2982643887261</v>
      </c>
      <c r="L204" s="22">
        <v>1383479260656</v>
      </c>
      <c r="M204" s="22">
        <v>845975042902</v>
      </c>
      <c r="N204" s="22">
        <v>845975042902</v>
      </c>
      <c r="O204" s="22">
        <v>6015</v>
      </c>
      <c r="P204" s="22">
        <v>20213</v>
      </c>
      <c r="Q204" s="20">
        <v>9.94</v>
      </c>
      <c r="R204" s="20">
        <v>2.96</v>
      </c>
      <c r="S204" s="20">
        <v>13.17</v>
      </c>
      <c r="T204" s="20">
        <v>32.630000000000003</v>
      </c>
    </row>
    <row r="205" spans="1:20" ht="26.25">
      <c r="A205" s="7">
        <v>200</v>
      </c>
      <c r="B205" s="8" t="s">
        <v>447</v>
      </c>
      <c r="C205" s="9" t="s">
        <v>21</v>
      </c>
      <c r="D205" s="9" t="s">
        <v>448</v>
      </c>
      <c r="E205" s="19">
        <v>2738143802358.3999</v>
      </c>
      <c r="F205" s="19">
        <v>70585800</v>
      </c>
      <c r="G205" s="20">
        <v>0.46883999999999998</v>
      </c>
      <c r="H205" s="21" t="s">
        <v>23</v>
      </c>
      <c r="I205" s="21" t="s">
        <v>45</v>
      </c>
      <c r="J205" s="22">
        <v>290349719191</v>
      </c>
      <c r="K205" s="22">
        <v>163459793427</v>
      </c>
      <c r="L205" s="22">
        <v>421727790323</v>
      </c>
      <c r="M205" s="22">
        <v>1850609931</v>
      </c>
      <c r="N205" s="22">
        <v>1989446071</v>
      </c>
      <c r="O205" s="22">
        <v>134</v>
      </c>
      <c r="P205" s="22">
        <v>11845</v>
      </c>
      <c r="Q205" s="20">
        <v>1466.05</v>
      </c>
      <c r="R205" s="20">
        <v>16.600000000000001</v>
      </c>
      <c r="S205" s="20">
        <v>0.72</v>
      </c>
      <c r="T205" s="20">
        <v>1.1399999999999999</v>
      </c>
    </row>
    <row r="206" spans="1:20">
      <c r="A206" s="7">
        <v>201</v>
      </c>
      <c r="B206" s="8" t="s">
        <v>449</v>
      </c>
      <c r="C206" s="9" t="s">
        <v>21</v>
      </c>
      <c r="D206" s="9" t="s">
        <v>450</v>
      </c>
      <c r="E206" s="19">
        <v>193429146060000</v>
      </c>
      <c r="F206" s="19">
        <v>117514041320</v>
      </c>
      <c r="G206" s="20">
        <v>2.6912799999999999</v>
      </c>
      <c r="H206" s="21" t="s">
        <v>41</v>
      </c>
      <c r="I206" s="21" t="s">
        <v>107</v>
      </c>
      <c r="J206" s="22">
        <v>78768074688564</v>
      </c>
      <c r="K206" s="22">
        <v>52192730675130</v>
      </c>
      <c r="L206" s="22">
        <v>78992156122272</v>
      </c>
      <c r="M206" s="22">
        <v>8672965062460</v>
      </c>
      <c r="N206" s="22">
        <v>8672965062460</v>
      </c>
      <c r="O206" s="22">
        <v>4531</v>
      </c>
      <c r="P206" s="22">
        <v>27270</v>
      </c>
      <c r="Q206" s="20">
        <v>21.23</v>
      </c>
      <c r="R206" s="20">
        <v>3.53</v>
      </c>
      <c r="S206" s="20">
        <v>12.22</v>
      </c>
      <c r="T206" s="20">
        <v>17.059999999999999</v>
      </c>
    </row>
    <row r="207" spans="1:20">
      <c r="A207" s="7">
        <v>202</v>
      </c>
      <c r="B207" s="8" t="s">
        <v>451</v>
      </c>
      <c r="C207" s="9" t="s">
        <v>21</v>
      </c>
      <c r="D207" s="9" t="s">
        <v>452</v>
      </c>
      <c r="E207" s="19">
        <v>1014048743522.8</v>
      </c>
      <c r="F207" s="19">
        <v>3685944480</v>
      </c>
      <c r="G207" s="20">
        <v>20.607758</v>
      </c>
      <c r="H207" s="21" t="s">
        <v>23</v>
      </c>
      <c r="I207" s="21" t="s">
        <v>58</v>
      </c>
      <c r="J207" s="22">
        <v>380965039531</v>
      </c>
      <c r="K207" s="22">
        <v>265392890351</v>
      </c>
      <c r="L207" s="22">
        <v>338629382698</v>
      </c>
      <c r="M207" s="22">
        <v>60786014194</v>
      </c>
      <c r="N207" s="22">
        <v>60769561387</v>
      </c>
      <c r="O207" s="22">
        <v>3526</v>
      </c>
      <c r="P207" s="22">
        <v>15019</v>
      </c>
      <c r="Q207" s="20">
        <v>17.98</v>
      </c>
      <c r="R207" s="20">
        <v>4.22</v>
      </c>
      <c r="S207" s="20">
        <v>15.59</v>
      </c>
      <c r="T207" s="20">
        <v>22.68</v>
      </c>
    </row>
    <row r="208" spans="1:20">
      <c r="A208" s="7">
        <v>203</v>
      </c>
      <c r="B208" s="8" t="s">
        <v>453</v>
      </c>
      <c r="C208" s="9" t="s">
        <v>33</v>
      </c>
      <c r="D208" s="9" t="s">
        <v>454</v>
      </c>
      <c r="E208" s="19">
        <v>263644000000</v>
      </c>
      <c r="F208" s="19">
        <v>34481834.399999999</v>
      </c>
      <c r="G208" s="20">
        <v>5.3998790000000003</v>
      </c>
      <c r="H208" s="21" t="s">
        <v>27</v>
      </c>
      <c r="I208" s="21" t="s">
        <v>107</v>
      </c>
      <c r="J208" s="22">
        <v>265721129160</v>
      </c>
      <c r="K208" s="22">
        <v>170918724797</v>
      </c>
      <c r="L208" s="22">
        <v>557921777901</v>
      </c>
      <c r="M208" s="22">
        <v>18727296149</v>
      </c>
      <c r="N208" s="22">
        <v>17820937011</v>
      </c>
      <c r="O208" s="22">
        <v>1971</v>
      </c>
      <c r="P208" s="22">
        <v>17991</v>
      </c>
      <c r="Q208" s="20">
        <v>12.78</v>
      </c>
      <c r="R208" s="20">
        <v>1.4</v>
      </c>
      <c r="S208" s="20">
        <v>6.15</v>
      </c>
      <c r="T208" s="20">
        <v>11.05</v>
      </c>
    </row>
    <row r="209" spans="1:20">
      <c r="A209" s="7">
        <v>204</v>
      </c>
      <c r="B209" s="8" t="s">
        <v>455</v>
      </c>
      <c r="C209" s="9" t="s">
        <v>21</v>
      </c>
      <c r="D209" s="9" t="s">
        <v>456</v>
      </c>
      <c r="E209" s="19">
        <v>5949923860527.2002</v>
      </c>
      <c r="F209" s="19">
        <v>26601707840</v>
      </c>
      <c r="G209" s="20">
        <v>36.840119999999999</v>
      </c>
      <c r="H209" s="21" t="s">
        <v>23</v>
      </c>
      <c r="I209" s="21" t="s">
        <v>107</v>
      </c>
      <c r="J209" s="22">
        <v>12472678495219</v>
      </c>
      <c r="K209" s="22">
        <v>3737693464178</v>
      </c>
      <c r="L209" s="22">
        <v>1381118770011</v>
      </c>
      <c r="M209" s="22">
        <v>282831537440</v>
      </c>
      <c r="N209" s="22">
        <v>282831537440</v>
      </c>
      <c r="O209" s="22">
        <v>1011</v>
      </c>
      <c r="P209" s="22">
        <v>12307</v>
      </c>
      <c r="Q209" s="20">
        <v>23.2</v>
      </c>
      <c r="R209" s="20">
        <v>1.91</v>
      </c>
      <c r="S209" s="20">
        <v>2.79</v>
      </c>
      <c r="T209" s="20">
        <v>7.85</v>
      </c>
    </row>
    <row r="210" spans="1:20">
      <c r="A210" s="7">
        <v>205</v>
      </c>
      <c r="B210" s="8" t="s">
        <v>457</v>
      </c>
      <c r="C210" s="9" t="s">
        <v>21</v>
      </c>
      <c r="D210" s="9" t="s">
        <v>458</v>
      </c>
      <c r="E210" s="19">
        <v>23779120935666</v>
      </c>
      <c r="F210" s="19">
        <v>409063307120</v>
      </c>
      <c r="G210" s="20">
        <v>9.9427599999999998</v>
      </c>
      <c r="H210" s="21" t="s">
        <v>41</v>
      </c>
      <c r="I210" s="21" t="s">
        <v>93</v>
      </c>
      <c r="J210" s="22">
        <v>61189346991646</v>
      </c>
      <c r="K210" s="22">
        <v>20447606644553</v>
      </c>
      <c r="L210" s="22">
        <v>28578398634449</v>
      </c>
      <c r="M210" s="22">
        <v>1038701162390</v>
      </c>
      <c r="N210" s="22">
        <v>1043748404808</v>
      </c>
      <c r="O210" s="22">
        <v>1655</v>
      </c>
      <c r="P210" s="22">
        <v>24014</v>
      </c>
      <c r="Q210" s="20">
        <v>24.57</v>
      </c>
      <c r="R210" s="20">
        <v>1.69</v>
      </c>
      <c r="S210" s="20">
        <v>2.35</v>
      </c>
      <c r="T210" s="20">
        <v>7.24</v>
      </c>
    </row>
    <row r="211" spans="1:20">
      <c r="A211" s="7">
        <v>206</v>
      </c>
      <c r="B211" s="8" t="s">
        <v>459</v>
      </c>
      <c r="C211" s="9" t="s">
        <v>33</v>
      </c>
      <c r="D211" s="9" t="s">
        <v>460</v>
      </c>
      <c r="E211" s="19">
        <v>255761088000</v>
      </c>
      <c r="F211" s="19">
        <v>696561226</v>
      </c>
      <c r="G211" s="20">
        <v>1.21411</v>
      </c>
      <c r="H211" s="21" t="s">
        <v>27</v>
      </c>
      <c r="I211" s="21" t="s">
        <v>102</v>
      </c>
      <c r="J211" s="22">
        <v>250767172909</v>
      </c>
      <c r="K211" s="22">
        <v>231540769380</v>
      </c>
      <c r="L211" s="22">
        <v>162658231245</v>
      </c>
      <c r="M211" s="22">
        <v>24474605015</v>
      </c>
      <c r="N211" s="22">
        <v>24474664015</v>
      </c>
      <c r="O211" s="22">
        <v>2019</v>
      </c>
      <c r="P211" s="22">
        <v>19104</v>
      </c>
      <c r="Q211" s="20">
        <v>11.29</v>
      </c>
      <c r="R211" s="20">
        <v>1.19</v>
      </c>
      <c r="S211" s="20">
        <v>9.19</v>
      </c>
      <c r="T211" s="20">
        <v>10.6</v>
      </c>
    </row>
    <row r="212" spans="1:20" ht="26.25">
      <c r="A212" s="7">
        <v>207</v>
      </c>
      <c r="B212" s="8" t="s">
        <v>461</v>
      </c>
      <c r="C212" s="9" t="s">
        <v>21</v>
      </c>
      <c r="D212" s="9" t="s">
        <v>462</v>
      </c>
      <c r="E212" s="19">
        <v>2886170688480</v>
      </c>
      <c r="F212" s="19">
        <v>37735047400</v>
      </c>
      <c r="G212" s="20">
        <v>5.4075600000000001</v>
      </c>
      <c r="H212" s="21" t="s">
        <v>23</v>
      </c>
      <c r="I212" s="21" t="s">
        <v>58</v>
      </c>
      <c r="J212" s="22">
        <v>3765800622277</v>
      </c>
      <c r="K212" s="22">
        <v>1610439547434</v>
      </c>
      <c r="L212" s="22">
        <v>4150320316468</v>
      </c>
      <c r="M212" s="22">
        <v>330292831965</v>
      </c>
      <c r="N212" s="22">
        <v>329372903156</v>
      </c>
      <c r="O212" s="22">
        <v>8579</v>
      </c>
      <c r="P212" s="22">
        <v>37279</v>
      </c>
      <c r="Q212" s="20">
        <v>7.46</v>
      </c>
      <c r="R212" s="20">
        <v>1.72</v>
      </c>
      <c r="S212" s="20">
        <v>10.199999999999999</v>
      </c>
      <c r="T212" s="20">
        <v>22.78</v>
      </c>
    </row>
    <row r="213" spans="1:20">
      <c r="A213" s="7">
        <v>208</v>
      </c>
      <c r="B213" s="8" t="s">
        <v>463</v>
      </c>
      <c r="C213" s="9" t="s">
        <v>33</v>
      </c>
      <c r="D213" s="9" t="s">
        <v>464</v>
      </c>
      <c r="E213" s="19">
        <v>692223827963.19995</v>
      </c>
      <c r="F213" s="19">
        <v>15359609904.799999</v>
      </c>
      <c r="G213" s="20">
        <v>0.30736799999999997</v>
      </c>
      <c r="H213" s="21" t="s">
        <v>27</v>
      </c>
      <c r="I213" s="21" t="s">
        <v>45</v>
      </c>
      <c r="J213" s="22">
        <v>548626677935</v>
      </c>
      <c r="K213" s="22">
        <v>297907966265</v>
      </c>
      <c r="L213" s="22">
        <v>236308449777</v>
      </c>
      <c r="M213" s="22">
        <v>35092433309</v>
      </c>
      <c r="N213" s="22">
        <v>36028994142</v>
      </c>
      <c r="O213" s="22">
        <v>2097</v>
      </c>
      <c r="P213" s="22">
        <v>12510</v>
      </c>
      <c r="Q213" s="20">
        <v>21.36</v>
      </c>
      <c r="R213" s="20">
        <v>3.58</v>
      </c>
      <c r="S213" s="20">
        <v>7.96</v>
      </c>
      <c r="T213" s="20">
        <v>14.67</v>
      </c>
    </row>
    <row r="214" spans="1:20">
      <c r="A214" s="7">
        <v>209</v>
      </c>
      <c r="B214" s="8" t="s">
        <v>465</v>
      </c>
      <c r="C214" s="9" t="s">
        <v>33</v>
      </c>
      <c r="D214" s="9" t="s">
        <v>466</v>
      </c>
      <c r="E214" s="19">
        <v>257235175219.20001</v>
      </c>
      <c r="F214" s="19">
        <v>250616723.19999999</v>
      </c>
      <c r="G214" s="20">
        <v>3.5792220000000001</v>
      </c>
      <c r="H214" s="21" t="s">
        <v>27</v>
      </c>
      <c r="I214" s="21" t="s">
        <v>53</v>
      </c>
      <c r="J214" s="22" t="s">
        <v>467</v>
      </c>
      <c r="K214" s="22" t="s">
        <v>467</v>
      </c>
      <c r="L214" s="22" t="s">
        <v>467</v>
      </c>
      <c r="M214" s="22" t="e">
        <v>#VALUE!</v>
      </c>
      <c r="N214" s="22" t="e">
        <v>#VALUE!</v>
      </c>
      <c r="O214" s="22">
        <v>0</v>
      </c>
      <c r="P214" s="22">
        <v>0</v>
      </c>
      <c r="Q214" s="20">
        <v>0</v>
      </c>
      <c r="R214" s="20">
        <v>0</v>
      </c>
      <c r="S214" s="20">
        <v>0</v>
      </c>
      <c r="T214" s="20">
        <v>0</v>
      </c>
    </row>
    <row r="215" spans="1:20">
      <c r="A215" s="7">
        <v>210</v>
      </c>
      <c r="B215" s="8" t="s">
        <v>468</v>
      </c>
      <c r="C215" s="9" t="s">
        <v>33</v>
      </c>
      <c r="D215" s="9" t="s">
        <v>469</v>
      </c>
      <c r="E215" s="19">
        <v>355620000000</v>
      </c>
      <c r="F215" s="19">
        <v>1386505148.4000001</v>
      </c>
      <c r="G215" s="20">
        <v>1.32E-2</v>
      </c>
      <c r="H215" s="21" t="s">
        <v>27</v>
      </c>
      <c r="I215" s="21" t="s">
        <v>31</v>
      </c>
      <c r="J215" s="22">
        <v>109678486913</v>
      </c>
      <c r="K215" s="22">
        <v>78452063870</v>
      </c>
      <c r="L215" s="22">
        <v>103207415904</v>
      </c>
      <c r="M215" s="22">
        <v>5426081544</v>
      </c>
      <c r="N215" s="22">
        <v>6078305297</v>
      </c>
      <c r="O215" s="22">
        <v>904</v>
      </c>
      <c r="P215" s="22">
        <v>13075</v>
      </c>
      <c r="Q215" s="20">
        <v>67.45</v>
      </c>
      <c r="R215" s="20">
        <v>4.67</v>
      </c>
      <c r="S215" s="20">
        <v>3.69</v>
      </c>
      <c r="T215" s="20">
        <v>7.16</v>
      </c>
    </row>
    <row r="216" spans="1:20">
      <c r="A216" s="7">
        <v>211</v>
      </c>
      <c r="B216" s="8" t="s">
        <v>470</v>
      </c>
      <c r="C216" s="9" t="s">
        <v>21</v>
      </c>
      <c r="D216" s="9" t="s">
        <v>471</v>
      </c>
      <c r="E216" s="19">
        <v>914799409789.59998</v>
      </c>
      <c r="F216" s="19">
        <v>193503600</v>
      </c>
      <c r="G216" s="20">
        <v>8.3350340000000003</v>
      </c>
      <c r="H216" s="21" t="s">
        <v>27</v>
      </c>
      <c r="I216" s="21" t="s">
        <v>58</v>
      </c>
      <c r="J216" s="22">
        <v>827382114845</v>
      </c>
      <c r="K216" s="22">
        <v>702636626267</v>
      </c>
      <c r="L216" s="22">
        <v>1064772325677</v>
      </c>
      <c r="M216" s="22">
        <v>43591418304</v>
      </c>
      <c r="N216" s="22">
        <v>45481051794</v>
      </c>
      <c r="O216" s="22">
        <v>1410</v>
      </c>
      <c r="P216" s="22">
        <v>21324</v>
      </c>
      <c r="Q216" s="20">
        <v>18.86</v>
      </c>
      <c r="R216" s="20">
        <v>1.25</v>
      </c>
      <c r="S216" s="20">
        <v>4.25</v>
      </c>
      <c r="T216" s="20">
        <v>6.41</v>
      </c>
    </row>
    <row r="217" spans="1:20">
      <c r="A217" s="7">
        <v>212</v>
      </c>
      <c r="B217" s="8" t="s">
        <v>472</v>
      </c>
      <c r="C217" s="9" t="s">
        <v>21</v>
      </c>
      <c r="D217" s="9" t="s">
        <v>473</v>
      </c>
      <c r="E217" s="19">
        <v>14422743510192</v>
      </c>
      <c r="F217" s="19">
        <v>148750144000</v>
      </c>
      <c r="G217" s="20">
        <v>41.442039999999999</v>
      </c>
      <c r="H217" s="21" t="s">
        <v>41</v>
      </c>
      <c r="I217" s="21" t="s">
        <v>102</v>
      </c>
      <c r="J217" s="22">
        <v>10731211063284</v>
      </c>
      <c r="K217" s="22">
        <v>7044618371909</v>
      </c>
      <c r="L217" s="22">
        <v>3206290165333</v>
      </c>
      <c r="M217" s="22">
        <v>612182073397</v>
      </c>
      <c r="N217" s="22">
        <v>604760847267</v>
      </c>
      <c r="O217" s="22">
        <v>2032</v>
      </c>
      <c r="P217" s="22">
        <v>23375</v>
      </c>
      <c r="Q217" s="20">
        <v>23.28</v>
      </c>
      <c r="R217" s="20">
        <v>2.02</v>
      </c>
      <c r="S217" s="20">
        <v>5.95</v>
      </c>
      <c r="T217" s="20">
        <v>8.98</v>
      </c>
    </row>
    <row r="218" spans="1:20" ht="26.25">
      <c r="A218" s="7">
        <v>213</v>
      </c>
      <c r="B218" s="8" t="s">
        <v>474</v>
      </c>
      <c r="C218" s="9" t="s">
        <v>33</v>
      </c>
      <c r="D218" s="9" t="s">
        <v>475</v>
      </c>
      <c r="E218" s="19">
        <v>182993499398.39999</v>
      </c>
      <c r="F218" s="19">
        <v>467925634.80000001</v>
      </c>
      <c r="G218" s="20">
        <v>3.6298789999999999</v>
      </c>
      <c r="H218" s="21" t="s">
        <v>27</v>
      </c>
      <c r="I218" s="21" t="s">
        <v>45</v>
      </c>
      <c r="J218" s="22">
        <v>157063880521</v>
      </c>
      <c r="K218" s="22">
        <v>106283366028</v>
      </c>
      <c r="L218" s="22">
        <v>213997120263</v>
      </c>
      <c r="M218" s="22">
        <v>23445624653</v>
      </c>
      <c r="N218" s="22">
        <v>23445624653</v>
      </c>
      <c r="O218" s="22">
        <v>3409</v>
      </c>
      <c r="P218" s="22">
        <v>11764</v>
      </c>
      <c r="Q218" s="20">
        <v>5.78</v>
      </c>
      <c r="R218" s="20">
        <v>1.67</v>
      </c>
      <c r="S218" s="20">
        <v>15.64</v>
      </c>
      <c r="T218" s="20">
        <v>23.45</v>
      </c>
    </row>
    <row r="219" spans="1:20">
      <c r="A219" s="7">
        <v>214</v>
      </c>
      <c r="B219" s="8" t="s">
        <v>476</v>
      </c>
      <c r="C219" s="9" t="s">
        <v>21</v>
      </c>
      <c r="D219" s="9" t="s">
        <v>477</v>
      </c>
      <c r="E219" s="19">
        <v>628427568639</v>
      </c>
      <c r="F219" s="19">
        <v>4706518720</v>
      </c>
      <c r="G219" s="20">
        <v>2.3201459999999998</v>
      </c>
      <c r="H219" s="21" t="s">
        <v>27</v>
      </c>
      <c r="I219" s="21" t="s">
        <v>102</v>
      </c>
      <c r="J219" s="22">
        <v>1298789801126</v>
      </c>
      <c r="K219" s="22">
        <v>657570551888</v>
      </c>
      <c r="L219" s="22">
        <v>1631604805643</v>
      </c>
      <c r="M219" s="22">
        <v>56045742052</v>
      </c>
      <c r="N219" s="22">
        <v>56045742052</v>
      </c>
      <c r="O219" s="22">
        <v>1498</v>
      </c>
      <c r="P219" s="22">
        <v>11785</v>
      </c>
      <c r="Q219" s="20">
        <v>10.52</v>
      </c>
      <c r="R219" s="20">
        <v>1.34</v>
      </c>
      <c r="S219" s="20">
        <v>5.15</v>
      </c>
      <c r="T219" s="20">
        <v>10.01</v>
      </c>
    </row>
    <row r="220" spans="1:20">
      <c r="A220" s="7">
        <v>215</v>
      </c>
      <c r="B220" s="8" t="s">
        <v>478</v>
      </c>
      <c r="C220" s="9" t="s">
        <v>21</v>
      </c>
      <c r="D220" s="9" t="s">
        <v>479</v>
      </c>
      <c r="E220" s="19">
        <v>165808508000</v>
      </c>
      <c r="F220" s="19">
        <v>457915680</v>
      </c>
      <c r="G220" s="20">
        <v>0.61330600000000002</v>
      </c>
      <c r="H220" s="21" t="s">
        <v>27</v>
      </c>
      <c r="I220" s="21" t="s">
        <v>93</v>
      </c>
      <c r="J220" s="22">
        <v>467761723730</v>
      </c>
      <c r="K220" s="22">
        <v>167383346108</v>
      </c>
      <c r="L220" s="22">
        <v>510841937122</v>
      </c>
      <c r="M220" s="22">
        <v>15674119441</v>
      </c>
      <c r="N220" s="22">
        <v>15674119441</v>
      </c>
      <c r="O220" s="22">
        <v>1595</v>
      </c>
      <c r="P220" s="22">
        <v>17028</v>
      </c>
      <c r="Q220" s="20">
        <v>10.98</v>
      </c>
      <c r="R220" s="20">
        <v>1.03</v>
      </c>
      <c r="S220" s="20">
        <v>3.21</v>
      </c>
      <c r="T220" s="20">
        <v>9.31</v>
      </c>
    </row>
    <row r="221" spans="1:20" ht="26.25">
      <c r="A221" s="7">
        <v>216</v>
      </c>
      <c r="B221" s="8" t="s">
        <v>480</v>
      </c>
      <c r="C221" s="9" t="s">
        <v>21</v>
      </c>
      <c r="D221" s="9" t="s">
        <v>481</v>
      </c>
      <c r="E221" s="19">
        <v>138592000000000</v>
      </c>
      <c r="F221" s="19">
        <v>141217814760</v>
      </c>
      <c r="G221" s="20">
        <v>0.57823999999999998</v>
      </c>
      <c r="H221" s="21" t="s">
        <v>41</v>
      </c>
      <c r="I221" s="21" t="s">
        <v>24</v>
      </c>
      <c r="J221" s="22">
        <v>79014197735384</v>
      </c>
      <c r="K221" s="22">
        <v>51849201168066</v>
      </c>
      <c r="L221" s="22">
        <v>26189593001148</v>
      </c>
      <c r="M221" s="22">
        <v>4158196263511</v>
      </c>
      <c r="N221" s="22">
        <v>4255849826724</v>
      </c>
      <c r="O221" s="22">
        <v>1040</v>
      </c>
      <c r="P221" s="22">
        <v>12962</v>
      </c>
      <c r="Q221" s="20">
        <v>35.54</v>
      </c>
      <c r="R221" s="20">
        <v>2.85</v>
      </c>
      <c r="S221" s="20">
        <v>5.22</v>
      </c>
      <c r="T221" s="20">
        <v>8.0500000000000007</v>
      </c>
    </row>
    <row r="222" spans="1:20">
      <c r="A222" s="7">
        <v>217</v>
      </c>
      <c r="B222" s="8" t="s">
        <v>482</v>
      </c>
      <c r="C222" s="9" t="s">
        <v>33</v>
      </c>
      <c r="D222" s="9" t="s">
        <v>483</v>
      </c>
      <c r="E222" s="19">
        <v>68112000000</v>
      </c>
      <c r="F222" s="19">
        <v>81138804.400000006</v>
      </c>
      <c r="G222" s="20">
        <v>8.4491440000000004</v>
      </c>
      <c r="H222" s="21" t="s">
        <v>27</v>
      </c>
      <c r="I222" s="21" t="s">
        <v>64</v>
      </c>
      <c r="J222" s="22">
        <v>89837990641</v>
      </c>
      <c r="K222" s="22">
        <v>71985337427</v>
      </c>
      <c r="L222" s="22">
        <v>126565348049</v>
      </c>
      <c r="M222" s="22">
        <v>3150804383</v>
      </c>
      <c r="N222" s="22">
        <v>3150804383</v>
      </c>
      <c r="O222" s="22">
        <v>788</v>
      </c>
      <c r="P222" s="22">
        <v>17996</v>
      </c>
      <c r="Q222" s="20">
        <v>21.96</v>
      </c>
      <c r="R222" s="20">
        <v>0.96</v>
      </c>
      <c r="S222" s="20">
        <v>3.45</v>
      </c>
      <c r="T222" s="20">
        <v>4.2300000000000004</v>
      </c>
    </row>
    <row r="223" spans="1:20">
      <c r="A223" s="7">
        <v>218</v>
      </c>
      <c r="B223" s="8" t="s">
        <v>484</v>
      </c>
      <c r="C223" s="9" t="s">
        <v>21</v>
      </c>
      <c r="D223" s="9" t="s">
        <v>485</v>
      </c>
      <c r="E223" s="19">
        <v>7625670440367.1201</v>
      </c>
      <c r="F223" s="19">
        <v>160411732000</v>
      </c>
      <c r="G223" s="20">
        <v>1.0720419999999999</v>
      </c>
      <c r="H223" s="21" t="s">
        <v>23</v>
      </c>
      <c r="I223" s="21" t="s">
        <v>84</v>
      </c>
      <c r="J223" s="22">
        <v>18439684991000</v>
      </c>
      <c r="K223" s="22">
        <v>4673233340000</v>
      </c>
      <c r="L223" s="22">
        <v>2097418366000</v>
      </c>
      <c r="M223" s="22">
        <v>203030161000</v>
      </c>
      <c r="N223" s="22">
        <v>184155912000</v>
      </c>
      <c r="O223" s="22">
        <v>219</v>
      </c>
      <c r="P223" s="22">
        <v>5039</v>
      </c>
      <c r="Q223" s="20">
        <v>60.75</v>
      </c>
      <c r="R223" s="20">
        <v>2.64</v>
      </c>
      <c r="S223" s="20">
        <v>0.73</v>
      </c>
      <c r="T223" s="20">
        <v>2.76</v>
      </c>
    </row>
    <row r="224" spans="1:20">
      <c r="A224" s="7">
        <v>219</v>
      </c>
      <c r="B224" s="8" t="s">
        <v>486</v>
      </c>
      <c r="C224" s="9" t="s">
        <v>21</v>
      </c>
      <c r="D224" s="9" t="s">
        <v>487</v>
      </c>
      <c r="E224" s="19">
        <v>2995551860902</v>
      </c>
      <c r="F224" s="19">
        <v>96347229200</v>
      </c>
      <c r="G224" s="20">
        <v>11.876576999999999</v>
      </c>
      <c r="H224" s="21" t="s">
        <v>23</v>
      </c>
      <c r="I224" s="21" t="s">
        <v>102</v>
      </c>
      <c r="J224" s="22">
        <v>3232345373971</v>
      </c>
      <c r="K224" s="22">
        <v>1902029962417</v>
      </c>
      <c r="L224" s="22">
        <v>1955301419313</v>
      </c>
      <c r="M224" s="22">
        <v>445513497100</v>
      </c>
      <c r="N224" s="22">
        <v>445513497099</v>
      </c>
      <c r="O224" s="22">
        <v>9372</v>
      </c>
      <c r="P224" s="22">
        <v>38990</v>
      </c>
      <c r="Q224" s="20">
        <v>7.24</v>
      </c>
      <c r="R224" s="20">
        <v>1.74</v>
      </c>
      <c r="S224" s="20">
        <v>16.73</v>
      </c>
      <c r="T224" s="20">
        <v>27.52</v>
      </c>
    </row>
    <row r="225" spans="1:20">
      <c r="A225" s="7">
        <v>220</v>
      </c>
      <c r="B225" s="8" t="s">
        <v>488</v>
      </c>
      <c r="C225" s="9" t="s">
        <v>21</v>
      </c>
      <c r="D225" s="9" t="s">
        <v>489</v>
      </c>
      <c r="E225" s="19">
        <v>983622648311.68005</v>
      </c>
      <c r="F225" s="19">
        <v>29250401100</v>
      </c>
      <c r="G225" s="20">
        <v>1.48916</v>
      </c>
      <c r="H225" s="21" t="s">
        <v>27</v>
      </c>
      <c r="I225" s="21" t="s">
        <v>31</v>
      </c>
      <c r="J225" s="22">
        <v>2723874336336</v>
      </c>
      <c r="K225" s="22">
        <v>2135962222571</v>
      </c>
      <c r="L225" s="22">
        <v>609455540539</v>
      </c>
      <c r="M225" s="22" t="e">
        <v>#VALUE!</v>
      </c>
      <c r="N225" s="22">
        <v>6799333266</v>
      </c>
      <c r="O225" s="22">
        <v>37</v>
      </c>
      <c r="P225" s="22">
        <v>11692</v>
      </c>
      <c r="Q225" s="20">
        <v>217.63</v>
      </c>
      <c r="R225" s="20">
        <v>0.69</v>
      </c>
      <c r="S225" s="20">
        <v>0.24</v>
      </c>
      <c r="T225" s="20">
        <v>0.32</v>
      </c>
    </row>
    <row r="226" spans="1:20">
      <c r="A226" s="7">
        <v>221</v>
      </c>
      <c r="B226" s="8" t="s">
        <v>490</v>
      </c>
      <c r="C226" s="9" t="s">
        <v>21</v>
      </c>
      <c r="D226" s="9" t="s">
        <v>491</v>
      </c>
      <c r="E226" s="19">
        <v>865514038715.36804</v>
      </c>
      <c r="F226" s="19">
        <v>13058612031.557301</v>
      </c>
      <c r="G226" s="20">
        <v>3.0074290000000001</v>
      </c>
      <c r="H226" s="21" t="s">
        <v>27</v>
      </c>
      <c r="I226" s="21" t="s">
        <v>93</v>
      </c>
      <c r="J226" s="22">
        <v>802990455686</v>
      </c>
      <c r="K226" s="22">
        <v>725754291933</v>
      </c>
      <c r="L226" s="22">
        <v>497669937607</v>
      </c>
      <c r="M226" s="22">
        <v>40112027853</v>
      </c>
      <c r="N226" s="22">
        <v>40348193653</v>
      </c>
      <c r="O226" s="22">
        <v>723</v>
      </c>
      <c r="P226" s="22">
        <v>13083</v>
      </c>
      <c r="Q226" s="20">
        <v>21.71</v>
      </c>
      <c r="R226" s="20">
        <v>1.2</v>
      </c>
      <c r="S226" s="20">
        <v>4.9800000000000004</v>
      </c>
      <c r="T226" s="20">
        <v>5.56</v>
      </c>
    </row>
    <row r="227" spans="1:20" ht="26.25">
      <c r="A227" s="7">
        <v>222</v>
      </c>
      <c r="B227" s="8" t="s">
        <v>492</v>
      </c>
      <c r="C227" s="9" t="s">
        <v>21</v>
      </c>
      <c r="D227" s="9" t="s">
        <v>493</v>
      </c>
      <c r="E227" s="19">
        <v>749795838694.40002</v>
      </c>
      <c r="F227" s="19">
        <v>16304968264</v>
      </c>
      <c r="G227" s="20">
        <v>0.315886</v>
      </c>
      <c r="H227" s="21" t="s">
        <v>27</v>
      </c>
      <c r="I227" s="21" t="s">
        <v>61</v>
      </c>
      <c r="J227" s="22">
        <v>1253935213844</v>
      </c>
      <c r="K227" s="22">
        <v>1069636139153</v>
      </c>
      <c r="L227" s="22">
        <v>42697462993</v>
      </c>
      <c r="M227" s="22">
        <v>35572912062</v>
      </c>
      <c r="N227" s="22">
        <v>34532713307</v>
      </c>
      <c r="O227" s="22">
        <v>372</v>
      </c>
      <c r="P227" s="22">
        <v>11179</v>
      </c>
      <c r="Q227" s="20">
        <v>38.200000000000003</v>
      </c>
      <c r="R227" s="20">
        <v>1.27</v>
      </c>
      <c r="S227" s="20">
        <v>2.83</v>
      </c>
      <c r="T227" s="20">
        <v>3.38</v>
      </c>
    </row>
    <row r="228" spans="1:20">
      <c r="A228" s="7">
        <v>223</v>
      </c>
      <c r="B228" s="8" t="s">
        <v>494</v>
      </c>
      <c r="C228" s="9" t="s">
        <v>21</v>
      </c>
      <c r="D228" s="9" t="s">
        <v>495</v>
      </c>
      <c r="E228" s="19">
        <v>97080360000</v>
      </c>
      <c r="F228" s="19">
        <v>41188000</v>
      </c>
      <c r="G228" s="20">
        <v>17.331626</v>
      </c>
      <c r="H228" s="21" t="s">
        <v>27</v>
      </c>
      <c r="I228" s="21" t="s">
        <v>77</v>
      </c>
      <c r="J228" s="22">
        <v>202626115905</v>
      </c>
      <c r="K228" s="22">
        <v>141573288596</v>
      </c>
      <c r="L228" s="22">
        <v>197530930686</v>
      </c>
      <c r="M228" s="22">
        <v>2946974001</v>
      </c>
      <c r="N228" s="22">
        <v>2920855211</v>
      </c>
      <c r="O228" s="22">
        <v>378</v>
      </c>
      <c r="P228" s="22">
        <v>18150</v>
      </c>
      <c r="Q228" s="20">
        <v>31.5</v>
      </c>
      <c r="R228" s="20">
        <v>0.66</v>
      </c>
      <c r="S228" s="20">
        <v>1.46</v>
      </c>
      <c r="T228" s="20">
        <v>2.08</v>
      </c>
    </row>
    <row r="229" spans="1:20">
      <c r="A229" s="7">
        <v>224</v>
      </c>
      <c r="B229" s="8" t="s">
        <v>496</v>
      </c>
      <c r="C229" s="9" t="s">
        <v>33</v>
      </c>
      <c r="D229" s="9" t="s">
        <v>497</v>
      </c>
      <c r="E229" s="19">
        <v>64624863600</v>
      </c>
      <c r="F229" s="19">
        <v>69685991.200000003</v>
      </c>
      <c r="G229" s="20">
        <v>7.2717280000000004</v>
      </c>
      <c r="H229" s="21" t="s">
        <v>27</v>
      </c>
      <c r="I229" s="21" t="s">
        <v>31</v>
      </c>
      <c r="J229" s="22">
        <v>127728069488</v>
      </c>
      <c r="K229" s="22">
        <v>51489906198</v>
      </c>
      <c r="L229" s="22">
        <v>448689918438</v>
      </c>
      <c r="M229" s="22">
        <v>1065296280</v>
      </c>
      <c r="N229" s="22">
        <v>909289502</v>
      </c>
      <c r="O229" s="22">
        <v>341</v>
      </c>
      <c r="P229" s="22">
        <v>16487</v>
      </c>
      <c r="Q229" s="20">
        <v>65.959999999999994</v>
      </c>
      <c r="R229" s="20">
        <v>1.36</v>
      </c>
      <c r="S229" s="20">
        <v>0.74</v>
      </c>
      <c r="T229" s="20">
        <v>1.86</v>
      </c>
    </row>
    <row r="230" spans="1:20">
      <c r="A230" s="7">
        <v>225</v>
      </c>
      <c r="B230" s="8" t="s">
        <v>498</v>
      </c>
      <c r="C230" s="9" t="s">
        <v>21</v>
      </c>
      <c r="D230" s="9" t="s">
        <v>499</v>
      </c>
      <c r="E230" s="19">
        <v>1286069241948</v>
      </c>
      <c r="F230" s="19">
        <v>23963683400</v>
      </c>
      <c r="G230" s="20">
        <v>16.66844</v>
      </c>
      <c r="H230" s="21" t="s">
        <v>23</v>
      </c>
      <c r="I230" s="21" t="s">
        <v>74</v>
      </c>
      <c r="J230" s="22">
        <v>1277216734272</v>
      </c>
      <c r="K230" s="22">
        <v>710005672773</v>
      </c>
      <c r="L230" s="22">
        <v>5551485307629</v>
      </c>
      <c r="M230" s="22">
        <v>160072053012</v>
      </c>
      <c r="N230" s="22">
        <v>160072053012</v>
      </c>
      <c r="O230" s="22">
        <v>3665</v>
      </c>
      <c r="P230" s="22">
        <v>14339</v>
      </c>
      <c r="Q230" s="20">
        <v>7.97</v>
      </c>
      <c r="R230" s="20">
        <v>2.04</v>
      </c>
      <c r="S230" s="20">
        <v>12.76</v>
      </c>
      <c r="T230" s="20">
        <v>25.71</v>
      </c>
    </row>
    <row r="231" spans="1:20">
      <c r="A231" s="7">
        <v>226</v>
      </c>
      <c r="B231" s="8" t="s">
        <v>500</v>
      </c>
      <c r="C231" s="9" t="s">
        <v>21</v>
      </c>
      <c r="D231" s="9" t="s">
        <v>501</v>
      </c>
      <c r="E231" s="19">
        <v>4963403450191.5996</v>
      </c>
      <c r="F231" s="19">
        <v>155693081280</v>
      </c>
      <c r="G231" s="20">
        <v>14.66492</v>
      </c>
      <c r="H231" s="21" t="s">
        <v>23</v>
      </c>
      <c r="I231" s="21" t="s">
        <v>77</v>
      </c>
      <c r="J231" s="22">
        <v>16576620526681</v>
      </c>
      <c r="K231" s="22">
        <v>4056527768485</v>
      </c>
      <c r="L231" s="22">
        <v>11355969088757</v>
      </c>
      <c r="M231" s="22">
        <v>102964490780</v>
      </c>
      <c r="N231" s="22">
        <v>98452200278</v>
      </c>
      <c r="O231" s="22">
        <v>441</v>
      </c>
      <c r="P231" s="22">
        <v>16734</v>
      </c>
      <c r="Q231" s="20">
        <v>68.59</v>
      </c>
      <c r="R231" s="20">
        <v>1.81</v>
      </c>
      <c r="S231" s="20">
        <v>0.64</v>
      </c>
      <c r="T231" s="20">
        <v>2.5099999999999998</v>
      </c>
    </row>
    <row r="232" spans="1:20">
      <c r="A232" s="7">
        <v>227</v>
      </c>
      <c r="B232" s="8" t="s">
        <v>502</v>
      </c>
      <c r="C232" s="9" t="s">
        <v>33</v>
      </c>
      <c r="D232" s="9" t="s">
        <v>503</v>
      </c>
      <c r="E232" s="19">
        <v>373150573848</v>
      </c>
      <c r="F232" s="19">
        <v>2694358914.4000001</v>
      </c>
      <c r="G232" s="20">
        <v>6.2799999999999995E-2</v>
      </c>
      <c r="H232" s="21" t="s">
        <v>27</v>
      </c>
      <c r="I232" s="21" t="s">
        <v>67</v>
      </c>
      <c r="J232" s="22">
        <v>402009993770</v>
      </c>
      <c r="K232" s="22">
        <v>397508946658</v>
      </c>
      <c r="L232" s="22">
        <v>20665275827</v>
      </c>
      <c r="M232" s="22">
        <v>8112789147</v>
      </c>
      <c r="N232" s="22">
        <v>8112789147</v>
      </c>
      <c r="O232" s="22">
        <v>246</v>
      </c>
      <c r="P232" s="22">
        <v>12046</v>
      </c>
      <c r="Q232" s="20">
        <v>66.3</v>
      </c>
      <c r="R232" s="20">
        <v>1.35</v>
      </c>
      <c r="S232" s="20">
        <v>2.04</v>
      </c>
      <c r="T232" s="20">
        <v>2.06</v>
      </c>
    </row>
    <row r="233" spans="1:20">
      <c r="A233" s="7">
        <v>228</v>
      </c>
      <c r="B233" s="8" t="s">
        <v>504</v>
      </c>
      <c r="C233" s="9" t="s">
        <v>33</v>
      </c>
      <c r="D233" s="9" t="s">
        <v>505</v>
      </c>
      <c r="E233" s="19">
        <v>75682938088.800003</v>
      </c>
      <c r="F233" s="19">
        <v>129897398</v>
      </c>
      <c r="G233" s="20">
        <v>16.677917999999998</v>
      </c>
      <c r="H233" s="21" t="s">
        <v>27</v>
      </c>
      <c r="I233" s="21" t="s">
        <v>45</v>
      </c>
      <c r="J233" s="22">
        <v>142929959222</v>
      </c>
      <c r="K233" s="22">
        <v>74184862842</v>
      </c>
      <c r="L233" s="22">
        <v>210034079706</v>
      </c>
      <c r="M233" s="22">
        <v>2293973729</v>
      </c>
      <c r="N233" s="22">
        <v>2293973729</v>
      </c>
      <c r="O233" s="22">
        <v>352</v>
      </c>
      <c r="P233" s="22">
        <v>11381</v>
      </c>
      <c r="Q233" s="20">
        <v>34.67</v>
      </c>
      <c r="R233" s="20">
        <v>1.07</v>
      </c>
      <c r="S233" s="20">
        <v>1.68</v>
      </c>
      <c r="T233" s="20">
        <v>3.14</v>
      </c>
    </row>
    <row r="234" spans="1:20" ht="26.25">
      <c r="A234" s="7">
        <v>229</v>
      </c>
      <c r="B234" s="8" t="s">
        <v>506</v>
      </c>
      <c r="C234" s="9" t="s">
        <v>21</v>
      </c>
      <c r="D234" s="9" t="s">
        <v>507</v>
      </c>
      <c r="E234" s="19">
        <v>295501077147.59998</v>
      </c>
      <c r="F234" s="19">
        <v>10174671976</v>
      </c>
      <c r="G234" s="20">
        <v>1.31304</v>
      </c>
      <c r="H234" s="21" t="s">
        <v>27</v>
      </c>
      <c r="I234" s="21" t="s">
        <v>24</v>
      </c>
      <c r="J234" s="22">
        <v>554417310268</v>
      </c>
      <c r="K234" s="22">
        <v>375361979580</v>
      </c>
      <c r="L234" s="22">
        <v>732482617921</v>
      </c>
      <c r="M234" s="22">
        <v>47138407153</v>
      </c>
      <c r="N234" s="22">
        <v>48423538049</v>
      </c>
      <c r="O234" s="22">
        <v>1746</v>
      </c>
      <c r="P234" s="22">
        <v>13902</v>
      </c>
      <c r="Q234" s="20">
        <v>7.88</v>
      </c>
      <c r="R234" s="20">
        <v>0.99</v>
      </c>
      <c r="S234" s="20">
        <v>9.27</v>
      </c>
      <c r="T234" s="20">
        <v>13.16</v>
      </c>
    </row>
    <row r="235" spans="1:20" ht="26.25">
      <c r="A235" s="7">
        <v>230</v>
      </c>
      <c r="B235" s="8" t="s">
        <v>508</v>
      </c>
      <c r="C235" s="9" t="s">
        <v>21</v>
      </c>
      <c r="D235" s="9" t="s">
        <v>509</v>
      </c>
      <c r="E235" s="19">
        <v>14995405720095</v>
      </c>
      <c r="F235" s="19">
        <v>213615046800</v>
      </c>
      <c r="G235" s="20">
        <v>45.388367000000002</v>
      </c>
      <c r="H235" s="21" t="s">
        <v>41</v>
      </c>
      <c r="I235" s="21" t="s">
        <v>67</v>
      </c>
      <c r="J235" s="22">
        <v>24369103140717</v>
      </c>
      <c r="K235" s="22">
        <v>7325252922790</v>
      </c>
      <c r="L235" s="22">
        <v>4460112837812</v>
      </c>
      <c r="M235" s="22">
        <v>1147062381087</v>
      </c>
      <c r="N235" s="22">
        <v>1147062381087</v>
      </c>
      <c r="O235" s="22">
        <v>3680</v>
      </c>
      <c r="P235" s="22">
        <v>16022</v>
      </c>
      <c r="Q235" s="20">
        <v>12.37</v>
      </c>
      <c r="R235" s="20">
        <v>2.84</v>
      </c>
      <c r="S235" s="20">
        <v>6.22</v>
      </c>
      <c r="T235" s="20">
        <v>19.5</v>
      </c>
    </row>
    <row r="236" spans="1:20" ht="26.25">
      <c r="A236" s="7">
        <v>231</v>
      </c>
      <c r="B236" s="8" t="s">
        <v>510</v>
      </c>
      <c r="C236" s="9" t="s">
        <v>33</v>
      </c>
      <c r="D236" s="9" t="s">
        <v>511</v>
      </c>
      <c r="E236" s="19">
        <v>28521362548</v>
      </c>
      <c r="F236" s="19">
        <v>2743435.2</v>
      </c>
      <c r="G236" s="20">
        <v>0.54723999999999995</v>
      </c>
      <c r="H236" s="21" t="s">
        <v>27</v>
      </c>
      <c r="I236" s="21" t="s">
        <v>102</v>
      </c>
      <c r="J236" s="22">
        <v>44040592868</v>
      </c>
      <c r="K236" s="22">
        <v>40892202908</v>
      </c>
      <c r="L236" s="22">
        <v>72789680712</v>
      </c>
      <c r="M236" s="22">
        <v>697464698</v>
      </c>
      <c r="N236" s="22">
        <v>684150648</v>
      </c>
      <c r="O236" s="22">
        <v>346</v>
      </c>
      <c r="P236" s="22">
        <v>20280</v>
      </c>
      <c r="Q236" s="20">
        <v>35.270000000000003</v>
      </c>
      <c r="R236" s="20">
        <v>0.6</v>
      </c>
      <c r="S236" s="20">
        <v>1.56</v>
      </c>
      <c r="T236" s="20">
        <v>1.7</v>
      </c>
    </row>
    <row r="237" spans="1:20">
      <c r="A237" s="7">
        <v>232</v>
      </c>
      <c r="B237" s="8" t="s">
        <v>512</v>
      </c>
      <c r="C237" s="9" t="s">
        <v>33</v>
      </c>
      <c r="D237" s="9" t="s">
        <v>513</v>
      </c>
      <c r="E237" s="19">
        <v>248243600000</v>
      </c>
      <c r="F237" s="19">
        <v>3049621390</v>
      </c>
      <c r="G237" s="20">
        <v>0.993008</v>
      </c>
      <c r="H237" s="21" t="s">
        <v>27</v>
      </c>
      <c r="I237" s="21" t="s">
        <v>24</v>
      </c>
      <c r="J237" s="22">
        <v>390010007419</v>
      </c>
      <c r="K237" s="22">
        <v>223771845777</v>
      </c>
      <c r="L237" s="22">
        <v>268425564267</v>
      </c>
      <c r="M237" s="22">
        <v>26021372158</v>
      </c>
      <c r="N237" s="22">
        <v>26631249158</v>
      </c>
      <c r="O237" s="22">
        <v>2263</v>
      </c>
      <c r="P237" s="22">
        <v>19458</v>
      </c>
      <c r="Q237" s="20">
        <v>12.77</v>
      </c>
      <c r="R237" s="20">
        <v>1.49</v>
      </c>
      <c r="S237" s="20">
        <v>6.81</v>
      </c>
      <c r="T237" s="20">
        <v>12.17</v>
      </c>
    </row>
    <row r="238" spans="1:20">
      <c r="A238" s="7">
        <v>233</v>
      </c>
      <c r="B238" s="8" t="s">
        <v>514</v>
      </c>
      <c r="C238" s="9" t="s">
        <v>21</v>
      </c>
      <c r="D238" s="9" t="s">
        <v>515</v>
      </c>
      <c r="E238" s="19">
        <v>54933303646782.602</v>
      </c>
      <c r="F238" s="19">
        <v>143628110400</v>
      </c>
      <c r="G238" s="20">
        <v>17.691905999999999</v>
      </c>
      <c r="H238" s="21" t="s">
        <v>41</v>
      </c>
      <c r="I238" s="21" t="s">
        <v>42</v>
      </c>
      <c r="J238" s="22">
        <v>374611571000000</v>
      </c>
      <c r="K238" s="22">
        <v>30790113000000</v>
      </c>
      <c r="L238" s="22">
        <v>13890777000000</v>
      </c>
      <c r="M238" s="22">
        <v>6053519000000</v>
      </c>
      <c r="N238" s="22">
        <v>6053520000000</v>
      </c>
      <c r="O238" s="22">
        <v>3497</v>
      </c>
      <c r="P238" s="22">
        <v>15455</v>
      </c>
      <c r="Q238" s="20">
        <v>8.82</v>
      </c>
      <c r="R238" s="20">
        <v>2</v>
      </c>
      <c r="S238" s="20">
        <v>1.75</v>
      </c>
      <c r="T238" s="20">
        <v>21.82</v>
      </c>
    </row>
    <row r="239" spans="1:20">
      <c r="A239" s="7">
        <v>234</v>
      </c>
      <c r="B239" s="8" t="s">
        <v>516</v>
      </c>
      <c r="C239" s="9" t="s">
        <v>21</v>
      </c>
      <c r="D239" s="9" t="s">
        <v>517</v>
      </c>
      <c r="E239" s="19">
        <v>6572228420598.7998</v>
      </c>
      <c r="F239" s="19">
        <v>63116314680</v>
      </c>
      <c r="G239" s="20">
        <v>2.6481599999999998</v>
      </c>
      <c r="H239" s="21" t="s">
        <v>23</v>
      </c>
      <c r="I239" s="21" t="s">
        <v>61</v>
      </c>
      <c r="J239" s="22">
        <v>3776882006581</v>
      </c>
      <c r="K239" s="22">
        <v>1483977488957</v>
      </c>
      <c r="L239" s="22">
        <v>1352322631435</v>
      </c>
      <c r="M239" s="22">
        <v>309339306260</v>
      </c>
      <c r="N239" s="22">
        <v>309462707704</v>
      </c>
      <c r="O239" s="22">
        <v>4075</v>
      </c>
      <c r="P239" s="22">
        <v>17162</v>
      </c>
      <c r="Q239" s="20">
        <v>23.31</v>
      </c>
      <c r="R239" s="20">
        <v>5.54</v>
      </c>
      <c r="S239" s="20">
        <v>8.6999999999999993</v>
      </c>
      <c r="T239" s="20">
        <v>23.56</v>
      </c>
    </row>
    <row r="240" spans="1:20">
      <c r="A240" s="7">
        <v>235</v>
      </c>
      <c r="B240" s="8" t="s">
        <v>518</v>
      </c>
      <c r="C240" s="9" t="s">
        <v>21</v>
      </c>
      <c r="D240" s="9" t="s">
        <v>519</v>
      </c>
      <c r="E240" s="19">
        <v>10432018058096</v>
      </c>
      <c r="F240" s="19">
        <v>90070766720</v>
      </c>
      <c r="G240" s="20">
        <v>10.868195999999999</v>
      </c>
      <c r="H240" s="21" t="s">
        <v>41</v>
      </c>
      <c r="I240" s="21" t="s">
        <v>61</v>
      </c>
      <c r="J240" s="22">
        <v>15891543990097</v>
      </c>
      <c r="K240" s="22">
        <v>5390330402710</v>
      </c>
      <c r="L240" s="22">
        <v>3777436143446</v>
      </c>
      <c r="M240" s="22">
        <v>1096497637724</v>
      </c>
      <c r="N240" s="22">
        <v>1090016436792</v>
      </c>
      <c r="O240" s="22">
        <v>6874</v>
      </c>
      <c r="P240" s="22">
        <v>27452</v>
      </c>
      <c r="Q240" s="20">
        <v>9.67</v>
      </c>
      <c r="R240" s="20">
        <v>2.42</v>
      </c>
      <c r="S240" s="20">
        <v>7.37</v>
      </c>
      <c r="T240" s="20">
        <v>23.41</v>
      </c>
    </row>
    <row r="241" spans="1:20">
      <c r="A241" s="7">
        <v>236</v>
      </c>
      <c r="B241" s="8" t="s">
        <v>520</v>
      </c>
      <c r="C241" s="9" t="s">
        <v>33</v>
      </c>
      <c r="D241" s="9" t="s">
        <v>521</v>
      </c>
      <c r="E241" s="19">
        <v>20627600000</v>
      </c>
      <c r="F241" s="19">
        <v>25908176.399999999</v>
      </c>
      <c r="G241" s="20">
        <v>2.2221519999999999</v>
      </c>
      <c r="H241" s="21" t="s">
        <v>27</v>
      </c>
      <c r="I241" s="21" t="s">
        <v>53</v>
      </c>
      <c r="J241" s="22">
        <v>21418452226</v>
      </c>
      <c r="K241" s="22">
        <v>16027758515</v>
      </c>
      <c r="L241" s="22">
        <v>38850263056</v>
      </c>
      <c r="M241" s="22">
        <v>2024665834</v>
      </c>
      <c r="N241" s="22">
        <v>2024665834</v>
      </c>
      <c r="O241" s="22">
        <v>2025</v>
      </c>
      <c r="P241" s="22">
        <v>16028</v>
      </c>
      <c r="Q241" s="20">
        <v>14.03</v>
      </c>
      <c r="R241" s="20">
        <v>1.77</v>
      </c>
      <c r="S241" s="20">
        <v>9.1999999999999993</v>
      </c>
      <c r="T241" s="20">
        <v>12.72</v>
      </c>
    </row>
    <row r="242" spans="1:20">
      <c r="A242" s="7">
        <v>237</v>
      </c>
      <c r="B242" s="8" t="s">
        <v>522</v>
      </c>
      <c r="C242" s="9" t="s">
        <v>33</v>
      </c>
      <c r="D242" s="9" t="s">
        <v>523</v>
      </c>
      <c r="E242" s="19">
        <v>476781117120</v>
      </c>
      <c r="F242" s="19">
        <v>16609743.199999999</v>
      </c>
      <c r="G242" s="20">
        <v>0.193966</v>
      </c>
      <c r="H242" s="21" t="s">
        <v>27</v>
      </c>
      <c r="I242" s="21" t="s">
        <v>50</v>
      </c>
      <c r="J242" s="22">
        <v>227039517321</v>
      </c>
      <c r="K242" s="22">
        <v>193747014436</v>
      </c>
      <c r="L242" s="22">
        <v>154120381419</v>
      </c>
      <c r="M242" s="22">
        <v>70419133551</v>
      </c>
      <c r="N242" s="22">
        <v>70419133551</v>
      </c>
      <c r="O242" s="22">
        <v>5907</v>
      </c>
      <c r="P242" s="22">
        <v>16253</v>
      </c>
      <c r="Q242" s="20">
        <v>5.94</v>
      </c>
      <c r="R242" s="20">
        <v>2.16</v>
      </c>
      <c r="S242" s="20">
        <v>34.729999999999997</v>
      </c>
      <c r="T242" s="20">
        <v>40.89</v>
      </c>
    </row>
    <row r="243" spans="1:20">
      <c r="A243" s="7">
        <v>238</v>
      </c>
      <c r="B243" s="8" t="s">
        <v>524</v>
      </c>
      <c r="C243" s="9" t="s">
        <v>33</v>
      </c>
      <c r="D243" s="9" t="s">
        <v>525</v>
      </c>
      <c r="E243" s="19">
        <v>1341817380000</v>
      </c>
      <c r="F243" s="19">
        <v>20413910.399999999</v>
      </c>
      <c r="G243" s="20">
        <v>0.239033</v>
      </c>
      <c r="H243" s="21" t="s">
        <v>23</v>
      </c>
      <c r="I243" s="21" t="s">
        <v>64</v>
      </c>
      <c r="J243" s="22">
        <v>1245542848018</v>
      </c>
      <c r="K243" s="22">
        <v>502366653007</v>
      </c>
      <c r="L243" s="22">
        <v>930608567920</v>
      </c>
      <c r="M243" s="22">
        <v>52282741875</v>
      </c>
      <c r="N243" s="22">
        <v>52282741875</v>
      </c>
      <c r="O243" s="22">
        <v>3183</v>
      </c>
      <c r="P243" s="22">
        <v>30585</v>
      </c>
      <c r="Q243" s="20">
        <v>27.96</v>
      </c>
      <c r="R243" s="20">
        <v>2.91</v>
      </c>
      <c r="S243" s="20">
        <v>4.3</v>
      </c>
      <c r="T243" s="20">
        <v>10.77</v>
      </c>
    </row>
    <row r="244" spans="1:20">
      <c r="A244" s="7">
        <v>239</v>
      </c>
      <c r="B244" s="8" t="s">
        <v>526</v>
      </c>
      <c r="C244" s="9" t="s">
        <v>33</v>
      </c>
      <c r="D244" s="9" t="s">
        <v>527</v>
      </c>
      <c r="E244" s="19">
        <v>194651862612</v>
      </c>
      <c r="F244" s="19">
        <v>5769129310.3999996</v>
      </c>
      <c r="G244" s="20">
        <v>0.55899200000000004</v>
      </c>
      <c r="H244" s="21" t="s">
        <v>27</v>
      </c>
      <c r="I244" s="21" t="s">
        <v>102</v>
      </c>
      <c r="J244" s="22">
        <v>315133238174</v>
      </c>
      <c r="K244" s="22">
        <v>220517636839</v>
      </c>
      <c r="L244" s="22">
        <v>94335266140</v>
      </c>
      <c r="M244" s="22">
        <v>-68553322685</v>
      </c>
      <c r="N244" s="22">
        <v>-68553322685</v>
      </c>
      <c r="O244" s="22">
        <v>-1964</v>
      </c>
      <c r="P244" s="22">
        <v>6319</v>
      </c>
      <c r="Q244" s="20">
        <v>-4.63</v>
      </c>
      <c r="R244" s="20">
        <v>1.44</v>
      </c>
      <c r="S244" s="20">
        <v>-18.64</v>
      </c>
      <c r="T244" s="20">
        <v>-26.91</v>
      </c>
    </row>
    <row r="245" spans="1:20">
      <c r="A245" s="7">
        <v>240</v>
      </c>
      <c r="B245" s="8" t="s">
        <v>528</v>
      </c>
      <c r="C245" s="9" t="s">
        <v>21</v>
      </c>
      <c r="D245" s="9" t="s">
        <v>529</v>
      </c>
      <c r="E245" s="19">
        <v>300470042606.08002</v>
      </c>
      <c r="F245" s="19">
        <v>5391247600</v>
      </c>
      <c r="G245" s="20">
        <v>1.53528</v>
      </c>
      <c r="H245" s="21" t="s">
        <v>27</v>
      </c>
      <c r="I245" s="21" t="s">
        <v>93</v>
      </c>
      <c r="J245" s="22">
        <v>699714771251</v>
      </c>
      <c r="K245" s="22">
        <v>385317586744</v>
      </c>
      <c r="L245" s="22">
        <v>791384824923</v>
      </c>
      <c r="M245" s="22">
        <v>33921616192</v>
      </c>
      <c r="N245" s="22">
        <v>33921616192</v>
      </c>
      <c r="O245" s="22">
        <v>1633</v>
      </c>
      <c r="P245" s="22">
        <v>12814</v>
      </c>
      <c r="Q245" s="20">
        <v>8.14</v>
      </c>
      <c r="R245" s="20">
        <v>1.04</v>
      </c>
      <c r="S245" s="20">
        <v>5.65</v>
      </c>
      <c r="T245" s="20">
        <v>11</v>
      </c>
    </row>
    <row r="246" spans="1:20">
      <c r="A246" s="7">
        <v>241</v>
      </c>
      <c r="B246" s="8" t="s">
        <v>530</v>
      </c>
      <c r="C246" s="9" t="s">
        <v>21</v>
      </c>
      <c r="D246" s="9" t="s">
        <v>531</v>
      </c>
      <c r="E246" s="19">
        <v>2522415776746.7202</v>
      </c>
      <c r="F246" s="19">
        <v>39188340192</v>
      </c>
      <c r="G246" s="20">
        <v>2.35284</v>
      </c>
      <c r="H246" s="21" t="s">
        <v>23</v>
      </c>
      <c r="I246" s="21" t="s">
        <v>31</v>
      </c>
      <c r="J246" s="22">
        <v>4265257318196</v>
      </c>
      <c r="K246" s="22">
        <v>3942043040135</v>
      </c>
      <c r="L246" s="22">
        <v>516362984812</v>
      </c>
      <c r="M246" s="22">
        <v>232769603773</v>
      </c>
      <c r="N246" s="22">
        <v>226694635899</v>
      </c>
      <c r="O246" s="22">
        <v>847</v>
      </c>
      <c r="P246" s="22">
        <v>12263</v>
      </c>
      <c r="Q246" s="20">
        <v>13.17</v>
      </c>
      <c r="R246" s="20">
        <v>0.91</v>
      </c>
      <c r="S246" s="20">
        <v>5.67</v>
      </c>
      <c r="T246" s="20">
        <v>6.06</v>
      </c>
    </row>
    <row r="247" spans="1:20">
      <c r="A247" s="7">
        <v>242</v>
      </c>
      <c r="B247" s="8" t="s">
        <v>532</v>
      </c>
      <c r="C247" s="9" t="s">
        <v>21</v>
      </c>
      <c r="D247" s="9" t="s">
        <v>533</v>
      </c>
      <c r="E247" s="19">
        <v>487949859972.40002</v>
      </c>
      <c r="F247" s="19">
        <v>10473066720</v>
      </c>
      <c r="G247" s="20">
        <v>2.0403199999999999</v>
      </c>
      <c r="H247" s="21" t="s">
        <v>27</v>
      </c>
      <c r="I247" s="21" t="s">
        <v>107</v>
      </c>
      <c r="J247" s="22" t="s">
        <v>467</v>
      </c>
      <c r="K247" s="22" t="s">
        <v>467</v>
      </c>
      <c r="L247" s="22" t="s">
        <v>467</v>
      </c>
      <c r="M247" s="22" t="e">
        <v>#VALUE!</v>
      </c>
      <c r="N247" s="22" t="e">
        <v>#VALUE!</v>
      </c>
      <c r="O247" s="22">
        <v>0</v>
      </c>
      <c r="P247" s="22">
        <v>0</v>
      </c>
      <c r="Q247" s="20">
        <v>0</v>
      </c>
      <c r="R247" s="20">
        <v>0</v>
      </c>
      <c r="S247" s="20">
        <v>0</v>
      </c>
      <c r="T247" s="20">
        <v>0</v>
      </c>
    </row>
    <row r="248" spans="1:20">
      <c r="A248" s="7">
        <v>243</v>
      </c>
      <c r="B248" s="8" t="s">
        <v>534</v>
      </c>
      <c r="C248" s="9" t="s">
        <v>21</v>
      </c>
      <c r="D248" s="9" t="s">
        <v>535</v>
      </c>
      <c r="E248" s="19">
        <v>653523430690.40002</v>
      </c>
      <c r="F248" s="19">
        <v>12664398100</v>
      </c>
      <c r="G248" s="20">
        <v>0.93084800000000001</v>
      </c>
      <c r="H248" s="21" t="s">
        <v>27</v>
      </c>
      <c r="I248" s="21" t="s">
        <v>24</v>
      </c>
      <c r="J248" s="22">
        <v>2224226821561</v>
      </c>
      <c r="K248" s="22">
        <v>649379858973</v>
      </c>
      <c r="L248" s="22">
        <v>8265252473254</v>
      </c>
      <c r="M248" s="22">
        <v>80177418944</v>
      </c>
      <c r="N248" s="22">
        <v>80171299683</v>
      </c>
      <c r="O248" s="22">
        <v>2352</v>
      </c>
      <c r="P248" s="22">
        <v>17631</v>
      </c>
      <c r="Q248" s="20">
        <v>9.07</v>
      </c>
      <c r="R248" s="20">
        <v>1.21</v>
      </c>
      <c r="S248" s="20">
        <v>4.2699999999999996</v>
      </c>
      <c r="T248" s="20">
        <v>13.12</v>
      </c>
    </row>
    <row r="249" spans="1:20">
      <c r="A249" s="7">
        <v>244</v>
      </c>
      <c r="B249" s="8" t="s">
        <v>536</v>
      </c>
      <c r="C249" s="9" t="s">
        <v>33</v>
      </c>
      <c r="D249" s="9" t="s">
        <v>537</v>
      </c>
      <c r="E249" s="19">
        <v>693383098160</v>
      </c>
      <c r="F249" s="19">
        <v>47041000</v>
      </c>
      <c r="G249" s="20">
        <v>0.15351600000000001</v>
      </c>
      <c r="H249" s="21" t="s">
        <v>27</v>
      </c>
      <c r="I249" s="21" t="s">
        <v>107</v>
      </c>
      <c r="J249" s="22">
        <v>346423696169</v>
      </c>
      <c r="K249" s="22">
        <v>319281788506</v>
      </c>
      <c r="L249" s="22">
        <v>165837230817</v>
      </c>
      <c r="M249" s="22">
        <v>51140797195</v>
      </c>
      <c r="N249" s="22">
        <v>51113440658</v>
      </c>
      <c r="O249" s="22">
        <v>2435</v>
      </c>
      <c r="P249" s="22">
        <v>15204</v>
      </c>
      <c r="Q249" s="20">
        <v>12.93</v>
      </c>
      <c r="R249" s="20">
        <v>2.0699999999999998</v>
      </c>
      <c r="S249" s="20">
        <v>14.16</v>
      </c>
      <c r="T249" s="20">
        <v>16.03</v>
      </c>
    </row>
    <row r="250" spans="1:20">
      <c r="A250" s="7">
        <v>245</v>
      </c>
      <c r="B250" s="8" t="s">
        <v>538</v>
      </c>
      <c r="C250" s="9" t="s">
        <v>33</v>
      </c>
      <c r="D250" s="9" t="s">
        <v>539</v>
      </c>
      <c r="E250" s="19">
        <v>41379543599.199997</v>
      </c>
      <c r="F250" s="19">
        <v>62540284.399999999</v>
      </c>
      <c r="G250" s="20">
        <v>0.33255699999999999</v>
      </c>
      <c r="H250" s="21" t="s">
        <v>27</v>
      </c>
      <c r="I250" s="21" t="s">
        <v>84</v>
      </c>
      <c r="J250" s="22">
        <v>103803759976</v>
      </c>
      <c r="K250" s="22">
        <v>69423153297</v>
      </c>
      <c r="L250" s="22">
        <v>31437858982</v>
      </c>
      <c r="M250" s="22">
        <v>500384913</v>
      </c>
      <c r="N250" s="22">
        <v>828561999</v>
      </c>
      <c r="O250" s="22">
        <v>82</v>
      </c>
      <c r="P250" s="22">
        <v>11316</v>
      </c>
      <c r="Q250" s="20">
        <v>88.28</v>
      </c>
      <c r="R250" s="20">
        <v>0.64</v>
      </c>
      <c r="S250" s="20">
        <v>0.5</v>
      </c>
      <c r="T250" s="20">
        <v>0.72</v>
      </c>
    </row>
    <row r="251" spans="1:20">
      <c r="A251" s="7">
        <v>246</v>
      </c>
      <c r="B251" s="8" t="s">
        <v>540</v>
      </c>
      <c r="C251" s="9" t="s">
        <v>33</v>
      </c>
      <c r="D251" s="9" t="s">
        <v>541</v>
      </c>
      <c r="E251" s="19">
        <v>350536590687.59998</v>
      </c>
      <c r="F251" s="19">
        <v>443382926</v>
      </c>
      <c r="G251" s="20">
        <v>6.5666710000000004</v>
      </c>
      <c r="H251" s="21" t="s">
        <v>27</v>
      </c>
      <c r="I251" s="21" t="s">
        <v>50</v>
      </c>
      <c r="J251" s="22">
        <v>3096773826386</v>
      </c>
      <c r="K251" s="22">
        <v>342678582282</v>
      </c>
      <c r="L251" s="22">
        <v>3229008910595</v>
      </c>
      <c r="M251" s="22">
        <v>69625673080</v>
      </c>
      <c r="N251" s="22">
        <v>75404256222</v>
      </c>
      <c r="O251" s="22">
        <v>2740</v>
      </c>
      <c r="P251" s="22">
        <v>13483</v>
      </c>
      <c r="Q251" s="20">
        <v>5.44</v>
      </c>
      <c r="R251" s="20">
        <v>1.1100000000000001</v>
      </c>
      <c r="S251" s="20">
        <v>2.1</v>
      </c>
      <c r="T251" s="20">
        <v>21.15</v>
      </c>
    </row>
    <row r="252" spans="1:20" ht="26.25">
      <c r="A252" s="7">
        <v>247</v>
      </c>
      <c r="B252" s="8" t="s">
        <v>542</v>
      </c>
      <c r="C252" s="9" t="s">
        <v>33</v>
      </c>
      <c r="D252" s="9" t="s">
        <v>543</v>
      </c>
      <c r="E252" s="19">
        <v>793168000000</v>
      </c>
      <c r="F252" s="19">
        <v>4183436896.4000001</v>
      </c>
      <c r="G252" s="20">
        <v>6.9632620000000003</v>
      </c>
      <c r="H252" s="21" t="s">
        <v>27</v>
      </c>
      <c r="I252" s="21" t="s">
        <v>61</v>
      </c>
      <c r="J252" s="22">
        <v>574180636295</v>
      </c>
      <c r="K252" s="22">
        <v>446026497881</v>
      </c>
      <c r="L252" s="22">
        <v>80924793286</v>
      </c>
      <c r="M252" s="22">
        <v>15221319692</v>
      </c>
      <c r="N252" s="22">
        <v>15221319692</v>
      </c>
      <c r="O252" s="22">
        <v>761</v>
      </c>
      <c r="P252" s="22">
        <v>22301</v>
      </c>
      <c r="Q252" s="20">
        <v>51.64</v>
      </c>
      <c r="R252" s="20">
        <v>1.76</v>
      </c>
      <c r="S252" s="20">
        <v>2.57</v>
      </c>
      <c r="T252" s="20">
        <v>3.45</v>
      </c>
    </row>
    <row r="253" spans="1:20">
      <c r="A253" s="7">
        <v>248</v>
      </c>
      <c r="B253" s="8" t="s">
        <v>544</v>
      </c>
      <c r="C253" s="9" t="s">
        <v>21</v>
      </c>
      <c r="D253" s="9" t="s">
        <v>545</v>
      </c>
      <c r="E253" s="19">
        <v>567445200000</v>
      </c>
      <c r="F253" s="19">
        <v>5602402280</v>
      </c>
      <c r="G253" s="20">
        <v>1.6828000000000001</v>
      </c>
      <c r="H253" s="21" t="s">
        <v>27</v>
      </c>
      <c r="I253" s="21" t="s">
        <v>31</v>
      </c>
      <c r="J253" s="22">
        <v>1261596127816</v>
      </c>
      <c r="K253" s="22">
        <v>484207002249</v>
      </c>
      <c r="L253" s="22">
        <v>3830564756476</v>
      </c>
      <c r="M253" s="22">
        <v>142094420399</v>
      </c>
      <c r="N253" s="22">
        <v>142091630399</v>
      </c>
      <c r="O253" s="22">
        <v>6766</v>
      </c>
      <c r="P253" s="22">
        <v>23057</v>
      </c>
      <c r="Q253" s="20">
        <v>3.78</v>
      </c>
      <c r="R253" s="20">
        <v>1.1100000000000001</v>
      </c>
      <c r="S253" s="20">
        <v>13.19</v>
      </c>
      <c r="T253" s="20">
        <v>32.9</v>
      </c>
    </row>
    <row r="254" spans="1:20">
      <c r="A254" s="7">
        <v>249</v>
      </c>
      <c r="B254" s="8" t="s">
        <v>546</v>
      </c>
      <c r="C254" s="9" t="s">
        <v>33</v>
      </c>
      <c r="D254" s="9" t="s">
        <v>547</v>
      </c>
      <c r="E254" s="19">
        <v>209288169630</v>
      </c>
      <c r="F254" s="19">
        <v>286908512.80000001</v>
      </c>
      <c r="G254" s="20">
        <v>3.613718</v>
      </c>
      <c r="H254" s="21" t="s">
        <v>27</v>
      </c>
      <c r="I254" s="21" t="s">
        <v>102</v>
      </c>
      <c r="J254" s="22">
        <v>272700785566</v>
      </c>
      <c r="K254" s="22">
        <v>237739119544</v>
      </c>
      <c r="L254" s="22">
        <v>90715464872</v>
      </c>
      <c r="M254" s="22">
        <v>16763032316</v>
      </c>
      <c r="N254" s="22">
        <v>16013122853</v>
      </c>
      <c r="O254" s="22">
        <v>1305</v>
      </c>
      <c r="P254" s="22">
        <v>18504</v>
      </c>
      <c r="Q254" s="20">
        <v>14.33</v>
      </c>
      <c r="R254" s="20">
        <v>1.01</v>
      </c>
      <c r="S254" s="20">
        <v>6.21</v>
      </c>
      <c r="T254" s="20">
        <v>7.07</v>
      </c>
    </row>
    <row r="255" spans="1:20" ht="26.25">
      <c r="A255" s="7">
        <v>250</v>
      </c>
      <c r="B255" s="8" t="s">
        <v>548</v>
      </c>
      <c r="C255" s="9" t="s">
        <v>21</v>
      </c>
      <c r="D255" s="9" t="s">
        <v>549</v>
      </c>
      <c r="E255" s="19">
        <v>10268446045073.4</v>
      </c>
      <c r="F255" s="19">
        <v>111345033600</v>
      </c>
      <c r="G255" s="20">
        <v>1.24404</v>
      </c>
      <c r="H255" s="21" t="s">
        <v>41</v>
      </c>
      <c r="I255" s="21" t="s">
        <v>84</v>
      </c>
      <c r="J255" s="22">
        <v>14017046409000</v>
      </c>
      <c r="K255" s="22">
        <v>5997023427000</v>
      </c>
      <c r="L255" s="22">
        <v>1198934872000</v>
      </c>
      <c r="M255" s="22">
        <v>-1119430311000</v>
      </c>
      <c r="N255" s="22">
        <v>-1119428114000</v>
      </c>
      <c r="O255" s="22">
        <v>-1010</v>
      </c>
      <c r="P255" s="22">
        <v>5410</v>
      </c>
      <c r="Q255" s="20">
        <v>-12.13</v>
      </c>
      <c r="R255" s="20">
        <v>2.2599999999999998</v>
      </c>
      <c r="S255" s="20">
        <v>-5.79</v>
      </c>
      <c r="T255" s="20">
        <v>-15.25</v>
      </c>
    </row>
    <row r="256" spans="1:20">
      <c r="A256" s="7">
        <v>251</v>
      </c>
      <c r="B256" s="8" t="s">
        <v>550</v>
      </c>
      <c r="C256" s="9" t="s">
        <v>33</v>
      </c>
      <c r="D256" s="9" t="s">
        <v>551</v>
      </c>
      <c r="E256" s="19">
        <v>561380708153.19995</v>
      </c>
      <c r="F256" s="19">
        <v>3812411348.8000002</v>
      </c>
      <c r="G256" s="20">
        <v>0.86668100000000003</v>
      </c>
      <c r="H256" s="21" t="s">
        <v>27</v>
      </c>
      <c r="I256" s="21" t="s">
        <v>45</v>
      </c>
      <c r="J256" s="22">
        <v>1422927059448</v>
      </c>
      <c r="K256" s="22">
        <v>949897217303</v>
      </c>
      <c r="L256" s="22">
        <v>1838900687683</v>
      </c>
      <c r="M256" s="22">
        <v>1939380392</v>
      </c>
      <c r="N256" s="22">
        <v>1845684142</v>
      </c>
      <c r="O256" s="22">
        <v>27</v>
      </c>
      <c r="P256" s="22">
        <v>13193</v>
      </c>
      <c r="Q256" s="20">
        <v>330.4</v>
      </c>
      <c r="R256" s="20">
        <v>0.67</v>
      </c>
      <c r="S256" s="20">
        <v>0.13</v>
      </c>
      <c r="T256" s="20">
        <v>0.2</v>
      </c>
    </row>
    <row r="257" spans="1:20">
      <c r="A257" s="7">
        <v>252</v>
      </c>
      <c r="B257" s="8" t="s">
        <v>552</v>
      </c>
      <c r="C257" s="9" t="s">
        <v>21</v>
      </c>
      <c r="D257" s="9" t="s">
        <v>553</v>
      </c>
      <c r="E257" s="19">
        <v>281748181215.59998</v>
      </c>
      <c r="F257" s="19">
        <v>10974840</v>
      </c>
      <c r="G257" s="20">
        <v>4.8981999999999998E-2</v>
      </c>
      <c r="H257" s="21" t="s">
        <v>27</v>
      </c>
      <c r="I257" s="21" t="s">
        <v>112</v>
      </c>
      <c r="J257" s="22">
        <v>75990007233</v>
      </c>
      <c r="K257" s="22">
        <v>56961171027</v>
      </c>
      <c r="L257" s="22">
        <v>26463143440</v>
      </c>
      <c r="M257" s="22">
        <v>-21097884167</v>
      </c>
      <c r="N257" s="22">
        <v>-20777867655</v>
      </c>
      <c r="O257" s="22">
        <v>-2637</v>
      </c>
      <c r="P257" s="22">
        <v>7120</v>
      </c>
      <c r="Q257" s="20">
        <v>-13.65</v>
      </c>
      <c r="R257" s="20">
        <v>5.0599999999999996</v>
      </c>
      <c r="S257" s="20">
        <v>-25.55</v>
      </c>
      <c r="T257" s="20">
        <v>-31.25</v>
      </c>
    </row>
    <row r="258" spans="1:20">
      <c r="A258" s="7">
        <v>253</v>
      </c>
      <c r="B258" s="8" t="s">
        <v>554</v>
      </c>
      <c r="C258" s="9" t="s">
        <v>21</v>
      </c>
      <c r="D258" s="9" t="s">
        <v>555</v>
      </c>
      <c r="E258" s="19">
        <v>216997490776052</v>
      </c>
      <c r="F258" s="19">
        <v>1261592665040</v>
      </c>
      <c r="G258" s="20">
        <v>25.89404</v>
      </c>
      <c r="H258" s="21" t="s">
        <v>41</v>
      </c>
      <c r="I258" s="21" t="s">
        <v>45</v>
      </c>
      <c r="J258" s="22">
        <v>178236422358249</v>
      </c>
      <c r="K258" s="22">
        <v>90780625511439</v>
      </c>
      <c r="L258" s="22">
        <v>149679789979345</v>
      </c>
      <c r="M258" s="22">
        <v>34478143197460</v>
      </c>
      <c r="N258" s="22">
        <v>34478143197460</v>
      </c>
      <c r="O258" s="22">
        <v>8630</v>
      </c>
      <c r="P258" s="22">
        <v>20296</v>
      </c>
      <c r="Q258" s="20">
        <v>5.38</v>
      </c>
      <c r="R258" s="20">
        <v>2.29</v>
      </c>
      <c r="S258" s="20">
        <v>22.26</v>
      </c>
      <c r="T258" s="20">
        <v>45.97</v>
      </c>
    </row>
    <row r="259" spans="1:20" ht="26.25">
      <c r="A259" s="7">
        <v>254</v>
      </c>
      <c r="B259" s="8" t="s">
        <v>556</v>
      </c>
      <c r="C259" s="9" t="s">
        <v>33</v>
      </c>
      <c r="D259" s="9" t="s">
        <v>557</v>
      </c>
      <c r="E259" s="19">
        <v>44985920000</v>
      </c>
      <c r="F259" s="19">
        <v>38659376.399999999</v>
      </c>
      <c r="G259" s="20">
        <v>1.603936</v>
      </c>
      <c r="H259" s="21" t="s">
        <v>27</v>
      </c>
      <c r="I259" s="21" t="s">
        <v>50</v>
      </c>
      <c r="J259" s="22">
        <v>34809052909</v>
      </c>
      <c r="K259" s="22">
        <v>23695401940</v>
      </c>
      <c r="L259" s="22">
        <v>4260000000</v>
      </c>
      <c r="M259" s="22">
        <v>249864921</v>
      </c>
      <c r="N259" s="22">
        <v>456269588</v>
      </c>
      <c r="O259" s="22">
        <v>66</v>
      </c>
      <c r="P259" s="22">
        <v>6236</v>
      </c>
      <c r="Q259" s="20">
        <v>156.63999999999999</v>
      </c>
      <c r="R259" s="20">
        <v>1.65</v>
      </c>
      <c r="S259" s="20">
        <v>0.74</v>
      </c>
      <c r="T259" s="20">
        <v>1.06</v>
      </c>
    </row>
    <row r="260" spans="1:20">
      <c r="A260" s="7">
        <v>255</v>
      </c>
      <c r="B260" s="8" t="s">
        <v>558</v>
      </c>
      <c r="C260" s="9" t="s">
        <v>21</v>
      </c>
      <c r="D260" s="9" t="s">
        <v>559</v>
      </c>
      <c r="E260" s="19">
        <v>9649044184675.5996</v>
      </c>
      <c r="F260" s="19">
        <v>21474280900</v>
      </c>
      <c r="G260" s="20">
        <v>13.609680000000001</v>
      </c>
      <c r="H260" s="21" t="s">
        <v>23</v>
      </c>
      <c r="I260" s="21" t="s">
        <v>61</v>
      </c>
      <c r="J260" s="22">
        <v>9578591657942</v>
      </c>
      <c r="K260" s="22">
        <v>3526748242454</v>
      </c>
      <c r="L260" s="22">
        <v>1417006429780</v>
      </c>
      <c r="M260" s="22">
        <v>249918687400</v>
      </c>
      <c r="N260" s="22">
        <v>289283689779</v>
      </c>
      <c r="O260" s="22">
        <v>903</v>
      </c>
      <c r="P260" s="22">
        <v>11595</v>
      </c>
      <c r="Q260" s="20">
        <v>36.89</v>
      </c>
      <c r="R260" s="20">
        <v>2.87</v>
      </c>
      <c r="S260" s="20">
        <v>2.95</v>
      </c>
      <c r="T260" s="20">
        <v>6.99</v>
      </c>
    </row>
    <row r="261" spans="1:20" ht="26.25">
      <c r="A261" s="7">
        <v>256</v>
      </c>
      <c r="B261" s="8" t="s">
        <v>560</v>
      </c>
      <c r="C261" s="9" t="s">
        <v>21</v>
      </c>
      <c r="D261" s="9" t="s">
        <v>561</v>
      </c>
      <c r="E261" s="19">
        <v>2627625245358.7202</v>
      </c>
      <c r="F261" s="19">
        <v>105701681160</v>
      </c>
      <c r="G261" s="20">
        <v>1.0801419999999999</v>
      </c>
      <c r="H261" s="21" t="s">
        <v>23</v>
      </c>
      <c r="I261" s="21" t="s">
        <v>61</v>
      </c>
      <c r="J261" s="22">
        <v>9326768797727</v>
      </c>
      <c r="K261" s="22">
        <v>4340591748204</v>
      </c>
      <c r="L261" s="22">
        <v>278969265140</v>
      </c>
      <c r="M261" s="22">
        <v>4155204566</v>
      </c>
      <c r="N261" s="22">
        <v>4165228995</v>
      </c>
      <c r="O261" s="22">
        <v>9</v>
      </c>
      <c r="P261" s="22">
        <v>9107</v>
      </c>
      <c r="Q261" s="20">
        <v>1009.35</v>
      </c>
      <c r="R261" s="20">
        <v>0.97</v>
      </c>
      <c r="S261" s="20">
        <v>0.05</v>
      </c>
      <c r="T261" s="20">
        <v>0.1</v>
      </c>
    </row>
    <row r="262" spans="1:20">
      <c r="A262" s="7">
        <v>257</v>
      </c>
      <c r="B262" s="8" t="s">
        <v>562</v>
      </c>
      <c r="C262" s="9" t="s">
        <v>21</v>
      </c>
      <c r="D262" s="9" t="s">
        <v>563</v>
      </c>
      <c r="E262" s="19">
        <v>1762133500992</v>
      </c>
      <c r="F262" s="19">
        <v>51456000</v>
      </c>
      <c r="G262" s="20">
        <v>0.65195999999999998</v>
      </c>
      <c r="H262" s="21" t="s">
        <v>23</v>
      </c>
      <c r="I262" s="21" t="s">
        <v>24</v>
      </c>
      <c r="J262" s="22">
        <v>847791272055</v>
      </c>
      <c r="K262" s="22">
        <v>551040897805</v>
      </c>
      <c r="L262" s="22">
        <v>184909291311</v>
      </c>
      <c r="M262" s="22">
        <v>22071619351</v>
      </c>
      <c r="N262" s="22">
        <v>22071619351</v>
      </c>
      <c r="O262" s="22">
        <v>731</v>
      </c>
      <c r="P262" s="22">
        <v>18242</v>
      </c>
      <c r="Q262" s="20">
        <v>72.53</v>
      </c>
      <c r="R262" s="20">
        <v>2.91</v>
      </c>
      <c r="S262" s="20">
        <v>2.31</v>
      </c>
      <c r="T262" s="20">
        <v>4.0599999999999996</v>
      </c>
    </row>
    <row r="263" spans="1:20">
      <c r="A263" s="7">
        <v>258</v>
      </c>
      <c r="B263" s="8" t="s">
        <v>564</v>
      </c>
      <c r="C263" s="9" t="s">
        <v>21</v>
      </c>
      <c r="D263" s="9" t="s">
        <v>565</v>
      </c>
      <c r="E263" s="19">
        <v>18986559018390.602</v>
      </c>
      <c r="F263" s="19">
        <v>412999163920</v>
      </c>
      <c r="G263" s="20">
        <v>9.066694</v>
      </c>
      <c r="H263" s="21" t="s">
        <v>41</v>
      </c>
      <c r="I263" s="21" t="s">
        <v>45</v>
      </c>
      <c r="J263" s="22">
        <v>26618030002939</v>
      </c>
      <c r="K263" s="22">
        <v>10831793828854</v>
      </c>
      <c r="L263" s="22">
        <v>48726522233736</v>
      </c>
      <c r="M263" s="22">
        <v>4313507233783</v>
      </c>
      <c r="N263" s="22">
        <v>4312822661367</v>
      </c>
      <c r="O263" s="22">
        <v>9173</v>
      </c>
      <c r="P263" s="22">
        <v>21950</v>
      </c>
      <c r="Q263" s="20">
        <v>4.08</v>
      </c>
      <c r="R263" s="20">
        <v>1.7</v>
      </c>
      <c r="S263" s="20">
        <v>19.440000000000001</v>
      </c>
      <c r="T263" s="20">
        <v>49.52</v>
      </c>
    </row>
    <row r="264" spans="1:20" ht="26.25">
      <c r="A264" s="7">
        <v>259</v>
      </c>
      <c r="B264" s="8" t="s">
        <v>566</v>
      </c>
      <c r="C264" s="9" t="s">
        <v>21</v>
      </c>
      <c r="D264" s="9" t="s">
        <v>567</v>
      </c>
      <c r="E264" s="19">
        <v>159335835005.44</v>
      </c>
      <c r="F264" s="19">
        <v>2233307984</v>
      </c>
      <c r="G264" s="20">
        <v>6.9713200000000004</v>
      </c>
      <c r="H264" s="21" t="s">
        <v>27</v>
      </c>
      <c r="I264" s="21" t="s">
        <v>84</v>
      </c>
      <c r="J264" s="22">
        <v>327071012262</v>
      </c>
      <c r="K264" s="22">
        <v>261713701959</v>
      </c>
      <c r="L264" s="22">
        <v>305159744600</v>
      </c>
      <c r="M264" s="22">
        <v>15986531445</v>
      </c>
      <c r="N264" s="22">
        <v>15419457083</v>
      </c>
      <c r="O264" s="22">
        <v>970</v>
      </c>
      <c r="P264" s="22">
        <v>15245</v>
      </c>
      <c r="Q264" s="20">
        <v>10</v>
      </c>
      <c r="R264" s="20">
        <v>0.64</v>
      </c>
      <c r="S264" s="20">
        <v>5.45</v>
      </c>
      <c r="T264" s="20">
        <v>6.3</v>
      </c>
    </row>
    <row r="265" spans="1:20">
      <c r="A265" s="7">
        <v>260</v>
      </c>
      <c r="B265" s="8" t="s">
        <v>568</v>
      </c>
      <c r="C265" s="9" t="s">
        <v>21</v>
      </c>
      <c r="D265" s="9" t="s">
        <v>569</v>
      </c>
      <c r="E265" s="19">
        <v>7979093007214.2002</v>
      </c>
      <c r="F265" s="19">
        <v>55059053920</v>
      </c>
      <c r="G265" s="20">
        <v>2.6846199999999998</v>
      </c>
      <c r="H265" s="21" t="s">
        <v>23</v>
      </c>
      <c r="I265" s="21" t="s">
        <v>45</v>
      </c>
      <c r="J265" s="22">
        <v>8809187003331</v>
      </c>
      <c r="K265" s="22">
        <v>5174416060138</v>
      </c>
      <c r="L265" s="22">
        <v>7064342381922</v>
      </c>
      <c r="M265" s="22">
        <v>368954105376</v>
      </c>
      <c r="N265" s="22">
        <v>369860431065</v>
      </c>
      <c r="O265" s="22">
        <v>967</v>
      </c>
      <c r="P265" s="22">
        <v>13562</v>
      </c>
      <c r="Q265" s="20">
        <v>23.11</v>
      </c>
      <c r="R265" s="20">
        <v>1.65</v>
      </c>
      <c r="S265" s="20">
        <v>3.91</v>
      </c>
      <c r="T265" s="20">
        <v>6.98</v>
      </c>
    </row>
    <row r="266" spans="1:20">
      <c r="A266" s="7">
        <v>261</v>
      </c>
      <c r="B266" s="8" t="s">
        <v>570</v>
      </c>
      <c r="C266" s="9" t="s">
        <v>33</v>
      </c>
      <c r="D266" s="9" t="s">
        <v>571</v>
      </c>
      <c r="E266" s="19">
        <v>373027600000</v>
      </c>
      <c r="F266" s="19">
        <v>70138368</v>
      </c>
      <c r="G266" s="20">
        <v>0.462698</v>
      </c>
      <c r="H266" s="21" t="s">
        <v>27</v>
      </c>
      <c r="I266" s="21" t="s">
        <v>74</v>
      </c>
      <c r="J266" s="22">
        <v>593588391817</v>
      </c>
      <c r="K266" s="22">
        <v>273838224007</v>
      </c>
      <c r="L266" s="22">
        <v>1364794132969</v>
      </c>
      <c r="M266" s="22">
        <v>34711539861</v>
      </c>
      <c r="N266" s="22">
        <v>34711539861</v>
      </c>
      <c r="O266" s="22">
        <v>3156</v>
      </c>
      <c r="P266" s="22">
        <v>24894</v>
      </c>
      <c r="Q266" s="20">
        <v>10.3</v>
      </c>
      <c r="R266" s="20">
        <v>1.31</v>
      </c>
      <c r="S266" s="20">
        <v>6.23</v>
      </c>
      <c r="T266" s="20">
        <v>12.23</v>
      </c>
    </row>
    <row r="267" spans="1:20">
      <c r="A267" s="7">
        <v>262</v>
      </c>
      <c r="B267" s="8" t="s">
        <v>572</v>
      </c>
      <c r="C267" s="9" t="s">
        <v>21</v>
      </c>
      <c r="D267" s="9" t="s">
        <v>573</v>
      </c>
      <c r="E267" s="19">
        <v>454464647520</v>
      </c>
      <c r="F267" s="19">
        <v>1218573200</v>
      </c>
      <c r="G267" s="20">
        <v>14.030239999999999</v>
      </c>
      <c r="H267" s="21" t="s">
        <v>27</v>
      </c>
      <c r="I267" s="21" t="s">
        <v>77</v>
      </c>
      <c r="J267" s="22">
        <v>1556037696501</v>
      </c>
      <c r="K267" s="22">
        <v>462372911926</v>
      </c>
      <c r="L267" s="22">
        <v>333910799993</v>
      </c>
      <c r="M267" s="22">
        <v>36185815800</v>
      </c>
      <c r="N267" s="22">
        <v>36185815800</v>
      </c>
      <c r="O267" s="22">
        <v>1450</v>
      </c>
      <c r="P267" s="22">
        <v>18533</v>
      </c>
      <c r="Q267" s="20">
        <v>13.27</v>
      </c>
      <c r="R267" s="20">
        <v>1.04</v>
      </c>
      <c r="S267" s="20">
        <v>2.25</v>
      </c>
      <c r="T267" s="20">
        <v>7.9</v>
      </c>
    </row>
    <row r="268" spans="1:20">
      <c r="A268" s="7">
        <v>263</v>
      </c>
      <c r="B268" s="8" t="s">
        <v>574</v>
      </c>
      <c r="C268" s="9" t="s">
        <v>21</v>
      </c>
      <c r="D268" s="9" t="s">
        <v>575</v>
      </c>
      <c r="E268" s="19">
        <v>247262400000</v>
      </c>
      <c r="F268" s="19">
        <v>67521600</v>
      </c>
      <c r="G268" s="20">
        <v>45.202199999999998</v>
      </c>
      <c r="H268" s="21" t="s">
        <v>27</v>
      </c>
      <c r="I268" s="21" t="s">
        <v>31</v>
      </c>
      <c r="J268" s="22">
        <v>337758459999</v>
      </c>
      <c r="K268" s="22">
        <v>201350251385</v>
      </c>
      <c r="L268" s="22">
        <v>905793963757</v>
      </c>
      <c r="M268" s="22">
        <v>27021648095</v>
      </c>
      <c r="N268" s="22">
        <v>27157312946</v>
      </c>
      <c r="O268" s="22">
        <v>2252</v>
      </c>
      <c r="P268" s="22">
        <v>16779</v>
      </c>
      <c r="Q268" s="20">
        <v>9.81</v>
      </c>
      <c r="R268" s="20">
        <v>1.32</v>
      </c>
      <c r="S268" s="20">
        <v>7.74</v>
      </c>
      <c r="T268" s="20">
        <v>13.94</v>
      </c>
    </row>
    <row r="269" spans="1:20">
      <c r="A269" s="7">
        <v>264</v>
      </c>
      <c r="B269" s="8" t="s">
        <v>576</v>
      </c>
      <c r="C269" s="9" t="s">
        <v>21</v>
      </c>
      <c r="D269" s="9" t="s">
        <v>577</v>
      </c>
      <c r="E269" s="19">
        <v>2970846462181.6001</v>
      </c>
      <c r="F269" s="19">
        <v>16664089520</v>
      </c>
      <c r="G269" s="20">
        <v>0.79127999999999998</v>
      </c>
      <c r="H269" s="21" t="s">
        <v>23</v>
      </c>
      <c r="I269" s="21" t="s">
        <v>77</v>
      </c>
      <c r="J269" s="22">
        <v>7688055385125</v>
      </c>
      <c r="K269" s="22">
        <v>1520939091088</v>
      </c>
      <c r="L269" s="22">
        <v>6163724691175</v>
      </c>
      <c r="M269" s="22">
        <v>240983386030</v>
      </c>
      <c r="N269" s="22">
        <v>240983386030</v>
      </c>
      <c r="O269" s="22">
        <v>4968</v>
      </c>
      <c r="P269" s="22">
        <v>17067</v>
      </c>
      <c r="Q269" s="20">
        <v>9.06</v>
      </c>
      <c r="R269" s="20">
        <v>2.64</v>
      </c>
      <c r="S269" s="20">
        <v>3.64</v>
      </c>
      <c r="T269" s="20">
        <v>19</v>
      </c>
    </row>
    <row r="270" spans="1:20">
      <c r="A270" s="7">
        <v>265</v>
      </c>
      <c r="B270" s="8" t="s">
        <v>578</v>
      </c>
      <c r="C270" s="9" t="s">
        <v>33</v>
      </c>
      <c r="D270" s="9" t="s">
        <v>579</v>
      </c>
      <c r="E270" s="19">
        <v>2992915791984</v>
      </c>
      <c r="F270" s="19">
        <v>5321830221.1999998</v>
      </c>
      <c r="G270" s="20">
        <v>7.4809999999999998E-3</v>
      </c>
      <c r="H270" s="21" t="s">
        <v>23</v>
      </c>
      <c r="I270" s="21" t="s">
        <v>93</v>
      </c>
      <c r="J270" s="22">
        <v>5439007804692</v>
      </c>
      <c r="K270" s="22">
        <v>2335193979631</v>
      </c>
      <c r="L270" s="22">
        <v>23819833667</v>
      </c>
      <c r="M270" s="22">
        <v>55694505328</v>
      </c>
      <c r="N270" s="22">
        <v>55646198277</v>
      </c>
      <c r="O270" s="22">
        <v>614</v>
      </c>
      <c r="P270" s="22">
        <v>25436</v>
      </c>
      <c r="Q270" s="20">
        <v>66.599999999999994</v>
      </c>
      <c r="R270" s="20">
        <v>1.61</v>
      </c>
      <c r="S270" s="20">
        <v>2.04</v>
      </c>
      <c r="T270" s="20">
        <v>4.7300000000000004</v>
      </c>
    </row>
    <row r="271" spans="1:20">
      <c r="A271" s="7">
        <v>266</v>
      </c>
      <c r="B271" s="8" t="s">
        <v>580</v>
      </c>
      <c r="C271" s="9" t="s">
        <v>21</v>
      </c>
      <c r="D271" s="9" t="s">
        <v>581</v>
      </c>
      <c r="E271" s="19">
        <v>195338707200</v>
      </c>
      <c r="F271" s="19">
        <v>261886560</v>
      </c>
      <c r="G271" s="20">
        <v>12.425840000000001</v>
      </c>
      <c r="H271" s="21" t="s">
        <v>27</v>
      </c>
      <c r="I271" s="21" t="s">
        <v>102</v>
      </c>
      <c r="J271" s="22">
        <v>422674784549</v>
      </c>
      <c r="K271" s="22">
        <v>333373653512</v>
      </c>
      <c r="L271" s="22">
        <v>297847175380</v>
      </c>
      <c r="M271" s="22">
        <v>17392452671</v>
      </c>
      <c r="N271" s="22">
        <v>16980875013</v>
      </c>
      <c r="O271" s="22">
        <v>1327</v>
      </c>
      <c r="P271" s="22">
        <v>25441</v>
      </c>
      <c r="Q271" s="20">
        <v>11.19</v>
      </c>
      <c r="R271" s="20">
        <v>0.57999999999999996</v>
      </c>
      <c r="S271" s="20">
        <v>4.1399999999999997</v>
      </c>
      <c r="T271" s="20">
        <v>5.18</v>
      </c>
    </row>
    <row r="272" spans="1:20">
      <c r="A272" s="7">
        <v>267</v>
      </c>
      <c r="B272" s="8" t="s">
        <v>582</v>
      </c>
      <c r="C272" s="9" t="s">
        <v>21</v>
      </c>
      <c r="D272" s="9" t="s">
        <v>583</v>
      </c>
      <c r="E272" s="19">
        <v>119007600000</v>
      </c>
      <c r="F272" s="19">
        <v>235098840</v>
      </c>
      <c r="G272" s="20">
        <v>3.6323599999999998</v>
      </c>
      <c r="H272" s="21" t="s">
        <v>27</v>
      </c>
      <c r="I272" s="21" t="s">
        <v>61</v>
      </c>
      <c r="J272" s="22">
        <v>662917113541</v>
      </c>
      <c r="K272" s="22">
        <v>148746178162</v>
      </c>
      <c r="L272" s="22">
        <v>795594371484</v>
      </c>
      <c r="M272" s="22">
        <v>-3851922748</v>
      </c>
      <c r="N272" s="22">
        <v>876404419</v>
      </c>
      <c r="O272" s="22">
        <v>-385</v>
      </c>
      <c r="P272" s="22">
        <v>14875</v>
      </c>
      <c r="Q272" s="20">
        <v>-35.83</v>
      </c>
      <c r="R272" s="20">
        <v>0.93</v>
      </c>
      <c r="S272" s="20">
        <v>-0.48</v>
      </c>
      <c r="T272" s="20">
        <v>-2.5499999999999998</v>
      </c>
    </row>
    <row r="273" spans="1:20">
      <c r="A273" s="7">
        <v>268</v>
      </c>
      <c r="B273" s="8" t="s">
        <v>584</v>
      </c>
      <c r="C273" s="9" t="s">
        <v>21</v>
      </c>
      <c r="D273" s="9" t="s">
        <v>585</v>
      </c>
      <c r="E273" s="19">
        <v>86148717564.479996</v>
      </c>
      <c r="F273" s="19">
        <v>217070080</v>
      </c>
      <c r="G273" s="20">
        <v>4.74064</v>
      </c>
      <c r="H273" s="21" t="s">
        <v>27</v>
      </c>
      <c r="I273" s="21" t="s">
        <v>77</v>
      </c>
      <c r="J273" s="22">
        <v>346706892668</v>
      </c>
      <c r="K273" s="22">
        <v>148496175227</v>
      </c>
      <c r="L273" s="22">
        <v>155272499761</v>
      </c>
      <c r="M273" s="22">
        <v>660923114</v>
      </c>
      <c r="N273" s="22">
        <v>660923114</v>
      </c>
      <c r="O273" s="22">
        <v>66</v>
      </c>
      <c r="P273" s="22">
        <v>14850</v>
      </c>
      <c r="Q273" s="20">
        <v>145.1</v>
      </c>
      <c r="R273" s="20">
        <v>0.65</v>
      </c>
      <c r="S273" s="20">
        <v>0.22</v>
      </c>
      <c r="T273" s="20">
        <v>0.44</v>
      </c>
    </row>
    <row r="274" spans="1:20">
      <c r="A274" s="7">
        <v>269</v>
      </c>
      <c r="B274" s="8" t="s">
        <v>586</v>
      </c>
      <c r="C274" s="9" t="s">
        <v>21</v>
      </c>
      <c r="D274" s="9" t="s">
        <v>587</v>
      </c>
      <c r="E274" s="19">
        <v>568971415032.80005</v>
      </c>
      <c r="F274" s="19">
        <v>2209791520</v>
      </c>
      <c r="G274" s="20">
        <v>5.0644</v>
      </c>
      <c r="H274" s="21" t="s">
        <v>27</v>
      </c>
      <c r="I274" s="21" t="s">
        <v>77</v>
      </c>
      <c r="J274" s="22">
        <v>791873197933</v>
      </c>
      <c r="K274" s="22">
        <v>482202159417</v>
      </c>
      <c r="L274" s="22">
        <v>445438697598</v>
      </c>
      <c r="M274" s="22">
        <v>53855902613</v>
      </c>
      <c r="N274" s="22">
        <v>52262837226</v>
      </c>
      <c r="O274" s="22">
        <v>2826</v>
      </c>
      <c r="P274" s="22">
        <v>25303</v>
      </c>
      <c r="Q274" s="20">
        <v>12.14</v>
      </c>
      <c r="R274" s="20">
        <v>1.36</v>
      </c>
      <c r="S274" s="20">
        <v>6.95</v>
      </c>
      <c r="T274" s="20">
        <v>11.47</v>
      </c>
    </row>
    <row r="275" spans="1:20">
      <c r="A275" s="7">
        <v>270</v>
      </c>
      <c r="B275" s="8" t="s">
        <v>588</v>
      </c>
      <c r="C275" s="9" t="s">
        <v>33</v>
      </c>
      <c r="D275" s="9" t="s">
        <v>589</v>
      </c>
      <c r="E275" s="19">
        <v>5211660439512</v>
      </c>
      <c r="F275" s="19">
        <v>66721782306.400002</v>
      </c>
      <c r="G275" s="20">
        <v>1.780454</v>
      </c>
      <c r="H275" s="21" t="s">
        <v>23</v>
      </c>
      <c r="I275" s="21" t="s">
        <v>61</v>
      </c>
      <c r="J275" s="22">
        <v>10815399528954</v>
      </c>
      <c r="K275" s="22">
        <v>3807532444477</v>
      </c>
      <c r="L275" s="22">
        <v>870395087755</v>
      </c>
      <c r="M275" s="22">
        <v>61583796257</v>
      </c>
      <c r="N275" s="22">
        <v>65223826123</v>
      </c>
      <c r="O275" s="22">
        <v>228</v>
      </c>
      <c r="P275" s="22">
        <v>10921</v>
      </c>
      <c r="Q275" s="20">
        <v>91.38</v>
      </c>
      <c r="R275" s="20">
        <v>1.9</v>
      </c>
      <c r="S275" s="20">
        <v>0.59</v>
      </c>
      <c r="T275" s="20">
        <v>1.82</v>
      </c>
    </row>
    <row r="276" spans="1:20">
      <c r="A276" s="7">
        <v>271</v>
      </c>
      <c r="B276" s="8" t="s">
        <v>590</v>
      </c>
      <c r="C276" s="9" t="s">
        <v>21</v>
      </c>
      <c r="D276" s="9" t="s">
        <v>591</v>
      </c>
      <c r="E276" s="19">
        <v>392568570878.40002</v>
      </c>
      <c r="F276" s="19">
        <v>7880997280</v>
      </c>
      <c r="G276" s="20">
        <v>1.10192</v>
      </c>
      <c r="H276" s="21" t="s">
        <v>27</v>
      </c>
      <c r="I276" s="21" t="s">
        <v>77</v>
      </c>
      <c r="J276" s="22">
        <v>717761710679</v>
      </c>
      <c r="K276" s="22">
        <v>460277420449</v>
      </c>
      <c r="L276" s="22">
        <v>308345518644</v>
      </c>
      <c r="M276" s="22">
        <v>10532904632</v>
      </c>
      <c r="N276" s="22">
        <v>10505075436</v>
      </c>
      <c r="O276" s="22">
        <v>307</v>
      </c>
      <c r="P276" s="22">
        <v>12457</v>
      </c>
      <c r="Q276" s="20">
        <v>41.69</v>
      </c>
      <c r="R276" s="20">
        <v>1.03</v>
      </c>
      <c r="S276" s="20">
        <v>1.77</v>
      </c>
      <c r="T276" s="20">
        <v>2.71</v>
      </c>
    </row>
    <row r="277" spans="1:20" ht="26.25">
      <c r="A277" s="7">
        <v>272</v>
      </c>
      <c r="B277" s="8" t="s">
        <v>592</v>
      </c>
      <c r="C277" s="9" t="s">
        <v>21</v>
      </c>
      <c r="D277" s="9" t="s">
        <v>593</v>
      </c>
      <c r="E277" s="19">
        <v>43748567180831.797</v>
      </c>
      <c r="F277" s="19">
        <v>47783691280</v>
      </c>
      <c r="G277" s="20">
        <v>7.5370799999999996</v>
      </c>
      <c r="H277" s="21" t="s">
        <v>41</v>
      </c>
      <c r="I277" s="21" t="s">
        <v>102</v>
      </c>
      <c r="J277" s="22">
        <v>63105738434944</v>
      </c>
      <c r="K277" s="22">
        <v>507046184754</v>
      </c>
      <c r="L277" s="22">
        <v>27911339509255</v>
      </c>
      <c r="M277" s="22" t="e">
        <v>#VALUE!</v>
      </c>
      <c r="N277" s="22">
        <v>-12965679409892</v>
      </c>
      <c r="O277" s="22">
        <v>-8476</v>
      </c>
      <c r="P277" s="22">
        <v>229</v>
      </c>
      <c r="Q277" s="20">
        <v>-2.73</v>
      </c>
      <c r="R277" s="20">
        <v>101.1</v>
      </c>
      <c r="S277" s="20">
        <v>-20.63</v>
      </c>
      <c r="T277" s="20">
        <v>-394.13</v>
      </c>
    </row>
    <row r="278" spans="1:20">
      <c r="A278" s="7">
        <v>273</v>
      </c>
      <c r="B278" s="8" t="s">
        <v>594</v>
      </c>
      <c r="C278" s="9" t="s">
        <v>33</v>
      </c>
      <c r="D278" s="9" t="s">
        <v>595</v>
      </c>
      <c r="E278" s="19">
        <v>542401358805.20001</v>
      </c>
      <c r="F278" s="19">
        <v>508154475.19999999</v>
      </c>
      <c r="G278" s="20">
        <v>1.803763</v>
      </c>
      <c r="H278" s="21" t="s">
        <v>27</v>
      </c>
      <c r="I278" s="21" t="s">
        <v>24</v>
      </c>
      <c r="J278" s="22">
        <v>516049128933</v>
      </c>
      <c r="K278" s="22">
        <v>283709750329</v>
      </c>
      <c r="L278" s="22">
        <v>818774003353</v>
      </c>
      <c r="M278" s="22">
        <v>68386988963</v>
      </c>
      <c r="N278" s="22">
        <v>68301104500</v>
      </c>
      <c r="O278" s="22">
        <v>6224</v>
      </c>
      <c r="P278" s="22">
        <v>25820</v>
      </c>
      <c r="Q278" s="20">
        <v>9</v>
      </c>
      <c r="R278" s="20">
        <v>2.17</v>
      </c>
      <c r="S278" s="20">
        <v>13.98</v>
      </c>
      <c r="T278" s="20">
        <v>26.9</v>
      </c>
    </row>
    <row r="279" spans="1:20">
      <c r="A279" s="7">
        <v>274</v>
      </c>
      <c r="B279" s="8" t="s">
        <v>596</v>
      </c>
      <c r="C279" s="9" t="s">
        <v>21</v>
      </c>
      <c r="D279" s="9" t="s">
        <v>597</v>
      </c>
      <c r="E279" s="19">
        <v>282803562600</v>
      </c>
      <c r="F279" s="19">
        <v>612213600</v>
      </c>
      <c r="G279" s="20">
        <v>0.83098499999999997</v>
      </c>
      <c r="H279" s="21" t="s">
        <v>27</v>
      </c>
      <c r="I279" s="21" t="s">
        <v>45</v>
      </c>
      <c r="J279" s="22">
        <v>765738694225</v>
      </c>
      <c r="K279" s="22">
        <v>431733662959</v>
      </c>
      <c r="L279" s="22">
        <v>672620780085</v>
      </c>
      <c r="M279" s="22">
        <v>868334914</v>
      </c>
      <c r="N279" s="22">
        <v>907257412</v>
      </c>
      <c r="O279" s="22">
        <v>21</v>
      </c>
      <c r="P279" s="22">
        <v>10397</v>
      </c>
      <c r="Q279" s="20">
        <v>389.63</v>
      </c>
      <c r="R279" s="20">
        <v>0.78</v>
      </c>
      <c r="S279" s="20">
        <v>0.11</v>
      </c>
      <c r="T279" s="20">
        <v>0.2</v>
      </c>
    </row>
    <row r="280" spans="1:20">
      <c r="A280" s="7">
        <v>275</v>
      </c>
      <c r="B280" s="8" t="s">
        <v>598</v>
      </c>
      <c r="C280" s="9" t="s">
        <v>21</v>
      </c>
      <c r="D280" s="9" t="s">
        <v>599</v>
      </c>
      <c r="E280" s="19">
        <v>1766395893879</v>
      </c>
      <c r="F280" s="19">
        <v>3061777760</v>
      </c>
      <c r="G280" s="20">
        <v>0.24843999999999999</v>
      </c>
      <c r="H280" s="21" t="s">
        <v>23</v>
      </c>
      <c r="I280" s="21" t="s">
        <v>600</v>
      </c>
      <c r="J280" s="22">
        <v>4627724100837</v>
      </c>
      <c r="K280" s="22">
        <v>1552506868184</v>
      </c>
      <c r="L280" s="22">
        <v>1733836329100</v>
      </c>
      <c r="M280" s="22">
        <v>112265496006</v>
      </c>
      <c r="N280" s="22">
        <v>98810066337</v>
      </c>
      <c r="O280" s="22">
        <v>1369</v>
      </c>
      <c r="P280" s="22">
        <v>18671</v>
      </c>
      <c r="Q280" s="20">
        <v>14.91</v>
      </c>
      <c r="R280" s="20">
        <v>1.0900000000000001</v>
      </c>
      <c r="S280" s="20">
        <v>2.84</v>
      </c>
      <c r="T280" s="20">
        <v>8.6199999999999992</v>
      </c>
    </row>
    <row r="281" spans="1:20">
      <c r="A281" s="7">
        <v>276</v>
      </c>
      <c r="B281" s="8" t="s">
        <v>601</v>
      </c>
      <c r="C281" s="9" t="s">
        <v>33</v>
      </c>
      <c r="D281" s="9" t="s">
        <v>602</v>
      </c>
      <c r="E281" s="19">
        <v>204615396800</v>
      </c>
      <c r="F281" s="19">
        <v>450692584</v>
      </c>
      <c r="G281" s="20">
        <v>6.8460939999999999</v>
      </c>
      <c r="H281" s="21" t="s">
        <v>27</v>
      </c>
      <c r="I281" s="21" t="s">
        <v>61</v>
      </c>
      <c r="J281" s="22">
        <v>300104815200</v>
      </c>
      <c r="K281" s="22">
        <v>284138193385</v>
      </c>
      <c r="L281" s="22">
        <v>4299806173</v>
      </c>
      <c r="M281" s="22">
        <v>13381351414</v>
      </c>
      <c r="N281" s="22">
        <v>8475642099</v>
      </c>
      <c r="O281" s="22">
        <v>762</v>
      </c>
      <c r="P281" s="22">
        <v>16170</v>
      </c>
      <c r="Q281" s="20">
        <v>20.75</v>
      </c>
      <c r="R281" s="20">
        <v>0.98</v>
      </c>
      <c r="S281" s="20">
        <v>4.1900000000000004</v>
      </c>
      <c r="T281" s="20">
        <v>4.7300000000000004</v>
      </c>
    </row>
    <row r="282" spans="1:20">
      <c r="A282" s="7">
        <v>277</v>
      </c>
      <c r="B282" s="8" t="s">
        <v>603</v>
      </c>
      <c r="C282" s="9" t="s">
        <v>21</v>
      </c>
      <c r="D282" s="9" t="s">
        <v>604</v>
      </c>
      <c r="E282" s="19">
        <v>642921123000</v>
      </c>
      <c r="F282" s="19">
        <v>3216578080</v>
      </c>
      <c r="G282" s="20">
        <v>0.54571999999999998</v>
      </c>
      <c r="H282" s="21" t="s">
        <v>27</v>
      </c>
      <c r="I282" s="21" t="s">
        <v>53</v>
      </c>
      <c r="J282" s="22">
        <v>2103161348305</v>
      </c>
      <c r="K282" s="22">
        <v>711742502683</v>
      </c>
      <c r="L282" s="22">
        <v>2094061386593</v>
      </c>
      <c r="M282" s="22">
        <v>58632584776</v>
      </c>
      <c r="N282" s="22">
        <v>58328091149</v>
      </c>
      <c r="O282" s="22">
        <v>1822</v>
      </c>
      <c r="P282" s="22">
        <v>22114</v>
      </c>
      <c r="Q282" s="20">
        <v>10.98</v>
      </c>
      <c r="R282" s="20">
        <v>0.9</v>
      </c>
      <c r="S282" s="20">
        <v>2.75</v>
      </c>
      <c r="T282" s="20">
        <v>8.32</v>
      </c>
    </row>
    <row r="283" spans="1:20">
      <c r="A283" s="7">
        <v>278</v>
      </c>
      <c r="B283" s="8" t="s">
        <v>605</v>
      </c>
      <c r="C283" s="9" t="s">
        <v>33</v>
      </c>
      <c r="D283" s="9" t="s">
        <v>606</v>
      </c>
      <c r="E283" s="19">
        <v>17160840000000</v>
      </c>
      <c r="F283" s="19">
        <v>209537567196</v>
      </c>
      <c r="G283" s="20">
        <v>0.38964700000000002</v>
      </c>
      <c r="H283" s="21" t="s">
        <v>41</v>
      </c>
      <c r="I283" s="21" t="s">
        <v>107</v>
      </c>
      <c r="J283" s="22">
        <v>16075835137834</v>
      </c>
      <c r="K283" s="22">
        <v>5028036534904</v>
      </c>
      <c r="L283" s="22">
        <v>4301236491241</v>
      </c>
      <c r="M283" s="22">
        <v>454308070139</v>
      </c>
      <c r="N283" s="22">
        <v>452531934790</v>
      </c>
      <c r="O283" s="22">
        <v>1514</v>
      </c>
      <c r="P283" s="22">
        <v>16760</v>
      </c>
      <c r="Q283" s="20">
        <v>47.94</v>
      </c>
      <c r="R283" s="20">
        <v>4.33</v>
      </c>
      <c r="S283" s="20">
        <v>2.96</v>
      </c>
      <c r="T283" s="20">
        <v>9.65</v>
      </c>
    </row>
    <row r="284" spans="1:20" ht="26.25">
      <c r="A284" s="7">
        <v>279</v>
      </c>
      <c r="B284" s="8" t="s">
        <v>607</v>
      </c>
      <c r="C284" s="9" t="s">
        <v>21</v>
      </c>
      <c r="D284" s="9" t="s">
        <v>608</v>
      </c>
      <c r="E284" s="19">
        <v>2823822092828.1602</v>
      </c>
      <c r="F284" s="19">
        <v>51606350632</v>
      </c>
      <c r="G284" s="20">
        <v>0.71819999999999995</v>
      </c>
      <c r="H284" s="21" t="s">
        <v>23</v>
      </c>
      <c r="I284" s="21" t="s">
        <v>28</v>
      </c>
      <c r="J284" s="22">
        <v>7553858512578</v>
      </c>
      <c r="K284" s="22">
        <v>3134978287104</v>
      </c>
      <c r="L284" s="22">
        <v>5718847615988</v>
      </c>
      <c r="M284" s="22">
        <v>136630948106</v>
      </c>
      <c r="N284" s="22">
        <v>136630523242</v>
      </c>
      <c r="O284" s="22">
        <v>600</v>
      </c>
      <c r="P284" s="22">
        <v>13771</v>
      </c>
      <c r="Q284" s="20">
        <v>26.66</v>
      </c>
      <c r="R284" s="20">
        <v>1.1599999999999999</v>
      </c>
      <c r="S284" s="20">
        <v>1.79</v>
      </c>
      <c r="T284" s="20">
        <v>4.45</v>
      </c>
    </row>
    <row r="285" spans="1:20">
      <c r="A285" s="7">
        <v>280</v>
      </c>
      <c r="B285" s="8" t="s">
        <v>609</v>
      </c>
      <c r="C285" s="9" t="s">
        <v>33</v>
      </c>
      <c r="D285" s="9" t="s">
        <v>610</v>
      </c>
      <c r="E285" s="19">
        <v>2540092557644.7998</v>
      </c>
      <c r="F285" s="19">
        <v>39389371360.400002</v>
      </c>
      <c r="G285" s="20">
        <v>1.6167199999999999</v>
      </c>
      <c r="H285" s="21" t="s">
        <v>23</v>
      </c>
      <c r="I285" s="21" t="s">
        <v>77</v>
      </c>
      <c r="J285" s="22">
        <v>3455629114530</v>
      </c>
      <c r="K285" s="22">
        <v>988153565242</v>
      </c>
      <c r="L285" s="22">
        <v>893402743536</v>
      </c>
      <c r="M285" s="22">
        <v>202807006486</v>
      </c>
      <c r="N285" s="22">
        <v>202624177161</v>
      </c>
      <c r="O285" s="22">
        <v>3225</v>
      </c>
      <c r="P285" s="22">
        <v>13442</v>
      </c>
      <c r="Q285" s="20">
        <v>15.41</v>
      </c>
      <c r="R285" s="20">
        <v>3.7</v>
      </c>
      <c r="S285" s="20">
        <v>6.86</v>
      </c>
      <c r="T285" s="20">
        <v>29.15</v>
      </c>
    </row>
    <row r="286" spans="1:20">
      <c r="A286" s="7">
        <v>281</v>
      </c>
      <c r="B286" s="8" t="s">
        <v>611</v>
      </c>
      <c r="C286" s="9" t="s">
        <v>33</v>
      </c>
      <c r="D286" s="9" t="s">
        <v>612</v>
      </c>
      <c r="E286" s="19">
        <v>1296736094536.8</v>
      </c>
      <c r="F286" s="19">
        <v>2025071045.5999999</v>
      </c>
      <c r="G286" s="20">
        <v>20.254379</v>
      </c>
      <c r="H286" s="21" t="s">
        <v>23</v>
      </c>
      <c r="I286" s="21" t="s">
        <v>61</v>
      </c>
      <c r="J286" s="22">
        <v>1408767706633</v>
      </c>
      <c r="K286" s="22">
        <v>551300565561</v>
      </c>
      <c r="L286" s="22">
        <v>120917840262</v>
      </c>
      <c r="M286" s="22">
        <v>155752618484</v>
      </c>
      <c r="N286" s="22">
        <v>156633299668</v>
      </c>
      <c r="O286" s="22">
        <v>8678</v>
      </c>
      <c r="P286" s="22">
        <v>26223</v>
      </c>
      <c r="Q286" s="20">
        <v>7.87</v>
      </c>
      <c r="R286" s="20">
        <v>2.6</v>
      </c>
      <c r="S286" s="20">
        <v>11.67</v>
      </c>
      <c r="T286" s="20">
        <v>31.95</v>
      </c>
    </row>
    <row r="287" spans="1:20">
      <c r="A287" s="7">
        <v>282</v>
      </c>
      <c r="B287" s="8" t="s">
        <v>613</v>
      </c>
      <c r="C287" s="9" t="s">
        <v>21</v>
      </c>
      <c r="D287" s="9" t="s">
        <v>614</v>
      </c>
      <c r="E287" s="19">
        <v>6334118334777.2002</v>
      </c>
      <c r="F287" s="19">
        <v>163010760040</v>
      </c>
      <c r="G287" s="20">
        <v>2.6556000000000002</v>
      </c>
      <c r="H287" s="21" t="s">
        <v>23</v>
      </c>
      <c r="I287" s="21" t="s">
        <v>61</v>
      </c>
      <c r="J287" s="22">
        <v>6808654305266</v>
      </c>
      <c r="K287" s="22">
        <v>3343796507707</v>
      </c>
      <c r="L287" s="22">
        <v>2601723414608</v>
      </c>
      <c r="M287" s="22">
        <v>621100240974</v>
      </c>
      <c r="N287" s="22">
        <v>620529026873</v>
      </c>
      <c r="O287" s="22">
        <v>2874</v>
      </c>
      <c r="P287" s="22">
        <v>15402</v>
      </c>
      <c r="Q287" s="20">
        <v>10.89</v>
      </c>
      <c r="R287" s="20">
        <v>2.0299999999999998</v>
      </c>
      <c r="S287" s="20">
        <v>9.24</v>
      </c>
      <c r="T287" s="20">
        <v>22.94</v>
      </c>
    </row>
    <row r="288" spans="1:20">
      <c r="A288" s="7">
        <v>283</v>
      </c>
      <c r="B288" s="8" t="s">
        <v>615</v>
      </c>
      <c r="C288" s="9" t="s">
        <v>21</v>
      </c>
      <c r="D288" s="9" t="s">
        <v>616</v>
      </c>
      <c r="E288" s="19">
        <v>775334339433</v>
      </c>
      <c r="F288" s="19">
        <v>2956908060</v>
      </c>
      <c r="G288" s="20">
        <v>1.312E-2</v>
      </c>
      <c r="H288" s="21" t="s">
        <v>27</v>
      </c>
      <c r="I288" s="21" t="s">
        <v>102</v>
      </c>
      <c r="J288" s="22">
        <v>1418278728294</v>
      </c>
      <c r="K288" s="22">
        <v>472212108055</v>
      </c>
      <c r="L288" s="22">
        <v>529893731578</v>
      </c>
      <c r="M288" s="22">
        <v>71721383613</v>
      </c>
      <c r="N288" s="22">
        <v>72174837422</v>
      </c>
      <c r="O288" s="22">
        <v>2927</v>
      </c>
      <c r="P288" s="22">
        <v>19272</v>
      </c>
      <c r="Q288" s="20">
        <v>11.21</v>
      </c>
      <c r="R288" s="20">
        <v>1.7</v>
      </c>
      <c r="S288" s="20">
        <v>5.0199999999999996</v>
      </c>
      <c r="T288" s="20">
        <v>15.68</v>
      </c>
    </row>
    <row r="289" spans="1:20">
      <c r="A289" s="7">
        <v>284</v>
      </c>
      <c r="B289" s="8" t="s">
        <v>617</v>
      </c>
      <c r="C289" s="9" t="s">
        <v>21</v>
      </c>
      <c r="D289" s="9" t="s">
        <v>618</v>
      </c>
      <c r="E289" s="19">
        <v>4982659781008</v>
      </c>
      <c r="F289" s="19">
        <v>1139663360</v>
      </c>
      <c r="G289" s="20">
        <v>49.313319</v>
      </c>
      <c r="H289" s="21" t="s">
        <v>23</v>
      </c>
      <c r="I289" s="21" t="s">
        <v>313</v>
      </c>
      <c r="J289" s="22">
        <v>2294700255306</v>
      </c>
      <c r="K289" s="22">
        <v>1794410063004</v>
      </c>
      <c r="L289" s="22">
        <v>1266596707350</v>
      </c>
      <c r="M289" s="22">
        <v>189094874963</v>
      </c>
      <c r="N289" s="22">
        <v>189094874963</v>
      </c>
      <c r="O289" s="22">
        <v>2836</v>
      </c>
      <c r="P289" s="22">
        <v>26914</v>
      </c>
      <c r="Q289" s="20">
        <v>27.43</v>
      </c>
      <c r="R289" s="20">
        <v>2.89</v>
      </c>
      <c r="S289" s="20">
        <v>8.61</v>
      </c>
      <c r="T289" s="20">
        <v>10.73</v>
      </c>
    </row>
    <row r="290" spans="1:20">
      <c r="A290" s="7">
        <v>285</v>
      </c>
      <c r="B290" s="8" t="s">
        <v>619</v>
      </c>
      <c r="C290" s="9" t="s">
        <v>33</v>
      </c>
      <c r="D290" s="9" t="s">
        <v>620</v>
      </c>
      <c r="E290" s="19">
        <v>23746400000</v>
      </c>
      <c r="F290" s="19">
        <v>24741351.199999999</v>
      </c>
      <c r="G290" s="20">
        <v>1.8988400000000001</v>
      </c>
      <c r="H290" s="21" t="s">
        <v>27</v>
      </c>
      <c r="I290" s="21" t="s">
        <v>600</v>
      </c>
      <c r="J290" s="22">
        <v>36169009874</v>
      </c>
      <c r="K290" s="22">
        <v>25938659517</v>
      </c>
      <c r="L290" s="22">
        <v>24219504174</v>
      </c>
      <c r="M290" s="22">
        <v>2602376331</v>
      </c>
      <c r="N290" s="22">
        <v>2602376331</v>
      </c>
      <c r="O290" s="22">
        <v>1301</v>
      </c>
      <c r="P290" s="22">
        <v>12969</v>
      </c>
      <c r="Q290" s="20">
        <v>9.2200000000000006</v>
      </c>
      <c r="R290" s="20">
        <v>0.93</v>
      </c>
      <c r="S290" s="20">
        <v>6.98</v>
      </c>
      <c r="T290" s="20">
        <v>10.1</v>
      </c>
    </row>
    <row r="291" spans="1:20">
      <c r="A291" s="7">
        <v>286</v>
      </c>
      <c r="B291" s="8" t="s">
        <v>621</v>
      </c>
      <c r="C291" s="9" t="s">
        <v>33</v>
      </c>
      <c r="D291" s="9" t="s">
        <v>622</v>
      </c>
      <c r="E291" s="19">
        <v>682274702400</v>
      </c>
      <c r="F291" s="19">
        <v>1021897018.4</v>
      </c>
      <c r="G291" s="20">
        <v>5.8326289999999998</v>
      </c>
      <c r="H291" s="21" t="s">
        <v>27</v>
      </c>
      <c r="I291" s="21" t="s">
        <v>93</v>
      </c>
      <c r="J291" s="22">
        <v>1122460164137</v>
      </c>
      <c r="K291" s="22">
        <v>550029745442</v>
      </c>
      <c r="L291" s="22">
        <v>1536423603863</v>
      </c>
      <c r="M291" s="22">
        <v>70897067418</v>
      </c>
      <c r="N291" s="22">
        <v>70897067418</v>
      </c>
      <c r="O291" s="22">
        <v>3948</v>
      </c>
      <c r="P291" s="22">
        <v>30629</v>
      </c>
      <c r="Q291" s="20">
        <v>9.6999999999999993</v>
      </c>
      <c r="R291" s="20">
        <v>1.25</v>
      </c>
      <c r="S291" s="20">
        <v>7.37</v>
      </c>
      <c r="T291" s="20">
        <v>13.27</v>
      </c>
    </row>
    <row r="292" spans="1:20">
      <c r="A292" s="7">
        <v>287</v>
      </c>
      <c r="B292" s="8" t="s">
        <v>623</v>
      </c>
      <c r="C292" s="9" t="s">
        <v>21</v>
      </c>
      <c r="D292" s="9" t="s">
        <v>624</v>
      </c>
      <c r="E292" s="19">
        <v>10241367129632</v>
      </c>
      <c r="F292" s="19">
        <v>161807759700</v>
      </c>
      <c r="G292" s="20">
        <v>1.2299599999999999</v>
      </c>
      <c r="H292" s="21" t="s">
        <v>41</v>
      </c>
      <c r="I292" s="21" t="s">
        <v>61</v>
      </c>
      <c r="J292" s="22">
        <v>13272810419484</v>
      </c>
      <c r="K292" s="22">
        <v>11028144582355</v>
      </c>
      <c r="L292" s="22">
        <v>932333350603</v>
      </c>
      <c r="M292" s="22">
        <v>261689331849</v>
      </c>
      <c r="N292" s="22">
        <v>291719012267</v>
      </c>
      <c r="O292" s="22">
        <v>279</v>
      </c>
      <c r="P292" s="22">
        <v>11753</v>
      </c>
      <c r="Q292" s="20">
        <v>59.52</v>
      </c>
      <c r="R292" s="20">
        <v>1.41</v>
      </c>
      <c r="S292" s="20">
        <v>1.96</v>
      </c>
      <c r="T292" s="20">
        <v>2.4</v>
      </c>
    </row>
    <row r="293" spans="1:20">
      <c r="A293" s="7">
        <v>288</v>
      </c>
      <c r="B293" s="8" t="s">
        <v>625</v>
      </c>
      <c r="C293" s="9" t="s">
        <v>21</v>
      </c>
      <c r="D293" s="9" t="s">
        <v>626</v>
      </c>
      <c r="E293" s="19">
        <v>1462406364010</v>
      </c>
      <c r="F293" s="19">
        <v>19340028000</v>
      </c>
      <c r="G293" s="20">
        <v>0.46393699999999999</v>
      </c>
      <c r="H293" s="21" t="s">
        <v>23</v>
      </c>
      <c r="I293" s="21" t="s">
        <v>61</v>
      </c>
      <c r="J293" s="22">
        <v>4259773511265</v>
      </c>
      <c r="K293" s="22">
        <v>2071481498241</v>
      </c>
      <c r="L293" s="22">
        <v>718039492538</v>
      </c>
      <c r="M293" s="22">
        <v>136067558148</v>
      </c>
      <c r="N293" s="22">
        <v>129178802094</v>
      </c>
      <c r="O293" s="22">
        <v>1701</v>
      </c>
      <c r="P293" s="22">
        <v>23752</v>
      </c>
      <c r="Q293" s="20">
        <v>13.76</v>
      </c>
      <c r="R293" s="20">
        <v>0.99</v>
      </c>
      <c r="S293" s="20">
        <v>3.14</v>
      </c>
      <c r="T293" s="20">
        <v>6.78</v>
      </c>
    </row>
    <row r="294" spans="1:20">
      <c r="A294" s="7">
        <v>289</v>
      </c>
      <c r="B294" s="8" t="s">
        <v>627</v>
      </c>
      <c r="C294" s="9" t="s">
        <v>21</v>
      </c>
      <c r="D294" s="9" t="s">
        <v>628</v>
      </c>
      <c r="E294" s="19">
        <v>340103614460</v>
      </c>
      <c r="F294" s="19">
        <v>7468728000</v>
      </c>
      <c r="G294" s="20">
        <v>2.0145309999999998</v>
      </c>
      <c r="H294" s="21" t="s">
        <v>27</v>
      </c>
      <c r="I294" s="21" t="s">
        <v>53</v>
      </c>
      <c r="J294" s="22" t="s">
        <v>467</v>
      </c>
      <c r="K294" s="22" t="s">
        <v>467</v>
      </c>
      <c r="L294" s="22" t="s">
        <v>467</v>
      </c>
      <c r="M294" s="22" t="e">
        <v>#VALUE!</v>
      </c>
      <c r="N294" s="22" t="e">
        <v>#VALUE!</v>
      </c>
      <c r="O294" s="22">
        <v>0</v>
      </c>
      <c r="P294" s="22">
        <v>0</v>
      </c>
      <c r="Q294" s="20">
        <v>0</v>
      </c>
      <c r="R294" s="20">
        <v>0</v>
      </c>
      <c r="S294" s="20">
        <v>0</v>
      </c>
      <c r="T294" s="20">
        <v>0</v>
      </c>
    </row>
    <row r="295" spans="1:20">
      <c r="A295" s="7">
        <v>290</v>
      </c>
      <c r="B295" s="8" t="s">
        <v>629</v>
      </c>
      <c r="C295" s="9" t="s">
        <v>33</v>
      </c>
      <c r="D295" s="9" t="s">
        <v>630</v>
      </c>
      <c r="E295" s="19">
        <v>198824515174</v>
      </c>
      <c r="F295" s="19">
        <v>5963291285.6000004</v>
      </c>
      <c r="G295" s="20">
        <v>9.8491809999999997</v>
      </c>
      <c r="H295" s="21" t="s">
        <v>27</v>
      </c>
      <c r="I295" s="21" t="s">
        <v>93</v>
      </c>
      <c r="J295" s="22">
        <v>505630566876</v>
      </c>
      <c r="K295" s="22">
        <v>270401245002</v>
      </c>
      <c r="L295" s="22">
        <v>685958528892</v>
      </c>
      <c r="M295" s="22">
        <v>12574093331</v>
      </c>
      <c r="N295" s="22">
        <v>12638245204</v>
      </c>
      <c r="O295" s="22">
        <v>537</v>
      </c>
      <c r="P295" s="22">
        <v>11341</v>
      </c>
      <c r="Q295" s="20">
        <v>18.43</v>
      </c>
      <c r="R295" s="20">
        <v>0.87</v>
      </c>
      <c r="S295" s="20">
        <v>2.84</v>
      </c>
      <c r="T295" s="20">
        <v>4.79</v>
      </c>
    </row>
    <row r="296" spans="1:20" ht="26.25">
      <c r="A296" s="7">
        <v>291</v>
      </c>
      <c r="B296" s="8" t="s">
        <v>631</v>
      </c>
      <c r="C296" s="9" t="s">
        <v>33</v>
      </c>
      <c r="D296" s="9" t="s">
        <v>632</v>
      </c>
      <c r="E296" s="19">
        <v>891508120000</v>
      </c>
      <c r="F296" s="19">
        <v>2611476826</v>
      </c>
      <c r="G296" s="20">
        <v>72.689679999999996</v>
      </c>
      <c r="H296" s="21" t="s">
        <v>27</v>
      </c>
      <c r="I296" s="21" t="s">
        <v>67</v>
      </c>
      <c r="J296" s="22">
        <v>842240929063</v>
      </c>
      <c r="K296" s="22">
        <v>710882698988</v>
      </c>
      <c r="L296" s="22">
        <v>84155407477</v>
      </c>
      <c r="M296" s="22">
        <v>34970261241</v>
      </c>
      <c r="N296" s="22">
        <v>36570690708</v>
      </c>
      <c r="O296" s="22">
        <v>504</v>
      </c>
      <c r="P296" s="22">
        <v>10251</v>
      </c>
      <c r="Q296" s="20">
        <v>36.090000000000003</v>
      </c>
      <c r="R296" s="20">
        <v>1.78</v>
      </c>
      <c r="S296" s="20">
        <v>4.59</v>
      </c>
      <c r="T296" s="20">
        <v>5.04</v>
      </c>
    </row>
    <row r="297" spans="1:20">
      <c r="A297" s="7">
        <v>292</v>
      </c>
      <c r="B297" s="8" t="s">
        <v>633</v>
      </c>
      <c r="C297" s="9" t="s">
        <v>21</v>
      </c>
      <c r="D297" s="9" t="s">
        <v>634</v>
      </c>
      <c r="E297" s="19">
        <v>815126738990.76001</v>
      </c>
      <c r="F297" s="19">
        <v>29638485104</v>
      </c>
      <c r="G297" s="20">
        <v>5.7815200000000004</v>
      </c>
      <c r="H297" s="21" t="s">
        <v>27</v>
      </c>
      <c r="I297" s="21" t="s">
        <v>31</v>
      </c>
      <c r="J297" s="22" t="s">
        <v>467</v>
      </c>
      <c r="K297" s="22" t="s">
        <v>467</v>
      </c>
      <c r="L297" s="22" t="s">
        <v>467</v>
      </c>
      <c r="M297" s="22" t="e">
        <v>#VALUE!</v>
      </c>
      <c r="N297" s="22" t="e">
        <v>#VALUE!</v>
      </c>
      <c r="O297" s="22">
        <v>0</v>
      </c>
      <c r="P297" s="22">
        <v>0</v>
      </c>
      <c r="Q297" s="20">
        <v>0</v>
      </c>
      <c r="R297" s="20">
        <v>0</v>
      </c>
      <c r="S297" s="20">
        <v>0</v>
      </c>
      <c r="T297" s="20">
        <v>0</v>
      </c>
    </row>
    <row r="298" spans="1:20" ht="26.25">
      <c r="A298" s="7">
        <v>293</v>
      </c>
      <c r="B298" s="8" t="s">
        <v>635</v>
      </c>
      <c r="C298" s="9" t="s">
        <v>21</v>
      </c>
      <c r="D298" s="9" t="s">
        <v>636</v>
      </c>
      <c r="E298" s="19">
        <v>24423134908101.801</v>
      </c>
      <c r="F298" s="19">
        <v>431727969780</v>
      </c>
      <c r="G298" s="20">
        <v>18.031483000000001</v>
      </c>
      <c r="H298" s="21" t="s">
        <v>41</v>
      </c>
      <c r="I298" s="21" t="s">
        <v>61</v>
      </c>
      <c r="J298" s="22">
        <v>30603980042503</v>
      </c>
      <c r="K298" s="22">
        <v>16171359131559</v>
      </c>
      <c r="L298" s="22">
        <v>4245981967388</v>
      </c>
      <c r="M298" s="22">
        <v>782304386110</v>
      </c>
      <c r="N298" s="22">
        <v>783708745023</v>
      </c>
      <c r="O298" s="22">
        <v>1582</v>
      </c>
      <c r="P298" s="22">
        <v>28383</v>
      </c>
      <c r="Q298" s="20">
        <v>38.44</v>
      </c>
      <c r="R298" s="20">
        <v>2.14</v>
      </c>
      <c r="S298" s="20">
        <v>2.88</v>
      </c>
      <c r="T298" s="20">
        <v>5.83</v>
      </c>
    </row>
    <row r="299" spans="1:20">
      <c r="A299" s="7">
        <v>294</v>
      </c>
      <c r="B299" s="8" t="s">
        <v>637</v>
      </c>
      <c r="C299" s="9" t="s">
        <v>21</v>
      </c>
      <c r="D299" s="9" t="s">
        <v>638</v>
      </c>
      <c r="E299" s="19">
        <v>13476432977760</v>
      </c>
      <c r="F299" s="19">
        <v>110056735600</v>
      </c>
      <c r="G299" s="20">
        <v>22.405417</v>
      </c>
      <c r="H299" s="21" t="s">
        <v>41</v>
      </c>
      <c r="I299" s="21" t="s">
        <v>64</v>
      </c>
      <c r="J299" s="22">
        <v>14072705557933</v>
      </c>
      <c r="K299" s="22">
        <v>6894642652941</v>
      </c>
      <c r="L299" s="22">
        <v>10496864470758</v>
      </c>
      <c r="M299" s="22">
        <v>590401869878</v>
      </c>
      <c r="N299" s="22">
        <v>589092851848</v>
      </c>
      <c r="O299" s="22">
        <v>2565</v>
      </c>
      <c r="P299" s="22">
        <v>27401</v>
      </c>
      <c r="Q299" s="20">
        <v>21.07</v>
      </c>
      <c r="R299" s="20">
        <v>1.97</v>
      </c>
      <c r="S299" s="20">
        <v>4.47</v>
      </c>
      <c r="T299" s="20">
        <v>8.09</v>
      </c>
    </row>
    <row r="300" spans="1:20" ht="26.25">
      <c r="A300" s="7">
        <v>295</v>
      </c>
      <c r="B300" s="8" t="s">
        <v>639</v>
      </c>
      <c r="C300" s="9" t="s">
        <v>21</v>
      </c>
      <c r="D300" s="9" t="s">
        <v>640</v>
      </c>
      <c r="E300" s="19">
        <v>28326828830570.199</v>
      </c>
      <c r="F300" s="19">
        <v>117371959400</v>
      </c>
      <c r="G300" s="20">
        <v>31.834683999999999</v>
      </c>
      <c r="H300" s="21" t="s">
        <v>41</v>
      </c>
      <c r="I300" s="21" t="s">
        <v>61</v>
      </c>
      <c r="J300" s="22">
        <v>14372699213000</v>
      </c>
      <c r="K300" s="22">
        <v>10221204890000</v>
      </c>
      <c r="L300" s="22">
        <v>3738367541000</v>
      </c>
      <c r="M300" s="22">
        <v>1202474135000</v>
      </c>
      <c r="N300" s="22">
        <v>1202431387000</v>
      </c>
      <c r="O300" s="22">
        <v>2006</v>
      </c>
      <c r="P300" s="22">
        <v>15898</v>
      </c>
      <c r="Q300" s="20">
        <v>25.43</v>
      </c>
      <c r="R300" s="20">
        <v>3.21</v>
      </c>
      <c r="S300" s="20">
        <v>8.5</v>
      </c>
      <c r="T300" s="20">
        <v>13.09</v>
      </c>
    </row>
    <row r="301" spans="1:20" ht="26.25">
      <c r="A301" s="7">
        <v>296</v>
      </c>
      <c r="B301" s="8" t="s">
        <v>641</v>
      </c>
      <c r="C301" s="9" t="s">
        <v>33</v>
      </c>
      <c r="D301" s="9" t="s">
        <v>642</v>
      </c>
      <c r="E301" s="19">
        <v>74804187920</v>
      </c>
      <c r="F301" s="19">
        <v>1599886083.5999999</v>
      </c>
      <c r="G301" s="20">
        <v>0.111446</v>
      </c>
      <c r="H301" s="21" t="s">
        <v>27</v>
      </c>
      <c r="I301" s="21" t="s">
        <v>31</v>
      </c>
      <c r="J301" s="22">
        <v>83313479091</v>
      </c>
      <c r="K301" s="22">
        <v>78763456227</v>
      </c>
      <c r="L301" s="22">
        <v>21207000000</v>
      </c>
      <c r="M301" s="22" t="e">
        <v>#VALUE!</v>
      </c>
      <c r="N301" s="22">
        <v>870464809</v>
      </c>
      <c r="O301" s="22">
        <v>123</v>
      </c>
      <c r="P301" s="22">
        <v>11093</v>
      </c>
      <c r="Q301" s="20">
        <v>82.36</v>
      </c>
      <c r="R301" s="20">
        <v>0.91</v>
      </c>
      <c r="S301" s="20">
        <v>0.95</v>
      </c>
      <c r="T301" s="20">
        <v>1.1100000000000001</v>
      </c>
    </row>
    <row r="302" spans="1:20">
      <c r="A302" s="7">
        <v>297</v>
      </c>
      <c r="B302" s="8" t="s">
        <v>643</v>
      </c>
      <c r="C302" s="9" t="s">
        <v>21</v>
      </c>
      <c r="D302" s="9" t="s">
        <v>644</v>
      </c>
      <c r="E302" s="19">
        <v>671580042740</v>
      </c>
      <c r="F302" s="19">
        <v>7792047572</v>
      </c>
      <c r="G302" s="20">
        <v>4.6355259999999996</v>
      </c>
      <c r="H302" s="21" t="s">
        <v>27</v>
      </c>
      <c r="I302" s="21" t="s">
        <v>107</v>
      </c>
      <c r="J302" s="22">
        <v>2145532682472</v>
      </c>
      <c r="K302" s="22">
        <v>680577813352</v>
      </c>
      <c r="L302" s="22">
        <v>4361399276305</v>
      </c>
      <c r="M302" s="22">
        <v>48033239959</v>
      </c>
      <c r="N302" s="22">
        <v>48040069584</v>
      </c>
      <c r="O302" s="22">
        <v>856</v>
      </c>
      <c r="P302" s="22">
        <v>11842</v>
      </c>
      <c r="Q302" s="20">
        <v>26.23</v>
      </c>
      <c r="R302" s="20">
        <v>1.9</v>
      </c>
      <c r="S302" s="20">
        <v>2.2999999999999998</v>
      </c>
      <c r="T302" s="20">
        <v>7.15</v>
      </c>
    </row>
    <row r="303" spans="1:20">
      <c r="A303" s="7">
        <v>298</v>
      </c>
      <c r="B303" s="8" t="s">
        <v>645</v>
      </c>
      <c r="C303" s="9" t="s">
        <v>33</v>
      </c>
      <c r="D303" s="9" t="s">
        <v>646</v>
      </c>
      <c r="E303" s="19">
        <v>305408204164.79999</v>
      </c>
      <c r="F303" s="19">
        <v>78601425.200000003</v>
      </c>
      <c r="G303" s="20">
        <v>0.39973599999999998</v>
      </c>
      <c r="H303" s="21" t="s">
        <v>27</v>
      </c>
      <c r="I303" s="21" t="s">
        <v>28</v>
      </c>
      <c r="J303" s="22">
        <v>566027232814</v>
      </c>
      <c r="K303" s="22">
        <v>241009149393</v>
      </c>
      <c r="L303" s="22">
        <v>1017015340070</v>
      </c>
      <c r="M303" s="22">
        <v>57104265354</v>
      </c>
      <c r="N303" s="22">
        <v>57104265354</v>
      </c>
      <c r="O303" s="22">
        <v>4723</v>
      </c>
      <c r="P303" s="22">
        <v>19933</v>
      </c>
      <c r="Q303" s="20">
        <v>5.93</v>
      </c>
      <c r="R303" s="20">
        <v>1.4</v>
      </c>
      <c r="S303" s="20">
        <v>9.23</v>
      </c>
      <c r="T303" s="20">
        <v>25.73</v>
      </c>
    </row>
    <row r="304" spans="1:20">
      <c r="A304" s="7">
        <v>299</v>
      </c>
      <c r="B304" s="8" t="s">
        <v>647</v>
      </c>
      <c r="C304" s="9" t="s">
        <v>33</v>
      </c>
      <c r="D304" s="9" t="s">
        <v>648</v>
      </c>
      <c r="E304" s="19">
        <v>120103468896</v>
      </c>
      <c r="F304" s="19">
        <v>421559032.80000001</v>
      </c>
      <c r="G304" s="20">
        <v>4.6137319999999997</v>
      </c>
      <c r="H304" s="21" t="s">
        <v>27</v>
      </c>
      <c r="I304" s="21" t="s">
        <v>45</v>
      </c>
      <c r="J304" s="22">
        <v>274198659482</v>
      </c>
      <c r="K304" s="22">
        <v>73524072673</v>
      </c>
      <c r="L304" s="22">
        <v>349643463787</v>
      </c>
      <c r="M304" s="22">
        <v>5742049424</v>
      </c>
      <c r="N304" s="22">
        <v>5681308447</v>
      </c>
      <c r="O304" s="22">
        <v>1224</v>
      </c>
      <c r="P304" s="22">
        <v>15669</v>
      </c>
      <c r="Q304" s="20">
        <v>21.33</v>
      </c>
      <c r="R304" s="20">
        <v>1.67</v>
      </c>
      <c r="S304" s="20">
        <v>2.86</v>
      </c>
      <c r="T304" s="20">
        <v>7.69</v>
      </c>
    </row>
    <row r="305" spans="1:20" ht="26.25">
      <c r="A305" s="7">
        <v>300</v>
      </c>
      <c r="B305" s="8" t="s">
        <v>649</v>
      </c>
      <c r="C305" s="9" t="s">
        <v>33</v>
      </c>
      <c r="D305" s="9" t="s">
        <v>650</v>
      </c>
      <c r="E305" s="19">
        <v>909703649597.59998</v>
      </c>
      <c r="F305" s="19">
        <v>43484276771.599998</v>
      </c>
      <c r="G305" s="20">
        <v>0.73578600000000005</v>
      </c>
      <c r="H305" s="21" t="s">
        <v>27</v>
      </c>
      <c r="I305" s="21" t="s">
        <v>31</v>
      </c>
      <c r="J305" s="22">
        <v>2383917198876</v>
      </c>
      <c r="K305" s="22">
        <v>1736396720088</v>
      </c>
      <c r="L305" s="22">
        <v>1426713380729</v>
      </c>
      <c r="M305" s="22">
        <v>6680018684</v>
      </c>
      <c r="N305" s="22">
        <v>6680018684</v>
      </c>
      <c r="O305" s="22">
        <v>40</v>
      </c>
      <c r="P305" s="22">
        <v>10501</v>
      </c>
      <c r="Q305" s="20">
        <v>200.5</v>
      </c>
      <c r="R305" s="20">
        <v>0.77</v>
      </c>
      <c r="S305" s="20">
        <v>0.28999999999999998</v>
      </c>
      <c r="T305" s="20">
        <v>0.39</v>
      </c>
    </row>
    <row r="306" spans="1:20">
      <c r="A306" s="7">
        <v>301</v>
      </c>
      <c r="B306" s="8" t="s">
        <v>651</v>
      </c>
      <c r="C306" s="9" t="s">
        <v>21</v>
      </c>
      <c r="D306" s="9" t="s">
        <v>652</v>
      </c>
      <c r="E306" s="19">
        <v>465001098460.08002</v>
      </c>
      <c r="F306" s="19">
        <v>5666692368</v>
      </c>
      <c r="G306" s="20">
        <v>62.964762</v>
      </c>
      <c r="H306" s="21" t="s">
        <v>27</v>
      </c>
      <c r="I306" s="21" t="s">
        <v>58</v>
      </c>
      <c r="J306" s="22">
        <v>1074983254681</v>
      </c>
      <c r="K306" s="22">
        <v>617944895180</v>
      </c>
      <c r="L306" s="22">
        <v>494512891008</v>
      </c>
      <c r="M306" s="22">
        <v>18072462878</v>
      </c>
      <c r="N306" s="22">
        <v>18272812728</v>
      </c>
      <c r="O306" s="22">
        <v>318</v>
      </c>
      <c r="P306" s="22">
        <v>10864</v>
      </c>
      <c r="Q306" s="20">
        <v>31.16</v>
      </c>
      <c r="R306" s="20">
        <v>0.91</v>
      </c>
      <c r="S306" s="20">
        <v>1.66</v>
      </c>
      <c r="T306" s="20">
        <v>2.97</v>
      </c>
    </row>
    <row r="307" spans="1:20">
      <c r="A307" s="7">
        <v>302</v>
      </c>
      <c r="B307" s="8" t="s">
        <v>653</v>
      </c>
      <c r="C307" s="9" t="s">
        <v>33</v>
      </c>
      <c r="D307" s="9" t="s">
        <v>654</v>
      </c>
      <c r="E307" s="19">
        <v>99080045468.800003</v>
      </c>
      <c r="F307" s="19">
        <v>63714739.200000003</v>
      </c>
      <c r="G307" s="20">
        <v>8.1211000000000005E-2</v>
      </c>
      <c r="H307" s="21" t="s">
        <v>27</v>
      </c>
      <c r="I307" s="21" t="s">
        <v>31</v>
      </c>
      <c r="J307" s="22">
        <v>761703035642</v>
      </c>
      <c r="K307" s="22">
        <v>135854641310</v>
      </c>
      <c r="L307" s="22">
        <v>2523925376489</v>
      </c>
      <c r="M307" s="22">
        <v>11950109474</v>
      </c>
      <c r="N307" s="22">
        <v>11950109474</v>
      </c>
      <c r="O307" s="22">
        <v>1214</v>
      </c>
      <c r="P307" s="22">
        <v>13797</v>
      </c>
      <c r="Q307" s="20">
        <v>9.48</v>
      </c>
      <c r="R307" s="20">
        <v>0.83</v>
      </c>
      <c r="S307" s="20">
        <v>1.64</v>
      </c>
      <c r="T307" s="20">
        <v>9.1300000000000008</v>
      </c>
    </row>
    <row r="308" spans="1:20">
      <c r="A308" s="7">
        <v>303</v>
      </c>
      <c r="B308" s="8" t="s">
        <v>655</v>
      </c>
      <c r="C308" s="9" t="s">
        <v>21</v>
      </c>
      <c r="D308" s="9" t="s">
        <v>656</v>
      </c>
      <c r="E308" s="19">
        <v>5861907350271</v>
      </c>
      <c r="F308" s="19">
        <v>10332874920</v>
      </c>
      <c r="G308" s="20">
        <v>0.224604</v>
      </c>
      <c r="H308" s="21" t="s">
        <v>23</v>
      </c>
      <c r="I308" s="21" t="s">
        <v>61</v>
      </c>
      <c r="J308" s="22">
        <v>3874815267089</v>
      </c>
      <c r="K308" s="22">
        <v>2263541094798</v>
      </c>
      <c r="L308" s="22">
        <v>1106568127246</v>
      </c>
      <c r="M308" s="22">
        <v>22548598613</v>
      </c>
      <c r="N308" s="22">
        <v>22192182307</v>
      </c>
      <c r="O308" s="22">
        <v>138</v>
      </c>
      <c r="P308" s="22">
        <v>10456</v>
      </c>
      <c r="Q308" s="20">
        <v>233.26</v>
      </c>
      <c r="R308" s="20">
        <v>3.07</v>
      </c>
      <c r="S308" s="20">
        <v>0.74</v>
      </c>
      <c r="T308" s="20">
        <v>1.32</v>
      </c>
    </row>
    <row r="309" spans="1:20">
      <c r="A309" s="7">
        <v>304</v>
      </c>
      <c r="B309" s="8" t="s">
        <v>657</v>
      </c>
      <c r="C309" s="9" t="s">
        <v>21</v>
      </c>
      <c r="D309" s="9" t="s">
        <v>658</v>
      </c>
      <c r="E309" s="19">
        <v>851968158017.07996</v>
      </c>
      <c r="F309" s="19">
        <v>2731451960</v>
      </c>
      <c r="G309" s="20">
        <v>3.1455199999999999</v>
      </c>
      <c r="H309" s="21" t="s">
        <v>27</v>
      </c>
      <c r="I309" s="21" t="s">
        <v>600</v>
      </c>
      <c r="J309" s="22">
        <v>1071102648851</v>
      </c>
      <c r="K309" s="22">
        <v>755673169034</v>
      </c>
      <c r="L309" s="22">
        <v>53861558827</v>
      </c>
      <c r="M309" s="22">
        <v>75574791081</v>
      </c>
      <c r="N309" s="22">
        <v>75508827367</v>
      </c>
      <c r="O309" s="22">
        <v>1537</v>
      </c>
      <c r="P309" s="22">
        <v>13036</v>
      </c>
      <c r="Q309" s="20">
        <v>11.91</v>
      </c>
      <c r="R309" s="20">
        <v>1.4</v>
      </c>
      <c r="S309" s="20">
        <v>6.3</v>
      </c>
      <c r="T309" s="20">
        <v>14.88</v>
      </c>
    </row>
    <row r="310" spans="1:20" ht="26.25">
      <c r="A310" s="7">
        <v>305</v>
      </c>
      <c r="B310" s="8" t="s">
        <v>659</v>
      </c>
      <c r="C310" s="9" t="s">
        <v>21</v>
      </c>
      <c r="D310" s="9" t="s">
        <v>660</v>
      </c>
      <c r="E310" s="19">
        <v>2665473867675.6001</v>
      </c>
      <c r="F310" s="19">
        <v>79113387920</v>
      </c>
      <c r="G310" s="20">
        <v>3.0781559999999999</v>
      </c>
      <c r="H310" s="21" t="s">
        <v>23</v>
      </c>
      <c r="I310" s="21" t="s">
        <v>50</v>
      </c>
      <c r="J310" s="22">
        <v>3984854642787</v>
      </c>
      <c r="K310" s="22">
        <v>1787856413072</v>
      </c>
      <c r="L310" s="22">
        <v>884273309528</v>
      </c>
      <c r="M310" s="22">
        <v>252812782617</v>
      </c>
      <c r="N310" s="22">
        <v>252603113006</v>
      </c>
      <c r="O310" s="22">
        <v>3623</v>
      </c>
      <c r="P310" s="22">
        <v>24392</v>
      </c>
      <c r="Q310" s="20">
        <v>12.5</v>
      </c>
      <c r="R310" s="20">
        <v>1.86</v>
      </c>
      <c r="S310" s="20">
        <v>6.39</v>
      </c>
      <c r="T310" s="20">
        <v>15</v>
      </c>
    </row>
    <row r="311" spans="1:20">
      <c r="A311" s="7">
        <v>306</v>
      </c>
      <c r="B311" s="8" t="s">
        <v>661</v>
      </c>
      <c r="C311" s="9" t="s">
        <v>33</v>
      </c>
      <c r="D311" s="9" t="s">
        <v>662</v>
      </c>
      <c r="E311" s="19">
        <v>74784000000</v>
      </c>
      <c r="F311" s="19">
        <v>405579222.80000001</v>
      </c>
      <c r="G311" s="20">
        <v>25.211912999999999</v>
      </c>
      <c r="H311" s="21" t="s">
        <v>27</v>
      </c>
      <c r="I311" s="21" t="s">
        <v>93</v>
      </c>
      <c r="J311" s="22">
        <v>132297297912</v>
      </c>
      <c r="K311" s="22">
        <v>120620407819</v>
      </c>
      <c r="L311" s="22">
        <v>68826576091</v>
      </c>
      <c r="M311" s="22">
        <v>19173837829</v>
      </c>
      <c r="N311" s="22">
        <v>19198770976</v>
      </c>
      <c r="O311" s="22">
        <v>1598</v>
      </c>
      <c r="P311" s="22">
        <v>10052</v>
      </c>
      <c r="Q311" s="20">
        <v>4.63</v>
      </c>
      <c r="R311" s="20">
        <v>0.74</v>
      </c>
      <c r="S311" s="20">
        <v>16.23</v>
      </c>
      <c r="T311" s="20">
        <v>17.27</v>
      </c>
    </row>
    <row r="312" spans="1:20">
      <c r="A312" s="7">
        <v>307</v>
      </c>
      <c r="B312" s="8" t="s">
        <v>663</v>
      </c>
      <c r="C312" s="9" t="s">
        <v>33</v>
      </c>
      <c r="D312" s="9" t="s">
        <v>664</v>
      </c>
      <c r="E312" s="19">
        <v>183720000000</v>
      </c>
      <c r="F312" s="19">
        <v>3257572221.5999999</v>
      </c>
      <c r="G312" s="20">
        <v>0.52773099999999995</v>
      </c>
      <c r="H312" s="21" t="s">
        <v>27</v>
      </c>
      <c r="I312" s="21" t="s">
        <v>50</v>
      </c>
      <c r="J312" s="22">
        <v>363345089525</v>
      </c>
      <c r="K312" s="22">
        <v>322223393377</v>
      </c>
      <c r="L312" s="22">
        <v>34791328000</v>
      </c>
      <c r="M312" s="22">
        <v>3753726870</v>
      </c>
      <c r="N312" s="22">
        <v>3777196993</v>
      </c>
      <c r="O312" s="22">
        <v>125</v>
      </c>
      <c r="P312" s="22">
        <v>10741</v>
      </c>
      <c r="Q312" s="20">
        <v>73.53</v>
      </c>
      <c r="R312" s="20">
        <v>0.86</v>
      </c>
      <c r="S312" s="20">
        <v>1.0900000000000001</v>
      </c>
      <c r="T312" s="20">
        <v>1.17</v>
      </c>
    </row>
    <row r="313" spans="1:20">
      <c r="A313" s="7">
        <v>308</v>
      </c>
      <c r="B313" s="8" t="s">
        <v>665</v>
      </c>
      <c r="C313" s="9" t="s">
        <v>33</v>
      </c>
      <c r="D313" s="9" t="s">
        <v>666</v>
      </c>
      <c r="E313" s="19">
        <v>85077096768</v>
      </c>
      <c r="F313" s="19">
        <v>30145520.399999999</v>
      </c>
      <c r="G313" s="20">
        <v>0.76881999999999995</v>
      </c>
      <c r="H313" s="21" t="s">
        <v>27</v>
      </c>
      <c r="I313" s="21" t="s">
        <v>53</v>
      </c>
      <c r="J313" s="22">
        <v>102075852704</v>
      </c>
      <c r="K313" s="22">
        <v>66657958903</v>
      </c>
      <c r="L313" s="22">
        <v>87993219902</v>
      </c>
      <c r="M313" s="22">
        <v>3935287050</v>
      </c>
      <c r="N313" s="22">
        <v>3947626650</v>
      </c>
      <c r="O313" s="22">
        <v>1314</v>
      </c>
      <c r="P313" s="22">
        <v>22249</v>
      </c>
      <c r="Q313" s="20">
        <v>17.89</v>
      </c>
      <c r="R313" s="20">
        <v>1.06</v>
      </c>
      <c r="S313" s="20">
        <v>2.95</v>
      </c>
      <c r="T313" s="20">
        <v>5.83</v>
      </c>
    </row>
    <row r="314" spans="1:20">
      <c r="A314" s="7">
        <v>309</v>
      </c>
      <c r="B314" s="8" t="s">
        <v>667</v>
      </c>
      <c r="C314" s="9" t="s">
        <v>33</v>
      </c>
      <c r="D314" s="9" t="s">
        <v>668</v>
      </c>
      <c r="E314" s="19">
        <v>101533848000</v>
      </c>
      <c r="F314" s="19">
        <v>267347826.80000001</v>
      </c>
      <c r="G314" s="20">
        <v>2.1797650000000002</v>
      </c>
      <c r="H314" s="21" t="s">
        <v>27</v>
      </c>
      <c r="I314" s="21" t="s">
        <v>64</v>
      </c>
      <c r="J314" s="22">
        <v>439578508307</v>
      </c>
      <c r="K314" s="22">
        <v>163157235845</v>
      </c>
      <c r="L314" s="22">
        <v>248218462434</v>
      </c>
      <c r="M314" s="22">
        <v>5671643333</v>
      </c>
      <c r="N314" s="22">
        <v>5671643333</v>
      </c>
      <c r="O314" s="22">
        <v>1119</v>
      </c>
      <c r="P314" s="22">
        <v>32181</v>
      </c>
      <c r="Q314" s="20">
        <v>20.02</v>
      </c>
      <c r="R314" s="20">
        <v>0.7</v>
      </c>
      <c r="S314" s="20">
        <v>1.35</v>
      </c>
      <c r="T314" s="20">
        <v>3.52</v>
      </c>
    </row>
    <row r="315" spans="1:20">
      <c r="A315" s="7">
        <v>310</v>
      </c>
      <c r="B315" s="8" t="s">
        <v>669</v>
      </c>
      <c r="C315" s="9" t="s">
        <v>33</v>
      </c>
      <c r="D315" s="9" t="s">
        <v>670</v>
      </c>
      <c r="E315" s="19">
        <v>33175498240</v>
      </c>
      <c r="F315" s="19">
        <v>159826042</v>
      </c>
      <c r="G315" s="20">
        <v>0.68424099999999999</v>
      </c>
      <c r="H315" s="21" t="s">
        <v>27</v>
      </c>
      <c r="I315" s="21" t="s">
        <v>77</v>
      </c>
      <c r="J315" s="22">
        <v>314579205437</v>
      </c>
      <c r="K315" s="22">
        <v>37136510212</v>
      </c>
      <c r="L315" s="22">
        <v>453773143062</v>
      </c>
      <c r="M315" s="22">
        <v>2349459762</v>
      </c>
      <c r="N315" s="22">
        <v>1239310993</v>
      </c>
      <c r="O315" s="22">
        <v>795</v>
      </c>
      <c r="P315" s="22">
        <v>12567</v>
      </c>
      <c r="Q315" s="20">
        <v>22.63</v>
      </c>
      <c r="R315" s="20">
        <v>1.43</v>
      </c>
      <c r="S315" s="20">
        <v>1.1100000000000001</v>
      </c>
      <c r="T315" s="20">
        <v>6.53</v>
      </c>
    </row>
    <row r="316" spans="1:20" ht="26.25">
      <c r="A316" s="7">
        <v>311</v>
      </c>
      <c r="B316" s="8" t="s">
        <v>671</v>
      </c>
      <c r="C316" s="9" t="s">
        <v>33</v>
      </c>
      <c r="D316" s="9" t="s">
        <v>672</v>
      </c>
      <c r="E316" s="19">
        <v>271854000000</v>
      </c>
      <c r="F316" s="19">
        <v>8477601732.8000002</v>
      </c>
      <c r="G316" s="20">
        <v>0.78812800000000005</v>
      </c>
      <c r="H316" s="21" t="s">
        <v>27</v>
      </c>
      <c r="I316" s="21" t="s">
        <v>93</v>
      </c>
      <c r="J316" s="22">
        <v>623748372805</v>
      </c>
      <c r="K316" s="22">
        <v>489751523076</v>
      </c>
      <c r="L316" s="22">
        <v>190197008122</v>
      </c>
      <c r="M316" s="22">
        <v>-33068262587</v>
      </c>
      <c r="N316" s="22">
        <v>-33068262587</v>
      </c>
      <c r="O316" s="22">
        <v>-668</v>
      </c>
      <c r="P316" s="22">
        <v>9894</v>
      </c>
      <c r="Q316" s="20">
        <v>-11.98</v>
      </c>
      <c r="R316" s="20">
        <v>0.81</v>
      </c>
      <c r="S316" s="20">
        <v>-4.9000000000000004</v>
      </c>
      <c r="T316" s="20">
        <v>-6.53</v>
      </c>
    </row>
    <row r="317" spans="1:20">
      <c r="A317" s="7">
        <v>312</v>
      </c>
      <c r="B317" s="8" t="s">
        <v>673</v>
      </c>
      <c r="C317" s="9" t="s">
        <v>21</v>
      </c>
      <c r="D317" s="9" t="s">
        <v>674</v>
      </c>
      <c r="E317" s="19">
        <v>223071024000</v>
      </c>
      <c r="F317" s="19">
        <v>16888000</v>
      </c>
      <c r="G317" s="20">
        <v>0.91588899999999995</v>
      </c>
      <c r="H317" s="21" t="s">
        <v>27</v>
      </c>
      <c r="I317" s="21" t="s">
        <v>77</v>
      </c>
      <c r="J317" s="22">
        <v>1262122407233</v>
      </c>
      <c r="K317" s="22">
        <v>251082229797</v>
      </c>
      <c r="L317" s="22">
        <v>1071871565147</v>
      </c>
      <c r="M317" s="22">
        <v>14656661817</v>
      </c>
      <c r="N317" s="22">
        <v>14656661817</v>
      </c>
      <c r="O317" s="22">
        <v>1497</v>
      </c>
      <c r="P317" s="22">
        <v>25647</v>
      </c>
      <c r="Q317" s="20">
        <v>18.7</v>
      </c>
      <c r="R317" s="20">
        <v>1.0900000000000001</v>
      </c>
      <c r="S317" s="20">
        <v>1.27</v>
      </c>
      <c r="T317" s="20">
        <v>5.86</v>
      </c>
    </row>
    <row r="318" spans="1:20">
      <c r="A318" s="7">
        <v>313</v>
      </c>
      <c r="B318" s="8" t="s">
        <v>675</v>
      </c>
      <c r="C318" s="9" t="s">
        <v>33</v>
      </c>
      <c r="D318" s="9" t="s">
        <v>676</v>
      </c>
      <c r="E318" s="19">
        <v>5231928842384.7998</v>
      </c>
      <c r="F318" s="19">
        <v>21816150752</v>
      </c>
      <c r="G318" s="20">
        <v>2.4195000000000001E-2</v>
      </c>
      <c r="H318" s="21" t="s">
        <v>23</v>
      </c>
      <c r="I318" s="21" t="s">
        <v>61</v>
      </c>
      <c r="J318" s="22">
        <v>1162741268743</v>
      </c>
      <c r="K318" s="22">
        <v>753151718294</v>
      </c>
      <c r="L318" s="22">
        <v>166677481375</v>
      </c>
      <c r="M318" s="22">
        <v>214681945422</v>
      </c>
      <c r="N318" s="22">
        <v>214681945422</v>
      </c>
      <c r="O318" s="22">
        <v>8419</v>
      </c>
      <c r="P318" s="22">
        <v>28066</v>
      </c>
      <c r="Q318" s="20">
        <v>30.87</v>
      </c>
      <c r="R318" s="20">
        <v>9.26</v>
      </c>
      <c r="S318" s="20">
        <v>25.65</v>
      </c>
      <c r="T318" s="20">
        <v>39.04</v>
      </c>
    </row>
    <row r="319" spans="1:20">
      <c r="A319" s="7">
        <v>314</v>
      </c>
      <c r="B319" s="8" t="s">
        <v>677</v>
      </c>
      <c r="C319" s="9" t="s">
        <v>33</v>
      </c>
      <c r="D319" s="9" t="s">
        <v>678</v>
      </c>
      <c r="E319" s="19">
        <v>1580799142438.3999</v>
      </c>
      <c r="F319" s="19">
        <v>7550830214.3999996</v>
      </c>
      <c r="G319" s="20">
        <v>2.9104000000000001E-2</v>
      </c>
      <c r="H319" s="21" t="s">
        <v>23</v>
      </c>
      <c r="I319" s="21" t="s">
        <v>77</v>
      </c>
      <c r="J319" s="22">
        <v>3148814833956</v>
      </c>
      <c r="K319" s="22">
        <v>590307781922</v>
      </c>
      <c r="L319" s="22">
        <v>2860008085170</v>
      </c>
      <c r="M319" s="22">
        <v>34944860968</v>
      </c>
      <c r="N319" s="22">
        <v>32773056680</v>
      </c>
      <c r="O319" s="22">
        <v>945</v>
      </c>
      <c r="P319" s="22">
        <v>15487</v>
      </c>
      <c r="Q319" s="20">
        <v>60.83</v>
      </c>
      <c r="R319" s="20">
        <v>3.71</v>
      </c>
      <c r="S319" s="20">
        <v>1.21</v>
      </c>
      <c r="T319" s="20">
        <v>7.09</v>
      </c>
    </row>
    <row r="320" spans="1:20">
      <c r="A320" s="7">
        <v>315</v>
      </c>
      <c r="B320" s="8" t="s">
        <v>679</v>
      </c>
      <c r="C320" s="9" t="s">
        <v>33</v>
      </c>
      <c r="D320" s="9" t="s">
        <v>680</v>
      </c>
      <c r="E320" s="19">
        <v>19952709174</v>
      </c>
      <c r="F320" s="19">
        <v>7999574</v>
      </c>
      <c r="G320" s="20">
        <v>6.2560000000000003E-3</v>
      </c>
      <c r="H320" s="21" t="s">
        <v>27</v>
      </c>
      <c r="I320" s="21" t="s">
        <v>77</v>
      </c>
      <c r="J320" s="22">
        <v>208338619132</v>
      </c>
      <c r="K320" s="22">
        <v>29267237720</v>
      </c>
      <c r="L320" s="22">
        <v>82769657306</v>
      </c>
      <c r="M320" s="22">
        <v>-6626093117</v>
      </c>
      <c r="N320" s="22">
        <v>-2691557952</v>
      </c>
      <c r="O320" s="22">
        <v>-2029</v>
      </c>
      <c r="P320" s="22">
        <v>8964</v>
      </c>
      <c r="Q320" s="20">
        <v>-3.4</v>
      </c>
      <c r="R320" s="20">
        <v>0.77</v>
      </c>
      <c r="S320" s="20">
        <v>-3.21</v>
      </c>
      <c r="T320" s="20">
        <v>-20.34</v>
      </c>
    </row>
    <row r="321" spans="1:20">
      <c r="A321" s="7">
        <v>316</v>
      </c>
      <c r="B321" s="8" t="s">
        <v>681</v>
      </c>
      <c r="C321" s="9" t="s">
        <v>33</v>
      </c>
      <c r="D321" s="9" t="s">
        <v>682</v>
      </c>
      <c r="E321" s="19">
        <v>124700624800</v>
      </c>
      <c r="F321" s="19">
        <v>11735546</v>
      </c>
      <c r="G321" s="20">
        <v>8.7655999999999998E-2</v>
      </c>
      <c r="H321" s="21" t="s">
        <v>27</v>
      </c>
      <c r="I321" s="21" t="s">
        <v>77</v>
      </c>
      <c r="J321" s="22">
        <v>193488177789</v>
      </c>
      <c r="K321" s="22">
        <v>64563784271</v>
      </c>
      <c r="L321" s="22">
        <v>170388314099</v>
      </c>
      <c r="M321" s="22">
        <v>306411915</v>
      </c>
      <c r="N321" s="22">
        <v>306411915</v>
      </c>
      <c r="O321" s="22">
        <v>85</v>
      </c>
      <c r="P321" s="22">
        <v>18050</v>
      </c>
      <c r="Q321" s="20">
        <v>380.68</v>
      </c>
      <c r="R321" s="20">
        <v>1.8</v>
      </c>
      <c r="S321" s="20">
        <v>0.16</v>
      </c>
      <c r="T321" s="20">
        <v>0.46</v>
      </c>
    </row>
    <row r="322" spans="1:20">
      <c r="A322" s="7">
        <v>317</v>
      </c>
      <c r="B322" s="8" t="s">
        <v>683</v>
      </c>
      <c r="C322" s="9" t="s">
        <v>33</v>
      </c>
      <c r="D322" s="9" t="s">
        <v>684</v>
      </c>
      <c r="E322" s="19">
        <v>20899200000</v>
      </c>
      <c r="F322" s="19">
        <v>145656836.80000001</v>
      </c>
      <c r="G322" s="20">
        <v>0.25956200000000001</v>
      </c>
      <c r="H322" s="21" t="s">
        <v>27</v>
      </c>
      <c r="I322" s="21" t="s">
        <v>77</v>
      </c>
      <c r="J322" s="22">
        <v>413248701424</v>
      </c>
      <c r="K322" s="22">
        <v>39629880897</v>
      </c>
      <c r="L322" s="22">
        <v>38044820050</v>
      </c>
      <c r="M322" s="22">
        <v>-8533077124</v>
      </c>
      <c r="N322" s="22">
        <v>-9933363798</v>
      </c>
      <c r="O322" s="22">
        <v>-2438</v>
      </c>
      <c r="P322" s="22">
        <v>11323</v>
      </c>
      <c r="Q322" s="20">
        <v>-2.91</v>
      </c>
      <c r="R322" s="20">
        <v>0.63</v>
      </c>
      <c r="S322" s="20">
        <v>-2.12</v>
      </c>
      <c r="T322" s="20">
        <v>-19.440000000000001</v>
      </c>
    </row>
    <row r="323" spans="1:20">
      <c r="A323" s="7">
        <v>318</v>
      </c>
      <c r="B323" s="8" t="s">
        <v>685</v>
      </c>
      <c r="C323" s="9" t="s">
        <v>33</v>
      </c>
      <c r="D323" s="9" t="s">
        <v>686</v>
      </c>
      <c r="E323" s="19">
        <v>63237026160</v>
      </c>
      <c r="F323" s="19">
        <v>12268264</v>
      </c>
      <c r="G323" s="20">
        <v>0.19400000000000001</v>
      </c>
      <c r="H323" s="21" t="s">
        <v>27</v>
      </c>
      <c r="I323" s="21" t="s">
        <v>77</v>
      </c>
      <c r="J323" s="22">
        <v>815411297276</v>
      </c>
      <c r="K323" s="22">
        <v>147584908528</v>
      </c>
      <c r="L323" s="22">
        <v>664731190268</v>
      </c>
      <c r="M323" s="22">
        <v>371966518</v>
      </c>
      <c r="N323" s="22">
        <v>363165655</v>
      </c>
      <c r="O323" s="22">
        <v>49</v>
      </c>
      <c r="P323" s="22">
        <v>19480</v>
      </c>
      <c r="Q323" s="20">
        <v>169.05</v>
      </c>
      <c r="R323" s="20">
        <v>0.43</v>
      </c>
      <c r="S323" s="20">
        <v>0.04</v>
      </c>
      <c r="T323" s="20">
        <v>0.25</v>
      </c>
    </row>
    <row r="324" spans="1:20">
      <c r="A324" s="7">
        <v>319</v>
      </c>
      <c r="B324" s="8" t="s">
        <v>687</v>
      </c>
      <c r="C324" s="9" t="s">
        <v>33</v>
      </c>
      <c r="D324" s="9" t="s">
        <v>688</v>
      </c>
      <c r="E324" s="19">
        <v>54472986349.199997</v>
      </c>
      <c r="F324" s="19">
        <v>97501430.400000006</v>
      </c>
      <c r="G324" s="20">
        <v>0</v>
      </c>
      <c r="H324" s="21" t="s">
        <v>27</v>
      </c>
      <c r="I324" s="21" t="s">
        <v>77</v>
      </c>
      <c r="J324" s="22">
        <v>590581368918</v>
      </c>
      <c r="K324" s="22">
        <v>106070680222</v>
      </c>
      <c r="L324" s="22">
        <v>201487657136</v>
      </c>
      <c r="M324" s="22">
        <v>-3077331451</v>
      </c>
      <c r="N324" s="22">
        <v>-3077331451</v>
      </c>
      <c r="O324" s="22">
        <v>-371</v>
      </c>
      <c r="P324" s="22">
        <v>12782</v>
      </c>
      <c r="Q324" s="20">
        <v>-21.3</v>
      </c>
      <c r="R324" s="20">
        <v>0.62</v>
      </c>
      <c r="S324" s="20">
        <v>-0.51</v>
      </c>
      <c r="T324" s="20">
        <v>-2.84</v>
      </c>
    </row>
    <row r="325" spans="1:20">
      <c r="A325" s="7">
        <v>320</v>
      </c>
      <c r="B325" s="8" t="s">
        <v>689</v>
      </c>
      <c r="C325" s="9" t="s">
        <v>21</v>
      </c>
      <c r="D325" s="9" t="s">
        <v>690</v>
      </c>
      <c r="E325" s="19">
        <v>286874381420.64697</v>
      </c>
      <c r="F325" s="19">
        <v>61212649.392711997</v>
      </c>
      <c r="G325" s="20">
        <v>2.0711400000000002</v>
      </c>
      <c r="H325" s="21" t="s">
        <v>27</v>
      </c>
      <c r="I325" s="21" t="s">
        <v>64</v>
      </c>
      <c r="J325" s="22">
        <v>279751884085</v>
      </c>
      <c r="K325" s="22">
        <v>196459496086</v>
      </c>
      <c r="L325" s="22">
        <v>415382034689</v>
      </c>
      <c r="M325" s="22">
        <v>39631137175</v>
      </c>
      <c r="N325" s="22">
        <v>39059559172</v>
      </c>
      <c r="O325" s="22">
        <v>2691</v>
      </c>
      <c r="P325" s="22">
        <v>13339</v>
      </c>
      <c r="Q325" s="20">
        <v>9.1</v>
      </c>
      <c r="R325" s="20">
        <v>1.84</v>
      </c>
      <c r="S325" s="20">
        <v>16.27</v>
      </c>
      <c r="T325" s="20">
        <v>22.33</v>
      </c>
    </row>
    <row r="326" spans="1:20" ht="26.25">
      <c r="A326" s="7">
        <v>321</v>
      </c>
      <c r="B326" s="8" t="s">
        <v>691</v>
      </c>
      <c r="C326" s="9" t="s">
        <v>33</v>
      </c>
      <c r="D326" s="9" t="s">
        <v>692</v>
      </c>
      <c r="E326" s="19">
        <v>2020490700480</v>
      </c>
      <c r="F326" s="19">
        <v>28064897789.599998</v>
      </c>
      <c r="G326" s="20">
        <v>6.5769999999999995E-2</v>
      </c>
      <c r="H326" s="21" t="s">
        <v>23</v>
      </c>
      <c r="I326" s="21" t="s">
        <v>24</v>
      </c>
      <c r="J326" s="22">
        <v>2295101707452</v>
      </c>
      <c r="K326" s="22">
        <v>1332473670503</v>
      </c>
      <c r="L326" s="22">
        <v>2801047084462</v>
      </c>
      <c r="M326" s="22">
        <v>67024386618</v>
      </c>
      <c r="N326" s="22">
        <v>66973036871</v>
      </c>
      <c r="O326" s="22">
        <v>594</v>
      </c>
      <c r="P326" s="22">
        <v>11807</v>
      </c>
      <c r="Q326" s="20">
        <v>35.53</v>
      </c>
      <c r="R326" s="20">
        <v>1.79</v>
      </c>
      <c r="S326" s="20">
        <v>3.31</v>
      </c>
      <c r="T326" s="20">
        <v>5.2</v>
      </c>
    </row>
    <row r="327" spans="1:20" ht="26.25">
      <c r="A327" s="7">
        <v>322</v>
      </c>
      <c r="B327" s="8" t="s">
        <v>693</v>
      </c>
      <c r="C327" s="9" t="s">
        <v>33</v>
      </c>
      <c r="D327" s="9" t="s">
        <v>694</v>
      </c>
      <c r="E327" s="19">
        <v>28874334840</v>
      </c>
      <c r="F327" s="19">
        <v>53805544.799999997</v>
      </c>
      <c r="G327" s="20">
        <v>0.51550600000000002</v>
      </c>
      <c r="H327" s="21" t="s">
        <v>27</v>
      </c>
      <c r="I327" s="21" t="s">
        <v>53</v>
      </c>
      <c r="J327" s="22">
        <v>30095123762</v>
      </c>
      <c r="K327" s="22">
        <v>20295771953</v>
      </c>
      <c r="L327" s="22">
        <v>73183965421</v>
      </c>
      <c r="M327" s="22">
        <v>1453730340</v>
      </c>
      <c r="N327" s="22">
        <v>1554441356</v>
      </c>
      <c r="O327" s="22">
        <v>1327</v>
      </c>
      <c r="P327" s="22">
        <v>18520</v>
      </c>
      <c r="Q327" s="20">
        <v>18.09</v>
      </c>
      <c r="R327" s="20">
        <v>1.3</v>
      </c>
      <c r="S327" s="20">
        <v>5.62</v>
      </c>
      <c r="T327" s="20">
        <v>7.15</v>
      </c>
    </row>
    <row r="328" spans="1:20" ht="26.25">
      <c r="A328" s="7">
        <v>323</v>
      </c>
      <c r="B328" s="8" t="s">
        <v>695</v>
      </c>
      <c r="C328" s="9" t="s">
        <v>21</v>
      </c>
      <c r="D328" s="9" t="s">
        <v>696</v>
      </c>
      <c r="E328" s="19">
        <v>744588000000</v>
      </c>
      <c r="F328" s="19">
        <v>449146080</v>
      </c>
      <c r="G328" s="20">
        <v>10.78492</v>
      </c>
      <c r="H328" s="21" t="s">
        <v>27</v>
      </c>
      <c r="I328" s="21" t="s">
        <v>45</v>
      </c>
      <c r="J328" s="22">
        <v>544077560163</v>
      </c>
      <c r="K328" s="22">
        <v>434580706028</v>
      </c>
      <c r="L328" s="22">
        <v>787824716215</v>
      </c>
      <c r="M328" s="22">
        <v>81754670406</v>
      </c>
      <c r="N328" s="22">
        <v>81982638741</v>
      </c>
      <c r="O328" s="22">
        <v>8175</v>
      </c>
      <c r="P328" s="22">
        <v>43458</v>
      </c>
      <c r="Q328" s="20">
        <v>10.4</v>
      </c>
      <c r="R328" s="20">
        <v>1.96</v>
      </c>
      <c r="S328" s="20">
        <v>16.43</v>
      </c>
      <c r="T328" s="20">
        <v>20.12</v>
      </c>
    </row>
    <row r="329" spans="1:20">
      <c r="A329" s="7">
        <v>324</v>
      </c>
      <c r="B329" s="8" t="s">
        <v>697</v>
      </c>
      <c r="C329" s="9" t="s">
        <v>33</v>
      </c>
      <c r="D329" s="9" t="s">
        <v>698</v>
      </c>
      <c r="E329" s="19">
        <v>20813836798</v>
      </c>
      <c r="F329" s="19">
        <v>1184966.3999999999</v>
      </c>
      <c r="G329" s="20">
        <v>0</v>
      </c>
      <c r="H329" s="21" t="s">
        <v>27</v>
      </c>
      <c r="I329" s="21" t="s">
        <v>77</v>
      </c>
      <c r="J329" s="22">
        <v>141088988253</v>
      </c>
      <c r="K329" s="22">
        <v>31578739789</v>
      </c>
      <c r="L329" s="22">
        <v>107054740722</v>
      </c>
      <c r="M329" s="22">
        <v>1778114732</v>
      </c>
      <c r="N329" s="22">
        <v>1778114732</v>
      </c>
      <c r="O329" s="22">
        <v>1185</v>
      </c>
      <c r="P329" s="22">
        <v>21053</v>
      </c>
      <c r="Q329" s="20">
        <v>15.44</v>
      </c>
      <c r="R329" s="20">
        <v>0.87</v>
      </c>
      <c r="S329" s="20">
        <v>1.2</v>
      </c>
      <c r="T329" s="20">
        <v>5.72</v>
      </c>
    </row>
    <row r="330" spans="1:20">
      <c r="A330" s="7">
        <v>325</v>
      </c>
      <c r="B330" s="8" t="s">
        <v>699</v>
      </c>
      <c r="C330" s="9" t="s">
        <v>21</v>
      </c>
      <c r="D330" s="9" t="s">
        <v>700</v>
      </c>
      <c r="E330" s="19">
        <v>2485488789406.3999</v>
      </c>
      <c r="F330" s="19">
        <v>106593868820</v>
      </c>
      <c r="G330" s="20">
        <v>3.3620380000000001</v>
      </c>
      <c r="H330" s="21" t="s">
        <v>23</v>
      </c>
      <c r="I330" s="21" t="s">
        <v>77</v>
      </c>
      <c r="J330" s="22">
        <v>5804533486116</v>
      </c>
      <c r="K330" s="22">
        <v>2388616876129</v>
      </c>
      <c r="L330" s="22">
        <v>1802653972149</v>
      </c>
      <c r="M330" s="22">
        <v>181759176154</v>
      </c>
      <c r="N330" s="22">
        <v>184083184486</v>
      </c>
      <c r="O330" s="22">
        <v>1514</v>
      </c>
      <c r="P330" s="22">
        <v>13855</v>
      </c>
      <c r="Q330" s="20">
        <v>14.33</v>
      </c>
      <c r="R330" s="20">
        <v>1.57</v>
      </c>
      <c r="S330" s="20">
        <v>3.05</v>
      </c>
      <c r="T330" s="20">
        <v>8.58</v>
      </c>
    </row>
    <row r="331" spans="1:20" ht="26.25">
      <c r="A331" s="7">
        <v>326</v>
      </c>
      <c r="B331" s="8" t="s">
        <v>701</v>
      </c>
      <c r="C331" s="9" t="s">
        <v>21</v>
      </c>
      <c r="D331" s="9" t="s">
        <v>702</v>
      </c>
      <c r="E331" s="19">
        <v>113647898227.12</v>
      </c>
      <c r="F331" s="19">
        <v>1828526720</v>
      </c>
      <c r="G331" s="20">
        <v>10.042242999999999</v>
      </c>
      <c r="H331" s="21" t="s">
        <v>27</v>
      </c>
      <c r="I331" s="21" t="s">
        <v>50</v>
      </c>
      <c r="J331" s="22">
        <v>248373943851</v>
      </c>
      <c r="K331" s="22">
        <v>226093984199</v>
      </c>
      <c r="L331" s="22">
        <v>9787945600</v>
      </c>
      <c r="M331" s="22" t="e">
        <v>#VALUE!</v>
      </c>
      <c r="N331" s="22">
        <v>-581777102</v>
      </c>
      <c r="O331" s="22">
        <v>-24</v>
      </c>
      <c r="P331" s="22">
        <v>9179</v>
      </c>
      <c r="Q331" s="20">
        <v>-505.97</v>
      </c>
      <c r="R331" s="20">
        <v>1.3</v>
      </c>
      <c r="S331" s="20">
        <v>-0.23</v>
      </c>
      <c r="T331" s="20">
        <v>-0.26</v>
      </c>
    </row>
    <row r="332" spans="1:20">
      <c r="A332" s="7">
        <v>327</v>
      </c>
      <c r="B332" s="8" t="s">
        <v>703</v>
      </c>
      <c r="C332" s="9" t="s">
        <v>33</v>
      </c>
      <c r="D332" s="9" t="s">
        <v>704</v>
      </c>
      <c r="E332" s="19">
        <v>30880320000</v>
      </c>
      <c r="F332" s="19">
        <v>230978449.19999999</v>
      </c>
      <c r="G332" s="20">
        <v>0.16594600000000001</v>
      </c>
      <c r="H332" s="21" t="s">
        <v>27</v>
      </c>
      <c r="I332" s="21" t="s">
        <v>77</v>
      </c>
      <c r="J332" s="22">
        <v>254865663393</v>
      </c>
      <c r="K332" s="22">
        <v>17747186208</v>
      </c>
      <c r="L332" s="22">
        <v>22185347445</v>
      </c>
      <c r="M332" s="22" t="e">
        <v>#VALUE!</v>
      </c>
      <c r="N332" s="22" t="e">
        <v>#VALUE!</v>
      </c>
      <c r="O332" s="22">
        <v>-8819</v>
      </c>
      <c r="P332" s="22">
        <v>2335</v>
      </c>
      <c r="Q332" s="20">
        <v>-0.53</v>
      </c>
      <c r="R332" s="20">
        <v>2.0099999999999998</v>
      </c>
      <c r="S332" s="20">
        <v>-22.98</v>
      </c>
      <c r="T332" s="20">
        <v>-130.76</v>
      </c>
    </row>
    <row r="333" spans="1:20">
      <c r="A333" s="7">
        <v>328</v>
      </c>
      <c r="B333" s="8" t="s">
        <v>705</v>
      </c>
      <c r="C333" s="9" t="s">
        <v>21</v>
      </c>
      <c r="D333" s="9" t="s">
        <v>706</v>
      </c>
      <c r="E333" s="19">
        <v>2942126193110.7598</v>
      </c>
      <c r="F333" s="19">
        <v>125174433512</v>
      </c>
      <c r="G333" s="20">
        <v>0.622726</v>
      </c>
      <c r="H333" s="21" t="s">
        <v>23</v>
      </c>
      <c r="I333" s="21" t="s">
        <v>61</v>
      </c>
      <c r="J333" s="22">
        <v>6841069106949</v>
      </c>
      <c r="K333" s="22">
        <v>3243923398461</v>
      </c>
      <c r="L333" s="22">
        <v>321282003914</v>
      </c>
      <c r="M333" s="22">
        <v>140652597828</v>
      </c>
      <c r="N333" s="22">
        <v>140652597828</v>
      </c>
      <c r="O333" s="22">
        <v>587</v>
      </c>
      <c r="P333" s="22">
        <v>13548</v>
      </c>
      <c r="Q333" s="20">
        <v>36.6</v>
      </c>
      <c r="R333" s="20">
        <v>1.59</v>
      </c>
      <c r="S333" s="20">
        <v>2.27</v>
      </c>
      <c r="T333" s="20">
        <v>4.43</v>
      </c>
    </row>
    <row r="334" spans="1:20">
      <c r="A334" s="7">
        <v>329</v>
      </c>
      <c r="B334" s="8" t="s">
        <v>707</v>
      </c>
      <c r="C334" s="9" t="s">
        <v>33</v>
      </c>
      <c r="D334" s="9" t="s">
        <v>708</v>
      </c>
      <c r="E334" s="19">
        <v>317486545108.43298</v>
      </c>
      <c r="F334" s="19">
        <v>2812265207.22891</v>
      </c>
      <c r="G334" s="20">
        <v>8.4329999999999995E-3</v>
      </c>
      <c r="H334" s="21" t="s">
        <v>27</v>
      </c>
      <c r="I334" s="21" t="s">
        <v>313</v>
      </c>
      <c r="J334" s="22">
        <v>215920989485</v>
      </c>
      <c r="K334" s="22">
        <v>153379734362</v>
      </c>
      <c r="L334" s="22">
        <v>161902372898</v>
      </c>
      <c r="M334" s="22">
        <v>37870254177</v>
      </c>
      <c r="N334" s="22">
        <v>39060653205</v>
      </c>
      <c r="O334" s="22">
        <v>2981</v>
      </c>
      <c r="P334" s="22">
        <v>12074</v>
      </c>
      <c r="Q334" s="20">
        <v>12.58</v>
      </c>
      <c r="R334" s="20">
        <v>3.11</v>
      </c>
      <c r="S334" s="20">
        <v>17.47</v>
      </c>
      <c r="T334" s="20">
        <v>28.07</v>
      </c>
    </row>
    <row r="335" spans="1:20">
      <c r="A335" s="7">
        <v>330</v>
      </c>
      <c r="B335" s="8" t="s">
        <v>709</v>
      </c>
      <c r="C335" s="9" t="s">
        <v>21</v>
      </c>
      <c r="D335" s="9" t="s">
        <v>710</v>
      </c>
      <c r="E335" s="19">
        <v>338856300000</v>
      </c>
      <c r="F335" s="19">
        <v>29132000</v>
      </c>
      <c r="G335" s="20">
        <v>4.254E-3</v>
      </c>
      <c r="H335" s="21" t="s">
        <v>27</v>
      </c>
      <c r="I335" s="21" t="s">
        <v>77</v>
      </c>
      <c r="J335" s="22">
        <v>985339957249</v>
      </c>
      <c r="K335" s="22">
        <v>399995554346</v>
      </c>
      <c r="L335" s="22">
        <v>534874219962</v>
      </c>
      <c r="M335" s="22">
        <v>2527111542</v>
      </c>
      <c r="N335" s="22">
        <v>2397996176</v>
      </c>
      <c r="O335" s="22">
        <v>97</v>
      </c>
      <c r="P335" s="22">
        <v>15326</v>
      </c>
      <c r="Q335" s="20">
        <v>140.46</v>
      </c>
      <c r="R335" s="20">
        <v>0.89</v>
      </c>
      <c r="S335" s="20">
        <v>0.26</v>
      </c>
      <c r="T335" s="20">
        <v>0.68</v>
      </c>
    </row>
    <row r="336" spans="1:20">
      <c r="A336" s="7">
        <v>331</v>
      </c>
      <c r="B336" s="8" t="s">
        <v>711</v>
      </c>
      <c r="C336" s="9" t="s">
        <v>21</v>
      </c>
      <c r="D336" s="9" t="s">
        <v>712</v>
      </c>
      <c r="E336" s="19">
        <v>9985942589794</v>
      </c>
      <c r="F336" s="19">
        <v>26500600</v>
      </c>
      <c r="G336" s="20">
        <v>44.99</v>
      </c>
      <c r="H336" s="21" t="s">
        <v>23</v>
      </c>
      <c r="I336" s="21" t="s">
        <v>77</v>
      </c>
      <c r="J336" s="22">
        <v>12178166708712</v>
      </c>
      <c r="K336" s="22">
        <v>4688238199813</v>
      </c>
      <c r="L336" s="22">
        <v>900236469754</v>
      </c>
      <c r="M336" s="22">
        <v>208459963845</v>
      </c>
      <c r="N336" s="22">
        <v>208402083618</v>
      </c>
      <c r="O336" s="22">
        <v>1081</v>
      </c>
      <c r="P336" s="22">
        <v>24310</v>
      </c>
      <c r="Q336" s="20">
        <v>44.5</v>
      </c>
      <c r="R336" s="20">
        <v>1.98</v>
      </c>
      <c r="S336" s="20">
        <v>1.73</v>
      </c>
      <c r="T336" s="20">
        <v>4.5599999999999996</v>
      </c>
    </row>
    <row r="337" spans="1:20" ht="26.25">
      <c r="A337" s="7">
        <v>332</v>
      </c>
      <c r="B337" s="8" t="s">
        <v>713</v>
      </c>
      <c r="C337" s="9" t="s">
        <v>21</v>
      </c>
      <c r="D337" s="9" t="s">
        <v>714</v>
      </c>
      <c r="E337" s="19">
        <v>452068322292</v>
      </c>
      <c r="F337" s="19">
        <v>4611697440</v>
      </c>
      <c r="G337" s="20">
        <v>1.836023</v>
      </c>
      <c r="H337" s="21" t="s">
        <v>27</v>
      </c>
      <c r="I337" s="21" t="s">
        <v>61</v>
      </c>
      <c r="J337" s="22">
        <v>1696383701267</v>
      </c>
      <c r="K337" s="22">
        <v>745161220647</v>
      </c>
      <c r="L337" s="22">
        <v>124819074716</v>
      </c>
      <c r="M337" s="22">
        <v>1264409699</v>
      </c>
      <c r="N337" s="22">
        <v>1227003617</v>
      </c>
      <c r="O337" s="22">
        <v>25</v>
      </c>
      <c r="P337" s="22">
        <v>14470</v>
      </c>
      <c r="Q337" s="20">
        <v>529.47</v>
      </c>
      <c r="R337" s="20">
        <v>0.9</v>
      </c>
      <c r="S337" s="20">
        <v>7.0000000000000007E-2</v>
      </c>
      <c r="T337" s="20">
        <v>0.17</v>
      </c>
    </row>
    <row r="338" spans="1:20" ht="26.25">
      <c r="A338" s="7">
        <v>333</v>
      </c>
      <c r="B338" s="8" t="s">
        <v>715</v>
      </c>
      <c r="C338" s="9" t="s">
        <v>33</v>
      </c>
      <c r="D338" s="9" t="s">
        <v>716</v>
      </c>
      <c r="E338" s="19">
        <v>774365760000</v>
      </c>
      <c r="F338" s="19">
        <v>1809738554</v>
      </c>
      <c r="G338" s="20">
        <v>19.442516000000001</v>
      </c>
      <c r="H338" s="21" t="s">
        <v>27</v>
      </c>
      <c r="I338" s="21" t="s">
        <v>77</v>
      </c>
      <c r="J338" s="22">
        <v>910909405950</v>
      </c>
      <c r="K338" s="22">
        <v>518801313250</v>
      </c>
      <c r="L338" s="22">
        <v>1054939540593</v>
      </c>
      <c r="M338" s="22">
        <v>60017548031</v>
      </c>
      <c r="N338" s="22">
        <v>61270204070</v>
      </c>
      <c r="O338" s="22">
        <v>8336</v>
      </c>
      <c r="P338" s="22">
        <v>72056</v>
      </c>
      <c r="Q338" s="20">
        <v>12.74</v>
      </c>
      <c r="R338" s="20">
        <v>1.47</v>
      </c>
      <c r="S338" s="20">
        <v>7.3</v>
      </c>
      <c r="T338" s="20">
        <v>12.08</v>
      </c>
    </row>
    <row r="339" spans="1:20">
      <c r="A339" s="7">
        <v>334</v>
      </c>
      <c r="B339" s="8" t="s">
        <v>717</v>
      </c>
      <c r="C339" s="9" t="s">
        <v>21</v>
      </c>
      <c r="D339" s="9" t="s">
        <v>718</v>
      </c>
      <c r="E339" s="19">
        <v>2469212962524</v>
      </c>
      <c r="F339" s="19">
        <v>28436291160</v>
      </c>
      <c r="G339" s="20">
        <v>10.61472</v>
      </c>
      <c r="H339" s="21" t="s">
        <v>23</v>
      </c>
      <c r="I339" s="21" t="s">
        <v>61</v>
      </c>
      <c r="J339" s="22">
        <v>2845357152637</v>
      </c>
      <c r="K339" s="22">
        <v>1464103256517</v>
      </c>
      <c r="L339" s="22">
        <v>781650039241</v>
      </c>
      <c r="M339" s="22">
        <v>296294958145</v>
      </c>
      <c r="N339" s="22">
        <v>294979299936</v>
      </c>
      <c r="O339" s="22">
        <v>5924</v>
      </c>
      <c r="P339" s="22">
        <v>29275</v>
      </c>
      <c r="Q339" s="20">
        <v>8.9499999999999993</v>
      </c>
      <c r="R339" s="20">
        <v>1.81</v>
      </c>
      <c r="S339" s="20">
        <v>10.88</v>
      </c>
      <c r="T339" s="20">
        <v>21.57</v>
      </c>
    </row>
    <row r="340" spans="1:20">
      <c r="A340" s="7">
        <v>335</v>
      </c>
      <c r="B340" s="8" t="s">
        <v>719</v>
      </c>
      <c r="C340" s="9" t="s">
        <v>33</v>
      </c>
      <c r="D340" s="9" t="s">
        <v>720</v>
      </c>
      <c r="E340" s="19">
        <v>828807881574.40002</v>
      </c>
      <c r="F340" s="19">
        <v>18444628431.599998</v>
      </c>
      <c r="G340" s="20">
        <v>0.403138</v>
      </c>
      <c r="H340" s="21" t="s">
        <v>27</v>
      </c>
      <c r="I340" s="21" t="s">
        <v>77</v>
      </c>
      <c r="J340" s="22">
        <v>5192754538199</v>
      </c>
      <c r="K340" s="22">
        <v>884795349621</v>
      </c>
      <c r="L340" s="22">
        <v>2439778222621</v>
      </c>
      <c r="M340" s="22">
        <v>51177341691</v>
      </c>
      <c r="N340" s="22">
        <v>52687594736</v>
      </c>
      <c r="O340" s="22">
        <v>799</v>
      </c>
      <c r="P340" s="22">
        <v>13818</v>
      </c>
      <c r="Q340" s="20">
        <v>24.27</v>
      </c>
      <c r="R340" s="20">
        <v>1.4</v>
      </c>
      <c r="S340" s="20">
        <v>0.97</v>
      </c>
      <c r="T340" s="20">
        <v>5.95</v>
      </c>
    </row>
    <row r="341" spans="1:20">
      <c r="A341" s="7">
        <v>336</v>
      </c>
      <c r="B341" s="8" t="s">
        <v>721</v>
      </c>
      <c r="C341" s="9" t="s">
        <v>21</v>
      </c>
      <c r="D341" s="9" t="s">
        <v>722</v>
      </c>
      <c r="E341" s="19">
        <v>1755542160000</v>
      </c>
      <c r="F341" s="19">
        <v>1628736800</v>
      </c>
      <c r="G341" s="20">
        <v>9.7354400000000005</v>
      </c>
      <c r="H341" s="21" t="s">
        <v>23</v>
      </c>
      <c r="I341" s="21" t="s">
        <v>24</v>
      </c>
      <c r="J341" s="22">
        <v>1167643782265</v>
      </c>
      <c r="K341" s="22">
        <v>749100599276</v>
      </c>
      <c r="L341" s="22">
        <v>2613003212256</v>
      </c>
      <c r="M341" s="22">
        <v>167366172212</v>
      </c>
      <c r="N341" s="22">
        <v>167147930612</v>
      </c>
      <c r="O341" s="22">
        <v>5166</v>
      </c>
      <c r="P341" s="22">
        <v>23120</v>
      </c>
      <c r="Q341" s="20">
        <v>9.74</v>
      </c>
      <c r="R341" s="20">
        <v>2.1800000000000002</v>
      </c>
      <c r="S341" s="20">
        <v>15.32</v>
      </c>
      <c r="T341" s="20">
        <v>24.14</v>
      </c>
    </row>
    <row r="342" spans="1:20">
      <c r="A342" s="7">
        <v>337</v>
      </c>
      <c r="B342" s="8" t="s">
        <v>723</v>
      </c>
      <c r="C342" s="9" t="s">
        <v>33</v>
      </c>
      <c r="D342" s="9" t="s">
        <v>724</v>
      </c>
      <c r="E342" s="19">
        <v>28674000000</v>
      </c>
      <c r="F342" s="19">
        <v>64624130.399999999</v>
      </c>
      <c r="G342" s="20">
        <v>0.10372000000000001</v>
      </c>
      <c r="H342" s="21" t="s">
        <v>27</v>
      </c>
      <c r="I342" s="21" t="s">
        <v>77</v>
      </c>
      <c r="J342" s="22">
        <v>155978550271</v>
      </c>
      <c r="K342" s="22">
        <v>22474666413</v>
      </c>
      <c r="L342" s="22">
        <v>33268356904</v>
      </c>
      <c r="M342" s="22">
        <v>-15479306331</v>
      </c>
      <c r="N342" s="22">
        <v>-15527695103</v>
      </c>
      <c r="O342" s="22">
        <v>-3096</v>
      </c>
      <c r="P342" s="22">
        <v>4495</v>
      </c>
      <c r="Q342" s="20">
        <v>-2.2599999999999998</v>
      </c>
      <c r="R342" s="20">
        <v>1.56</v>
      </c>
      <c r="S342" s="20">
        <v>-9.19</v>
      </c>
      <c r="T342" s="20">
        <v>-51.23</v>
      </c>
    </row>
    <row r="343" spans="1:20">
      <c r="A343" s="7">
        <v>338</v>
      </c>
      <c r="B343" s="8" t="s">
        <v>725</v>
      </c>
      <c r="C343" s="9" t="s">
        <v>21</v>
      </c>
      <c r="D343" s="9" t="s">
        <v>726</v>
      </c>
      <c r="E343" s="19">
        <v>123300058516.88</v>
      </c>
      <c r="F343" s="19">
        <v>241701600</v>
      </c>
      <c r="G343" s="20">
        <v>1.8231200000000001</v>
      </c>
      <c r="H343" s="21" t="s">
        <v>27</v>
      </c>
      <c r="I343" s="21" t="s">
        <v>77</v>
      </c>
      <c r="J343" s="22">
        <v>1342268502070</v>
      </c>
      <c r="K343" s="22">
        <v>295328117012</v>
      </c>
      <c r="L343" s="22">
        <v>1426627836859</v>
      </c>
      <c r="M343" s="22">
        <v>14206069203</v>
      </c>
      <c r="N343" s="22">
        <v>14206069203</v>
      </c>
      <c r="O343" s="22">
        <v>1513</v>
      </c>
      <c r="P343" s="22">
        <v>31456</v>
      </c>
      <c r="Q343" s="20">
        <v>10.54</v>
      </c>
      <c r="R343" s="20">
        <v>0.51</v>
      </c>
      <c r="S343" s="20">
        <v>0.97</v>
      </c>
      <c r="T343" s="20">
        <v>4.8499999999999996</v>
      </c>
    </row>
    <row r="344" spans="1:20">
      <c r="A344" s="7">
        <v>339</v>
      </c>
      <c r="B344" s="8" t="s">
        <v>727</v>
      </c>
      <c r="C344" s="9" t="s">
        <v>21</v>
      </c>
      <c r="D344" s="9" t="s">
        <v>728</v>
      </c>
      <c r="E344" s="19">
        <v>27443889050018.199</v>
      </c>
      <c r="F344" s="19">
        <v>241146943200</v>
      </c>
      <c r="G344" s="20">
        <v>4.000089</v>
      </c>
      <c r="H344" s="21" t="s">
        <v>41</v>
      </c>
      <c r="I344" s="21" t="s">
        <v>42</v>
      </c>
      <c r="J344" s="22">
        <v>289193879000000</v>
      </c>
      <c r="K344" s="22">
        <v>16801877000000</v>
      </c>
      <c r="L344" s="22">
        <v>9017159000000</v>
      </c>
      <c r="M344" s="22">
        <v>2873248000000</v>
      </c>
      <c r="N344" s="22">
        <v>2873248000000</v>
      </c>
      <c r="O344" s="22">
        <v>2543</v>
      </c>
      <c r="P344" s="22">
        <v>13960</v>
      </c>
      <c r="Q344" s="20">
        <v>8.76</v>
      </c>
      <c r="R344" s="20">
        <v>1.6</v>
      </c>
      <c r="S344" s="20">
        <v>1.08</v>
      </c>
      <c r="T344" s="20">
        <v>18.52</v>
      </c>
    </row>
    <row r="345" spans="1:20">
      <c r="A345" s="7">
        <v>340</v>
      </c>
      <c r="B345" s="8" t="s">
        <v>729</v>
      </c>
      <c r="C345" s="9" t="s">
        <v>21</v>
      </c>
      <c r="D345" s="9" t="s">
        <v>730</v>
      </c>
      <c r="E345" s="19">
        <v>926117184858</v>
      </c>
      <c r="F345" s="19">
        <v>14282048420</v>
      </c>
      <c r="G345" s="20">
        <v>2.0153949999999998</v>
      </c>
      <c r="H345" s="21" t="s">
        <v>27</v>
      </c>
      <c r="I345" s="21" t="s">
        <v>64</v>
      </c>
      <c r="J345" s="22" t="s">
        <v>467</v>
      </c>
      <c r="K345" s="22" t="s">
        <v>467</v>
      </c>
      <c r="L345" s="22" t="s">
        <v>467</v>
      </c>
      <c r="M345" s="22" t="e">
        <v>#VALUE!</v>
      </c>
      <c r="N345" s="22" t="e">
        <v>#VALUE!</v>
      </c>
      <c r="O345" s="22">
        <v>0</v>
      </c>
      <c r="P345" s="22">
        <v>0</v>
      </c>
      <c r="Q345" s="20">
        <v>0</v>
      </c>
      <c r="R345" s="20">
        <v>0</v>
      </c>
      <c r="S345" s="20">
        <v>0</v>
      </c>
      <c r="T345" s="20">
        <v>0</v>
      </c>
    </row>
    <row r="346" spans="1:20">
      <c r="A346" s="7">
        <v>341</v>
      </c>
      <c r="B346" s="8" t="s">
        <v>731</v>
      </c>
      <c r="C346" s="9" t="s">
        <v>33</v>
      </c>
      <c r="D346" s="9" t="s">
        <v>732</v>
      </c>
      <c r="E346" s="19">
        <v>98670176000</v>
      </c>
      <c r="F346" s="19">
        <v>751289175.20000005</v>
      </c>
      <c r="G346" s="20">
        <v>0.497307</v>
      </c>
      <c r="H346" s="21" t="s">
        <v>27</v>
      </c>
      <c r="I346" s="21" t="s">
        <v>77</v>
      </c>
      <c r="J346" s="22">
        <v>489473577730</v>
      </c>
      <c r="K346" s="22">
        <v>183563583099</v>
      </c>
      <c r="L346" s="22">
        <v>79166242520</v>
      </c>
      <c r="M346" s="22">
        <v>236587421</v>
      </c>
      <c r="N346" s="22" t="e">
        <v>#VALUE!</v>
      </c>
      <c r="O346" s="22">
        <v>16</v>
      </c>
      <c r="P346" s="22">
        <v>12270</v>
      </c>
      <c r="Q346" s="20">
        <v>594.39</v>
      </c>
      <c r="R346" s="20">
        <v>0.77</v>
      </c>
      <c r="S346" s="20">
        <v>0.04</v>
      </c>
      <c r="T346" s="20">
        <v>0.13</v>
      </c>
    </row>
    <row r="347" spans="1:20" ht="26.25">
      <c r="A347" s="7">
        <v>342</v>
      </c>
      <c r="B347" s="8" t="s">
        <v>733</v>
      </c>
      <c r="C347" s="9" t="s">
        <v>33</v>
      </c>
      <c r="D347" s="9" t="s">
        <v>734</v>
      </c>
      <c r="E347" s="19">
        <v>115637372310</v>
      </c>
      <c r="F347" s="19">
        <v>2673349200.8000002</v>
      </c>
      <c r="G347" s="20">
        <v>1.2302690000000001</v>
      </c>
      <c r="H347" s="21" t="s">
        <v>27</v>
      </c>
      <c r="I347" s="21" t="s">
        <v>102</v>
      </c>
      <c r="J347" s="22">
        <v>180053091167</v>
      </c>
      <c r="K347" s="22">
        <v>139750055791</v>
      </c>
      <c r="L347" s="22">
        <v>89629641968</v>
      </c>
      <c r="M347" s="22">
        <v>-14703177303</v>
      </c>
      <c r="N347" s="22">
        <v>-11310729930</v>
      </c>
      <c r="O347" s="22">
        <v>-971</v>
      </c>
      <c r="P347" s="22">
        <v>9231</v>
      </c>
      <c r="Q347" s="20">
        <v>-10.71</v>
      </c>
      <c r="R347" s="20">
        <v>1.1299999999999999</v>
      </c>
      <c r="S347" s="20">
        <v>-7.18</v>
      </c>
      <c r="T347" s="20">
        <v>-9.18</v>
      </c>
    </row>
    <row r="348" spans="1:20" ht="26.25">
      <c r="A348" s="7">
        <v>343</v>
      </c>
      <c r="B348" s="8" t="s">
        <v>735</v>
      </c>
      <c r="C348" s="9" t="s">
        <v>33</v>
      </c>
      <c r="D348" s="9" t="s">
        <v>736</v>
      </c>
      <c r="E348" s="19">
        <v>184280259013.20001</v>
      </c>
      <c r="F348" s="19">
        <v>71343785.599999994</v>
      </c>
      <c r="G348" s="20">
        <v>14.019401</v>
      </c>
      <c r="H348" s="21" t="s">
        <v>27</v>
      </c>
      <c r="I348" s="21" t="s">
        <v>102</v>
      </c>
      <c r="J348" s="22">
        <v>75761703121</v>
      </c>
      <c r="K348" s="22">
        <v>27650959478</v>
      </c>
      <c r="L348" s="22">
        <v>45086146363</v>
      </c>
      <c r="M348" s="22">
        <v>-14837275627</v>
      </c>
      <c r="N348" s="22">
        <v>-13829171863</v>
      </c>
      <c r="O348" s="22">
        <v>-3477</v>
      </c>
      <c r="P348" s="22">
        <v>6479</v>
      </c>
      <c r="Q348" s="20">
        <v>-13.37</v>
      </c>
      <c r="R348" s="20">
        <v>7.18</v>
      </c>
      <c r="S348" s="20">
        <v>-17.32</v>
      </c>
      <c r="T348" s="20">
        <v>-42.58</v>
      </c>
    </row>
    <row r="349" spans="1:20">
      <c r="A349" s="7">
        <v>344</v>
      </c>
      <c r="B349" s="8" t="s">
        <v>737</v>
      </c>
      <c r="C349" s="9" t="s">
        <v>21</v>
      </c>
      <c r="D349" s="9" t="s">
        <v>738</v>
      </c>
      <c r="E349" s="19">
        <v>110540317138398</v>
      </c>
      <c r="F349" s="19">
        <v>533141778440</v>
      </c>
      <c r="G349" s="20">
        <v>23.392558999999999</v>
      </c>
      <c r="H349" s="21" t="s">
        <v>41</v>
      </c>
      <c r="I349" s="21" t="s">
        <v>42</v>
      </c>
      <c r="J349" s="22">
        <v>607140419000000</v>
      </c>
      <c r="K349" s="22">
        <v>62486023000000</v>
      </c>
      <c r="L349" s="22">
        <v>26199554000000</v>
      </c>
      <c r="M349" s="22">
        <v>12697075000000</v>
      </c>
      <c r="N349" s="22">
        <v>12697075000000</v>
      </c>
      <c r="O349" s="22">
        <v>3904</v>
      </c>
      <c r="P349" s="22">
        <v>16538</v>
      </c>
      <c r="Q349" s="20">
        <v>7.39</v>
      </c>
      <c r="R349" s="20">
        <v>1.75</v>
      </c>
      <c r="S349" s="20">
        <v>2.2999999999999998</v>
      </c>
      <c r="T349" s="20">
        <v>22.56</v>
      </c>
    </row>
    <row r="350" spans="1:20">
      <c r="A350" s="7">
        <v>345</v>
      </c>
      <c r="B350" s="8" t="s">
        <v>739</v>
      </c>
      <c r="C350" s="9" t="s">
        <v>33</v>
      </c>
      <c r="D350" s="9" t="s">
        <v>740</v>
      </c>
      <c r="E350" s="19">
        <v>792242997651.59998</v>
      </c>
      <c r="F350" s="19">
        <v>23138550784</v>
      </c>
      <c r="G350" s="20">
        <v>0.79150500000000001</v>
      </c>
      <c r="H350" s="21" t="s">
        <v>27</v>
      </c>
      <c r="I350" s="21" t="s">
        <v>203</v>
      </c>
      <c r="J350" s="22">
        <v>903380178061</v>
      </c>
      <c r="K350" s="22">
        <v>815535101369</v>
      </c>
      <c r="L350" s="22">
        <v>883491095448</v>
      </c>
      <c r="M350" s="22">
        <v>82021119566</v>
      </c>
      <c r="N350" s="22">
        <v>82021119566</v>
      </c>
      <c r="O350" s="22">
        <v>1179</v>
      </c>
      <c r="P350" s="22">
        <v>11271</v>
      </c>
      <c r="Q350" s="20">
        <v>13.4</v>
      </c>
      <c r="R350" s="20">
        <v>1.4</v>
      </c>
      <c r="S350" s="20">
        <v>9.7200000000000006</v>
      </c>
      <c r="T350" s="20">
        <v>10.59</v>
      </c>
    </row>
    <row r="351" spans="1:20">
      <c r="A351" s="7">
        <v>346</v>
      </c>
      <c r="B351" s="8" t="s">
        <v>741</v>
      </c>
      <c r="C351" s="9" t="s">
        <v>33</v>
      </c>
      <c r="D351" s="9" t="s">
        <v>742</v>
      </c>
      <c r="E351" s="19">
        <v>8696877363842.4004</v>
      </c>
      <c r="F351" s="19">
        <v>69420305450</v>
      </c>
      <c r="G351" s="20">
        <v>0.49232199999999998</v>
      </c>
      <c r="H351" s="21" t="s">
        <v>23</v>
      </c>
      <c r="I351" s="21" t="s">
        <v>67</v>
      </c>
      <c r="J351" s="22">
        <v>11047240715802</v>
      </c>
      <c r="K351" s="22">
        <v>3411545908108</v>
      </c>
      <c r="L351" s="22">
        <v>2217763056448</v>
      </c>
      <c r="M351" s="22">
        <v>586810651436</v>
      </c>
      <c r="N351" s="22">
        <v>586810651436</v>
      </c>
      <c r="O351" s="22">
        <v>2651</v>
      </c>
      <c r="P351" s="22">
        <v>12749</v>
      </c>
      <c r="Q351" s="20">
        <v>15.24</v>
      </c>
      <c r="R351" s="20">
        <v>3.17</v>
      </c>
      <c r="S351" s="20">
        <v>6.5</v>
      </c>
      <c r="T351" s="20">
        <v>21.45</v>
      </c>
    </row>
    <row r="352" spans="1:20">
      <c r="A352" s="7">
        <v>347</v>
      </c>
      <c r="B352" s="8" t="s">
        <v>743</v>
      </c>
      <c r="C352" s="9" t="s">
        <v>33</v>
      </c>
      <c r="D352" s="9" t="s">
        <v>744</v>
      </c>
      <c r="E352" s="19">
        <v>58034494460.800003</v>
      </c>
      <c r="F352" s="19">
        <v>655984.4</v>
      </c>
      <c r="G352" s="20">
        <v>8.0768000000000006E-2</v>
      </c>
      <c r="H352" s="21" t="s">
        <v>27</v>
      </c>
      <c r="I352" s="21" t="s">
        <v>45</v>
      </c>
      <c r="J352" s="22">
        <v>92957144457</v>
      </c>
      <c r="K352" s="22">
        <v>71033770225</v>
      </c>
      <c r="L352" s="22">
        <v>40953605308</v>
      </c>
      <c r="M352" s="22">
        <v>2139709397</v>
      </c>
      <c r="N352" s="22">
        <v>2139709397</v>
      </c>
      <c r="O352" s="22">
        <v>429</v>
      </c>
      <c r="P352" s="22">
        <v>14246</v>
      </c>
      <c r="Q352" s="20">
        <v>26.33</v>
      </c>
      <c r="R352" s="20">
        <v>0.79</v>
      </c>
      <c r="S352" s="20">
        <v>2.39</v>
      </c>
      <c r="T352" s="20">
        <v>3.05</v>
      </c>
    </row>
    <row r="353" spans="1:20" ht="26.25">
      <c r="A353" s="7">
        <v>348</v>
      </c>
      <c r="B353" s="8" t="s">
        <v>745</v>
      </c>
      <c r="C353" s="9" t="s">
        <v>33</v>
      </c>
      <c r="D353" s="9" t="s">
        <v>746</v>
      </c>
      <c r="E353" s="19">
        <v>105523656290.39999</v>
      </c>
      <c r="F353" s="19">
        <v>262977836.40000001</v>
      </c>
      <c r="G353" s="20">
        <v>6.3381910000000001</v>
      </c>
      <c r="H353" s="21" t="s">
        <v>27</v>
      </c>
      <c r="I353" s="21" t="s">
        <v>31</v>
      </c>
      <c r="J353" s="22">
        <v>228781412010</v>
      </c>
      <c r="K353" s="22">
        <v>121555532062</v>
      </c>
      <c r="L353" s="22">
        <v>443586894411</v>
      </c>
      <c r="M353" s="22">
        <v>10905825060</v>
      </c>
      <c r="N353" s="22">
        <v>10905825060</v>
      </c>
      <c r="O353" s="22">
        <v>1012</v>
      </c>
      <c r="P353" s="22">
        <v>11278</v>
      </c>
      <c r="Q353" s="20">
        <v>10.77</v>
      </c>
      <c r="R353" s="20">
        <v>0.97</v>
      </c>
      <c r="S353" s="20">
        <v>5.64</v>
      </c>
      <c r="T353" s="20">
        <v>9.0299999999999994</v>
      </c>
    </row>
    <row r="354" spans="1:20">
      <c r="A354" s="7">
        <v>349</v>
      </c>
      <c r="B354" s="8" t="s">
        <v>747</v>
      </c>
      <c r="C354" s="9" t="s">
        <v>21</v>
      </c>
      <c r="D354" s="9" t="s">
        <v>748</v>
      </c>
      <c r="E354" s="19">
        <v>327875442000</v>
      </c>
      <c r="F354" s="19">
        <v>5923097080</v>
      </c>
      <c r="G354" s="20">
        <v>2.8179910000000001</v>
      </c>
      <c r="H354" s="21" t="s">
        <v>27</v>
      </c>
      <c r="I354" s="21" t="s">
        <v>228</v>
      </c>
      <c r="J354" s="22">
        <v>644452483219</v>
      </c>
      <c r="K354" s="22">
        <v>188611991446</v>
      </c>
      <c r="L354" s="22">
        <v>174385188596</v>
      </c>
      <c r="M354" s="22">
        <v>-36785396986</v>
      </c>
      <c r="N354" s="22">
        <v>-36785396986</v>
      </c>
      <c r="O354" s="22">
        <v>-707</v>
      </c>
      <c r="P354" s="22">
        <v>3624</v>
      </c>
      <c r="Q354" s="20">
        <v>-15</v>
      </c>
      <c r="R354" s="20">
        <v>2.93</v>
      </c>
      <c r="S354" s="20">
        <v>-4.5199999999999996</v>
      </c>
      <c r="T354" s="20">
        <v>-16.989999999999998</v>
      </c>
    </row>
    <row r="355" spans="1:20" ht="26.25">
      <c r="A355" s="7">
        <v>350</v>
      </c>
      <c r="B355" s="8" t="s">
        <v>749</v>
      </c>
      <c r="C355" s="9" t="s">
        <v>33</v>
      </c>
      <c r="D355" s="9" t="s">
        <v>750</v>
      </c>
      <c r="E355" s="19">
        <v>24001418363.599998</v>
      </c>
      <c r="F355" s="19">
        <v>193748856.40000001</v>
      </c>
      <c r="G355" s="20">
        <v>1.754192</v>
      </c>
      <c r="H355" s="21" t="s">
        <v>27</v>
      </c>
      <c r="I355" s="21" t="s">
        <v>77</v>
      </c>
      <c r="J355" s="22">
        <v>148985705029</v>
      </c>
      <c r="K355" s="22">
        <v>52454844705</v>
      </c>
      <c r="L355" s="22">
        <v>72168075457</v>
      </c>
      <c r="M355" s="22">
        <v>102241722</v>
      </c>
      <c r="N355" s="22">
        <v>146807626</v>
      </c>
      <c r="O355" s="22">
        <v>25</v>
      </c>
      <c r="P355" s="22">
        <v>12782</v>
      </c>
      <c r="Q355" s="20">
        <v>341.19</v>
      </c>
      <c r="R355" s="20">
        <v>0.67</v>
      </c>
      <c r="S355" s="20">
        <v>7.0000000000000007E-2</v>
      </c>
      <c r="T355" s="20">
        <v>0.2</v>
      </c>
    </row>
    <row r="356" spans="1:20">
      <c r="A356" s="7">
        <v>351</v>
      </c>
      <c r="B356" s="8" t="s">
        <v>751</v>
      </c>
      <c r="C356" s="9" t="s">
        <v>21</v>
      </c>
      <c r="D356" s="9" t="s">
        <v>752</v>
      </c>
      <c r="E356" s="19">
        <v>416566067510</v>
      </c>
      <c r="F356" s="19">
        <v>32499600</v>
      </c>
      <c r="G356" s="20">
        <v>0.18049899999999999</v>
      </c>
      <c r="H356" s="21" t="s">
        <v>27</v>
      </c>
      <c r="I356" s="21" t="s">
        <v>93</v>
      </c>
      <c r="J356" s="22">
        <v>333795940264</v>
      </c>
      <c r="K356" s="22">
        <v>222992693281</v>
      </c>
      <c r="L356" s="22">
        <v>431297784157</v>
      </c>
      <c r="M356" s="22">
        <v>22591406095</v>
      </c>
      <c r="N356" s="22">
        <v>22445259410</v>
      </c>
      <c r="O356" s="22">
        <v>1501</v>
      </c>
      <c r="P356" s="22">
        <v>14814</v>
      </c>
      <c r="Q356" s="20">
        <v>18.989999999999998</v>
      </c>
      <c r="R356" s="20">
        <v>1.92</v>
      </c>
      <c r="S356" s="20">
        <v>6.39</v>
      </c>
      <c r="T356" s="20">
        <v>10.33</v>
      </c>
    </row>
    <row r="357" spans="1:20">
      <c r="A357" s="7">
        <v>352</v>
      </c>
      <c r="B357" s="8" t="s">
        <v>753</v>
      </c>
      <c r="C357" s="9" t="s">
        <v>33</v>
      </c>
      <c r="D357" s="9" t="s">
        <v>754</v>
      </c>
      <c r="E357" s="19">
        <v>263839753366.39999</v>
      </c>
      <c r="F357" s="19">
        <v>446167177.19999999</v>
      </c>
      <c r="G357" s="20">
        <v>17.961576000000001</v>
      </c>
      <c r="H357" s="21" t="s">
        <v>27</v>
      </c>
      <c r="I357" s="21" t="s">
        <v>50</v>
      </c>
      <c r="J357" s="22">
        <v>1189111511062</v>
      </c>
      <c r="K357" s="22">
        <v>261269942113</v>
      </c>
      <c r="L357" s="22">
        <v>2318093785740</v>
      </c>
      <c r="M357" s="22">
        <v>30309334326</v>
      </c>
      <c r="N357" s="22">
        <v>36804462214</v>
      </c>
      <c r="O357" s="22">
        <v>1415</v>
      </c>
      <c r="P357" s="22">
        <v>12198</v>
      </c>
      <c r="Q357" s="20">
        <v>9.19</v>
      </c>
      <c r="R357" s="20">
        <v>1.07</v>
      </c>
      <c r="S357" s="20">
        <v>2.27</v>
      </c>
      <c r="T357" s="20">
        <v>11.95</v>
      </c>
    </row>
    <row r="358" spans="1:20">
      <c r="A358" s="7">
        <v>353</v>
      </c>
      <c r="B358" s="8" t="s">
        <v>755</v>
      </c>
      <c r="C358" s="9" t="s">
        <v>21</v>
      </c>
      <c r="D358" s="9" t="s">
        <v>756</v>
      </c>
      <c r="E358" s="19">
        <v>139973056017</v>
      </c>
      <c r="F358" s="19">
        <v>101033360</v>
      </c>
      <c r="G358" s="20">
        <v>9.1399999999999999E-4</v>
      </c>
      <c r="H358" s="21" t="s">
        <v>27</v>
      </c>
      <c r="I358" s="21" t="s">
        <v>50</v>
      </c>
      <c r="J358" s="22">
        <v>368328535836</v>
      </c>
      <c r="K358" s="22">
        <v>158495799568</v>
      </c>
      <c r="L358" s="22">
        <v>210845236453</v>
      </c>
      <c r="M358" s="22">
        <v>15715471169</v>
      </c>
      <c r="N358" s="22">
        <v>15636918481</v>
      </c>
      <c r="O358" s="22">
        <v>1522</v>
      </c>
      <c r="P358" s="22">
        <v>15351</v>
      </c>
      <c r="Q358" s="20">
        <v>9</v>
      </c>
      <c r="R358" s="20">
        <v>0.89</v>
      </c>
      <c r="S358" s="20">
        <v>4.38</v>
      </c>
      <c r="T358" s="20">
        <v>10.19</v>
      </c>
    </row>
    <row r="359" spans="1:20">
      <c r="A359" s="7">
        <v>354</v>
      </c>
      <c r="B359" s="8" t="s">
        <v>757</v>
      </c>
      <c r="C359" s="9" t="s">
        <v>33</v>
      </c>
      <c r="D359" s="9" t="s">
        <v>758</v>
      </c>
      <c r="E359" s="19">
        <v>226576870622</v>
      </c>
      <c r="F359" s="19">
        <v>66048751.200000003</v>
      </c>
      <c r="G359" s="20">
        <v>0.199381</v>
      </c>
      <c r="H359" s="21" t="s">
        <v>27</v>
      </c>
      <c r="I359" s="21" t="s">
        <v>313</v>
      </c>
      <c r="J359" s="22">
        <v>500527280581</v>
      </c>
      <c r="K359" s="22">
        <v>165634411517</v>
      </c>
      <c r="L359" s="22">
        <v>343917016894</v>
      </c>
      <c r="M359" s="22">
        <v>3619506006</v>
      </c>
      <c r="N359" s="22">
        <v>3747129800</v>
      </c>
      <c r="O359" s="22">
        <v>576</v>
      </c>
      <c r="P359" s="22">
        <v>26375</v>
      </c>
      <c r="Q359" s="20">
        <v>51.88</v>
      </c>
      <c r="R359" s="20">
        <v>1.1299999999999999</v>
      </c>
      <c r="S359" s="20">
        <v>0.71</v>
      </c>
      <c r="T359" s="20">
        <v>2.08</v>
      </c>
    </row>
    <row r="360" spans="1:20">
      <c r="A360" s="7">
        <v>355</v>
      </c>
      <c r="B360" s="8" t="s">
        <v>759</v>
      </c>
      <c r="C360" s="9" t="s">
        <v>33</v>
      </c>
      <c r="D360" s="9" t="s">
        <v>760</v>
      </c>
      <c r="E360" s="19">
        <v>248814000000</v>
      </c>
      <c r="F360" s="19">
        <v>189282194.80000001</v>
      </c>
      <c r="G360" s="20">
        <v>1.7801999999999998E-2</v>
      </c>
      <c r="H360" s="21" t="s">
        <v>27</v>
      </c>
      <c r="I360" s="21" t="s">
        <v>31</v>
      </c>
      <c r="J360" s="22">
        <v>706991911499</v>
      </c>
      <c r="K360" s="22">
        <v>256072288937</v>
      </c>
      <c r="L360" s="22">
        <v>687531264447</v>
      </c>
      <c r="M360" s="22">
        <v>63015680033</v>
      </c>
      <c r="N360" s="22">
        <v>62757407298</v>
      </c>
      <c r="O360" s="22">
        <v>4201</v>
      </c>
      <c r="P360" s="22">
        <v>17071</v>
      </c>
      <c r="Q360" s="20">
        <v>4.05</v>
      </c>
      <c r="R360" s="20">
        <v>1</v>
      </c>
      <c r="S360" s="20">
        <v>9.6199999999999992</v>
      </c>
      <c r="T360" s="20">
        <v>28.06</v>
      </c>
    </row>
    <row r="361" spans="1:20">
      <c r="A361" s="7">
        <v>356</v>
      </c>
      <c r="B361" s="8" t="s">
        <v>761</v>
      </c>
      <c r="C361" s="9" t="s">
        <v>21</v>
      </c>
      <c r="D361" s="9" t="s">
        <v>762</v>
      </c>
      <c r="E361" s="19">
        <v>513951685370.56</v>
      </c>
      <c r="F361" s="19">
        <v>20016102840</v>
      </c>
      <c r="G361" s="20">
        <v>2.925357</v>
      </c>
      <c r="H361" s="21" t="s">
        <v>27</v>
      </c>
      <c r="I361" s="21" t="s">
        <v>102</v>
      </c>
      <c r="J361" s="22">
        <v>1474713848238</v>
      </c>
      <c r="K361" s="22">
        <v>568969109570</v>
      </c>
      <c r="L361" s="22">
        <v>23898658790</v>
      </c>
      <c r="M361" s="22">
        <v>48376585555</v>
      </c>
      <c r="N361" s="22">
        <v>48349585555</v>
      </c>
      <c r="O361" s="22">
        <v>1168</v>
      </c>
      <c r="P361" s="22">
        <v>13741</v>
      </c>
      <c r="Q361" s="20">
        <v>12.92</v>
      </c>
      <c r="R361" s="20">
        <v>1.1000000000000001</v>
      </c>
      <c r="S361" s="20">
        <v>4.13</v>
      </c>
      <c r="T361" s="20">
        <v>8.89</v>
      </c>
    </row>
    <row r="362" spans="1:20">
      <c r="A362" s="7">
        <v>357</v>
      </c>
      <c r="B362" s="8" t="s">
        <v>763</v>
      </c>
      <c r="C362" s="9" t="s">
        <v>33</v>
      </c>
      <c r="D362" s="9" t="s">
        <v>764</v>
      </c>
      <c r="E362" s="19">
        <v>31016716170.400002</v>
      </c>
      <c r="F362" s="19">
        <v>185027402.40000001</v>
      </c>
      <c r="G362" s="20">
        <v>0.54191</v>
      </c>
      <c r="H362" s="21" t="s">
        <v>27</v>
      </c>
      <c r="I362" s="21" t="s">
        <v>58</v>
      </c>
      <c r="J362" s="22">
        <v>228399797979</v>
      </c>
      <c r="K362" s="22">
        <v>36830900358</v>
      </c>
      <c r="L362" s="22">
        <v>330950291996</v>
      </c>
      <c r="M362" s="22">
        <v>-20700798520</v>
      </c>
      <c r="N362" s="22">
        <v>-18247110461</v>
      </c>
      <c r="O362" s="22">
        <v>-3914</v>
      </c>
      <c r="P362" s="22">
        <v>6964</v>
      </c>
      <c r="Q362" s="20">
        <v>-1.94</v>
      </c>
      <c r="R362" s="20">
        <v>1.0900000000000001</v>
      </c>
      <c r="S362" s="20">
        <v>-8.83</v>
      </c>
      <c r="T362" s="20">
        <v>-41.62</v>
      </c>
    </row>
    <row r="363" spans="1:20" ht="26.25">
      <c r="A363" s="7">
        <v>358</v>
      </c>
      <c r="B363" s="8" t="s">
        <v>765</v>
      </c>
      <c r="C363" s="9" t="s">
        <v>21</v>
      </c>
      <c r="D363" s="9" t="s">
        <v>766</v>
      </c>
      <c r="E363" s="19">
        <v>3242452200000</v>
      </c>
      <c r="F363" s="19">
        <v>21208566480</v>
      </c>
      <c r="G363" s="20">
        <v>3.1215999999999999</v>
      </c>
      <c r="H363" s="21" t="s">
        <v>23</v>
      </c>
      <c r="I363" s="21" t="s">
        <v>141</v>
      </c>
      <c r="J363" s="22">
        <v>6567457057304</v>
      </c>
      <c r="K363" s="22">
        <v>1747284786146</v>
      </c>
      <c r="L363" s="22">
        <v>2655712852057</v>
      </c>
      <c r="M363" s="22">
        <v>223819954168</v>
      </c>
      <c r="N363" s="22">
        <v>224376325488</v>
      </c>
      <c r="O363" s="22">
        <v>1637</v>
      </c>
      <c r="P363" s="22">
        <v>12219</v>
      </c>
      <c r="Q363" s="20">
        <v>14.57</v>
      </c>
      <c r="R363" s="20">
        <v>1.95</v>
      </c>
      <c r="S363" s="20">
        <v>3.69</v>
      </c>
      <c r="T363" s="20">
        <v>13.64</v>
      </c>
    </row>
    <row r="364" spans="1:20">
      <c r="A364" s="7">
        <v>359</v>
      </c>
      <c r="B364" s="8" t="s">
        <v>767</v>
      </c>
      <c r="C364" s="9" t="s">
        <v>33</v>
      </c>
      <c r="D364" s="9" t="s">
        <v>768</v>
      </c>
      <c r="E364" s="19">
        <v>31132021800</v>
      </c>
      <c r="F364" s="19">
        <v>27891992.800000001</v>
      </c>
      <c r="G364" s="20">
        <v>0.47777999999999998</v>
      </c>
      <c r="H364" s="21" t="s">
        <v>27</v>
      </c>
      <c r="I364" s="21" t="s">
        <v>50</v>
      </c>
      <c r="J364" s="22">
        <v>124086378277</v>
      </c>
      <c r="K364" s="22">
        <v>28363728457</v>
      </c>
      <c r="L364" s="22">
        <v>154430032200</v>
      </c>
      <c r="M364" s="22">
        <v>6875970459</v>
      </c>
      <c r="N364" s="22">
        <v>7009151941</v>
      </c>
      <c r="O364" s="22">
        <v>2017</v>
      </c>
      <c r="P364" s="22">
        <v>8318</v>
      </c>
      <c r="Q364" s="20">
        <v>4.5599999999999996</v>
      </c>
      <c r="R364" s="20">
        <v>1.1100000000000001</v>
      </c>
      <c r="S364" s="20">
        <v>5.92</v>
      </c>
      <c r="T364" s="20">
        <v>27.59</v>
      </c>
    </row>
    <row r="365" spans="1:20">
      <c r="A365" s="7">
        <v>360</v>
      </c>
      <c r="B365" s="8" t="s">
        <v>769</v>
      </c>
      <c r="C365" s="9" t="s">
        <v>33</v>
      </c>
      <c r="D365" s="9" t="s">
        <v>770</v>
      </c>
      <c r="E365" s="19">
        <v>121178000000</v>
      </c>
      <c r="F365" s="19">
        <v>18002830.800000001</v>
      </c>
      <c r="G365" s="20">
        <v>4.1002879999999999</v>
      </c>
      <c r="H365" s="21" t="s">
        <v>27</v>
      </c>
      <c r="I365" s="21" t="s">
        <v>313</v>
      </c>
      <c r="J365" s="22">
        <v>108565539504</v>
      </c>
      <c r="K365" s="22">
        <v>67716105337</v>
      </c>
      <c r="L365" s="22">
        <v>121759392400</v>
      </c>
      <c r="M365" s="22">
        <v>7528492919</v>
      </c>
      <c r="N365" s="22">
        <v>7528492919</v>
      </c>
      <c r="O365" s="22">
        <v>1506</v>
      </c>
      <c r="P365" s="22">
        <v>13543</v>
      </c>
      <c r="Q365" s="20">
        <v>9.23</v>
      </c>
      <c r="R365" s="20">
        <v>1.03</v>
      </c>
      <c r="S365" s="20">
        <v>7.24</v>
      </c>
      <c r="T365" s="20">
        <v>11.77</v>
      </c>
    </row>
    <row r="366" spans="1:20">
      <c r="A366" s="7">
        <v>361</v>
      </c>
      <c r="B366" s="8" t="s">
        <v>771</v>
      </c>
      <c r="C366" s="9" t="s">
        <v>21</v>
      </c>
      <c r="D366" s="9" t="s">
        <v>772</v>
      </c>
      <c r="E366" s="19">
        <v>35807673000000</v>
      </c>
      <c r="F366" s="19">
        <v>206714431000</v>
      </c>
      <c r="G366" s="20">
        <v>29.999400000000001</v>
      </c>
      <c r="H366" s="21" t="s">
        <v>41</v>
      </c>
      <c r="I366" s="21" t="s">
        <v>42</v>
      </c>
      <c r="J366" s="22">
        <v>203665423000000</v>
      </c>
      <c r="K366" s="22">
        <v>22037785000000</v>
      </c>
      <c r="L366" s="22">
        <v>6216244000000</v>
      </c>
      <c r="M366" s="22">
        <v>4034740000000</v>
      </c>
      <c r="N366" s="22">
        <v>4034740000000</v>
      </c>
      <c r="O366" s="22">
        <v>3292</v>
      </c>
      <c r="P366" s="22">
        <v>14427</v>
      </c>
      <c r="Q366" s="20">
        <v>8.81</v>
      </c>
      <c r="R366" s="20">
        <v>2.0099999999999998</v>
      </c>
      <c r="S366" s="20">
        <v>2.12</v>
      </c>
      <c r="T366" s="20">
        <v>20.74</v>
      </c>
    </row>
    <row r="367" spans="1:20">
      <c r="A367" s="7">
        <v>362</v>
      </c>
      <c r="B367" s="8" t="s">
        <v>773</v>
      </c>
      <c r="C367" s="9" t="s">
        <v>21</v>
      </c>
      <c r="D367" s="9" t="s">
        <v>774</v>
      </c>
      <c r="E367" s="19">
        <v>3861805883040</v>
      </c>
      <c r="F367" s="19">
        <v>9252688400</v>
      </c>
      <c r="G367" s="20">
        <v>7.8286800000000003</v>
      </c>
      <c r="H367" s="21" t="s">
        <v>23</v>
      </c>
      <c r="I367" s="21" t="s">
        <v>58</v>
      </c>
      <c r="J367" s="22">
        <v>3202636670460</v>
      </c>
      <c r="K367" s="22">
        <v>1495400951400</v>
      </c>
      <c r="L367" s="22">
        <v>4747622751547</v>
      </c>
      <c r="M367" s="22">
        <v>442381430996</v>
      </c>
      <c r="N367" s="22">
        <v>442381430996</v>
      </c>
      <c r="O367" s="22">
        <v>8846</v>
      </c>
      <c r="P367" s="22">
        <v>29902</v>
      </c>
      <c r="Q367" s="20">
        <v>8.94</v>
      </c>
      <c r="R367" s="20">
        <v>2.65</v>
      </c>
      <c r="S367" s="20">
        <v>15.18</v>
      </c>
      <c r="T367" s="20">
        <v>30.12</v>
      </c>
    </row>
    <row r="368" spans="1:20">
      <c r="A368" s="7">
        <v>363</v>
      </c>
      <c r="B368" s="8" t="s">
        <v>775</v>
      </c>
      <c r="C368" s="9" t="s">
        <v>21</v>
      </c>
      <c r="D368" s="9" t="s">
        <v>776</v>
      </c>
      <c r="E368" s="19">
        <v>162423134700950</v>
      </c>
      <c r="F368" s="19">
        <v>215271472800</v>
      </c>
      <c r="G368" s="20">
        <v>31.72636</v>
      </c>
      <c r="H368" s="21" t="s">
        <v>41</v>
      </c>
      <c r="I368" s="21" t="s">
        <v>64</v>
      </c>
      <c r="J368" s="22">
        <v>126093471000000</v>
      </c>
      <c r="K368" s="22">
        <v>42336652000000</v>
      </c>
      <c r="L368" s="22">
        <v>88628767000000</v>
      </c>
      <c r="M368" s="22">
        <v>8562882000000</v>
      </c>
      <c r="N368" s="22">
        <v>8562882000000</v>
      </c>
      <c r="O368" s="22">
        <v>7268</v>
      </c>
      <c r="P368" s="22">
        <v>35862</v>
      </c>
      <c r="Q368" s="20">
        <v>23.53</v>
      </c>
      <c r="R368" s="20">
        <v>4.7699999999999996</v>
      </c>
      <c r="S368" s="20">
        <v>7.08</v>
      </c>
      <c r="T368" s="20">
        <v>25.42</v>
      </c>
    </row>
    <row r="369" spans="1:20">
      <c r="A369" s="7">
        <v>364</v>
      </c>
      <c r="B369" s="8" t="s">
        <v>777</v>
      </c>
      <c r="C369" s="9" t="s">
        <v>33</v>
      </c>
      <c r="D369" s="9" t="s">
        <v>778</v>
      </c>
      <c r="E369" s="19">
        <v>1077857780776.4</v>
      </c>
      <c r="F369" s="19">
        <v>8820271388</v>
      </c>
      <c r="G369" s="20">
        <v>5.0721000000000002E-2</v>
      </c>
      <c r="H369" s="21" t="s">
        <v>23</v>
      </c>
      <c r="I369" s="21" t="s">
        <v>77</v>
      </c>
      <c r="J369" s="22">
        <v>1774003517126</v>
      </c>
      <c r="K369" s="22">
        <v>837610799050</v>
      </c>
      <c r="L369" s="22">
        <v>465276910442</v>
      </c>
      <c r="M369" s="22">
        <v>76313578934</v>
      </c>
      <c r="N369" s="22">
        <v>86378150457</v>
      </c>
      <c r="O369" s="22">
        <v>1345</v>
      </c>
      <c r="P369" s="22">
        <v>12784</v>
      </c>
      <c r="Q369" s="20">
        <v>13.83</v>
      </c>
      <c r="R369" s="20">
        <v>1.45</v>
      </c>
      <c r="S369" s="20">
        <v>4.55</v>
      </c>
      <c r="T369" s="20">
        <v>11.31</v>
      </c>
    </row>
    <row r="370" spans="1:20" ht="26.25">
      <c r="A370" s="7">
        <v>365</v>
      </c>
      <c r="B370" s="8" t="s">
        <v>779</v>
      </c>
      <c r="C370" s="9" t="s">
        <v>33</v>
      </c>
      <c r="D370" s="9" t="s">
        <v>780</v>
      </c>
      <c r="E370" s="19">
        <v>2547426000000</v>
      </c>
      <c r="F370" s="19">
        <v>168861116</v>
      </c>
      <c r="G370" s="20">
        <v>4.9675999999999998E-2</v>
      </c>
      <c r="H370" s="21" t="s">
        <v>23</v>
      </c>
      <c r="I370" s="21" t="s">
        <v>50</v>
      </c>
      <c r="J370" s="22">
        <v>3677973680320</v>
      </c>
      <c r="K370" s="22">
        <v>1993719290234</v>
      </c>
      <c r="L370" s="22">
        <v>4926878151754</v>
      </c>
      <c r="M370" s="22">
        <v>287837074884</v>
      </c>
      <c r="N370" s="22">
        <v>283498222265</v>
      </c>
      <c r="O370" s="22">
        <v>2741</v>
      </c>
      <c r="P370" s="22">
        <v>18988</v>
      </c>
      <c r="Q370" s="20">
        <v>9.48</v>
      </c>
      <c r="R370" s="20">
        <v>1.37</v>
      </c>
      <c r="S370" s="20">
        <v>7.77</v>
      </c>
      <c r="T370" s="20">
        <v>15</v>
      </c>
    </row>
    <row r="371" spans="1:20">
      <c r="A371" s="7">
        <v>366</v>
      </c>
      <c r="B371" s="8" t="s">
        <v>781</v>
      </c>
      <c r="C371" s="9" t="s">
        <v>21</v>
      </c>
      <c r="D371" s="9" t="s">
        <v>782</v>
      </c>
      <c r="E371" s="19">
        <v>88239530418353.203</v>
      </c>
      <c r="F371" s="19">
        <v>178570938000</v>
      </c>
      <c r="G371" s="20">
        <v>49</v>
      </c>
      <c r="H371" s="21" t="s">
        <v>41</v>
      </c>
      <c r="I371" s="21" t="s">
        <v>74</v>
      </c>
      <c r="J371" s="22">
        <v>62971404814942</v>
      </c>
      <c r="K371" s="22">
        <v>20378245999846</v>
      </c>
      <c r="L371" s="22">
        <v>122958106103174</v>
      </c>
      <c r="M371" s="22">
        <v>4898869278220</v>
      </c>
      <c r="N371" s="22">
        <v>4898869278220</v>
      </c>
      <c r="O371" s="22">
        <v>8867</v>
      </c>
      <c r="P371" s="22">
        <v>28588</v>
      </c>
      <c r="Q371" s="20">
        <v>15.33</v>
      </c>
      <c r="R371" s="20">
        <v>4.75</v>
      </c>
      <c r="S371" s="20">
        <v>8.99</v>
      </c>
      <c r="T371" s="20">
        <v>27.32</v>
      </c>
    </row>
    <row r="372" spans="1:20">
      <c r="A372" s="7">
        <v>367</v>
      </c>
      <c r="B372" s="8" t="s">
        <v>783</v>
      </c>
      <c r="C372" s="9" t="s">
        <v>21</v>
      </c>
      <c r="D372" s="9" t="s">
        <v>784</v>
      </c>
      <c r="E372" s="19">
        <v>1297483949334</v>
      </c>
      <c r="F372" s="19">
        <v>19597931520</v>
      </c>
      <c r="G372" s="20">
        <v>10.258409</v>
      </c>
      <c r="H372" s="21" t="s">
        <v>23</v>
      </c>
      <c r="I372" s="21" t="s">
        <v>64</v>
      </c>
      <c r="J372" s="22">
        <v>1654056488569</v>
      </c>
      <c r="K372" s="22">
        <v>836397836400</v>
      </c>
      <c r="L372" s="22">
        <v>1614653322025</v>
      </c>
      <c r="M372" s="22">
        <v>77492298832</v>
      </c>
      <c r="N372" s="22">
        <v>82276509385</v>
      </c>
      <c r="O372" s="22">
        <v>1612</v>
      </c>
      <c r="P372" s="22">
        <v>16541</v>
      </c>
      <c r="Q372" s="20">
        <v>15.08</v>
      </c>
      <c r="R372" s="20">
        <v>1.47</v>
      </c>
      <c r="S372" s="20">
        <v>4.8600000000000003</v>
      </c>
      <c r="T372" s="20">
        <v>9.76</v>
      </c>
    </row>
    <row r="373" spans="1:20">
      <c r="A373" s="7">
        <v>368</v>
      </c>
      <c r="B373" s="8" t="s">
        <v>785</v>
      </c>
      <c r="C373" s="9" t="s">
        <v>33</v>
      </c>
      <c r="D373" s="9" t="s">
        <v>786</v>
      </c>
      <c r="E373" s="19">
        <v>178875040635.20001</v>
      </c>
      <c r="F373" s="19">
        <v>1414953582</v>
      </c>
      <c r="G373" s="20">
        <v>3.0994280000000001</v>
      </c>
      <c r="H373" s="21" t="s">
        <v>27</v>
      </c>
      <c r="I373" s="21" t="s">
        <v>228</v>
      </c>
      <c r="J373" s="22">
        <v>1201009605290</v>
      </c>
      <c r="K373" s="22">
        <v>228908184154</v>
      </c>
      <c r="L373" s="22">
        <v>1404424090024</v>
      </c>
      <c r="M373" s="22">
        <v>18014014171</v>
      </c>
      <c r="N373" s="22">
        <v>18014015510</v>
      </c>
      <c r="O373" s="22">
        <v>1121</v>
      </c>
      <c r="P373" s="22">
        <v>13721</v>
      </c>
      <c r="Q373" s="20">
        <v>12.76</v>
      </c>
      <c r="R373" s="20">
        <v>1.04</v>
      </c>
      <c r="S373" s="20">
        <v>1.82</v>
      </c>
      <c r="T373" s="20">
        <v>8.16</v>
      </c>
    </row>
    <row r="374" spans="1:20">
      <c r="A374" s="7">
        <v>369</v>
      </c>
      <c r="B374" s="8" t="s">
        <v>787</v>
      </c>
      <c r="C374" s="9" t="s">
        <v>33</v>
      </c>
      <c r="D374" s="9" t="s">
        <v>788</v>
      </c>
      <c r="E374" s="19">
        <v>250864731360</v>
      </c>
      <c r="F374" s="19">
        <v>9342700.4000000004</v>
      </c>
      <c r="G374" s="20">
        <v>0</v>
      </c>
      <c r="H374" s="21" t="s">
        <v>27</v>
      </c>
      <c r="I374" s="21" t="s">
        <v>102</v>
      </c>
      <c r="J374" s="22">
        <v>273983033058</v>
      </c>
      <c r="K374" s="22">
        <v>231216642114</v>
      </c>
      <c r="L374" s="22">
        <v>213791922952</v>
      </c>
      <c r="M374" s="22">
        <v>15826689174</v>
      </c>
      <c r="N374" s="22">
        <v>15837248238</v>
      </c>
      <c r="O374" s="22">
        <v>736</v>
      </c>
      <c r="P374" s="22">
        <v>10746</v>
      </c>
      <c r="Q374" s="20">
        <v>16.989999999999998</v>
      </c>
      <c r="R374" s="20">
        <v>1.1599999999999999</v>
      </c>
      <c r="S374" s="20">
        <v>5.76</v>
      </c>
      <c r="T374" s="20">
        <v>6.8</v>
      </c>
    </row>
    <row r="375" spans="1:20">
      <c r="A375" s="7">
        <v>370</v>
      </c>
      <c r="B375" s="8" t="s">
        <v>789</v>
      </c>
      <c r="C375" s="9" t="s">
        <v>21</v>
      </c>
      <c r="D375" s="9" t="s">
        <v>81</v>
      </c>
      <c r="E375" s="19">
        <v>171260371848</v>
      </c>
      <c r="F375" s="19">
        <v>63624000</v>
      </c>
      <c r="G375" s="20">
        <v>0.87848400000000004</v>
      </c>
      <c r="H375" s="21" t="s">
        <v>27</v>
      </c>
      <c r="I375" s="21" t="s">
        <v>74</v>
      </c>
      <c r="J375" s="22">
        <v>180819677235</v>
      </c>
      <c r="K375" s="22">
        <v>102034801524</v>
      </c>
      <c r="L375" s="22">
        <v>61294547158</v>
      </c>
      <c r="M375" s="22">
        <v>18470009770</v>
      </c>
      <c r="N375" s="22">
        <v>18470009772</v>
      </c>
      <c r="O375" s="22">
        <v>2309</v>
      </c>
      <c r="P375" s="22">
        <v>12754</v>
      </c>
      <c r="Q375" s="20">
        <v>10.4</v>
      </c>
      <c r="R375" s="20">
        <v>1.88</v>
      </c>
      <c r="S375" s="20">
        <v>10.220000000000001</v>
      </c>
      <c r="T375" s="20">
        <v>17.32</v>
      </c>
    </row>
    <row r="376" spans="1:20">
      <c r="A376" s="7">
        <v>371</v>
      </c>
      <c r="B376" s="8" t="s">
        <v>790</v>
      </c>
      <c r="C376" s="9" t="s">
        <v>21</v>
      </c>
      <c r="D376" s="9" t="s">
        <v>791</v>
      </c>
      <c r="E376" s="19">
        <v>3035221810129</v>
      </c>
      <c r="F376" s="19">
        <v>41719651240</v>
      </c>
      <c r="G376" s="20">
        <v>1.1098760000000001</v>
      </c>
      <c r="H376" s="21" t="s">
        <v>23</v>
      </c>
      <c r="I376" s="21" t="s">
        <v>61</v>
      </c>
      <c r="J376" s="22">
        <v>4373653981316</v>
      </c>
      <c r="K376" s="22">
        <v>1830202434518</v>
      </c>
      <c r="L376" s="22">
        <v>565231601936</v>
      </c>
      <c r="M376" s="22">
        <v>314411664779</v>
      </c>
      <c r="N376" s="22">
        <v>337677659498</v>
      </c>
      <c r="O376" s="22">
        <v>3833</v>
      </c>
      <c r="P376" s="22">
        <v>18273</v>
      </c>
      <c r="Q376" s="20">
        <v>11.67</v>
      </c>
      <c r="R376" s="20">
        <v>2.4500000000000002</v>
      </c>
      <c r="S376" s="20">
        <v>7.43</v>
      </c>
      <c r="T376" s="20">
        <v>17.48</v>
      </c>
    </row>
    <row r="377" spans="1:20">
      <c r="A377" s="7">
        <v>372</v>
      </c>
      <c r="B377" s="8" t="s">
        <v>792</v>
      </c>
      <c r="C377" s="9" t="s">
        <v>33</v>
      </c>
      <c r="D377" s="9" t="s">
        <v>793</v>
      </c>
      <c r="E377" s="19">
        <v>628185926921.59998</v>
      </c>
      <c r="F377" s="19">
        <v>10978088719.6</v>
      </c>
      <c r="G377" s="20">
        <v>4.6999639999999996</v>
      </c>
      <c r="H377" s="21" t="s">
        <v>27</v>
      </c>
      <c r="I377" s="21" t="s">
        <v>50</v>
      </c>
      <c r="J377" s="22">
        <v>3471005390217</v>
      </c>
      <c r="K377" s="22">
        <v>479755450077</v>
      </c>
      <c r="L377" s="22">
        <v>2666962267768</v>
      </c>
      <c r="M377" s="22">
        <v>44985966680</v>
      </c>
      <c r="N377" s="22">
        <v>45732728098</v>
      </c>
      <c r="O377" s="22">
        <v>1216</v>
      </c>
      <c r="P377" s="22">
        <v>12967</v>
      </c>
      <c r="Q377" s="20">
        <v>14.8</v>
      </c>
      <c r="R377" s="20">
        <v>1.39</v>
      </c>
      <c r="S377" s="20">
        <v>1.28</v>
      </c>
      <c r="T377" s="20">
        <v>9.43</v>
      </c>
    </row>
    <row r="378" spans="1:20">
      <c r="A378" s="7">
        <v>373</v>
      </c>
      <c r="B378" s="8" t="s">
        <v>794</v>
      </c>
      <c r="C378" s="9" t="s">
        <v>33</v>
      </c>
      <c r="D378" s="9" t="s">
        <v>795</v>
      </c>
      <c r="E378" s="19">
        <v>213196773600</v>
      </c>
      <c r="F378" s="19">
        <v>247896561.19999999</v>
      </c>
      <c r="G378" s="20">
        <v>2.447724</v>
      </c>
      <c r="H378" s="21" t="s">
        <v>27</v>
      </c>
      <c r="I378" s="21" t="s">
        <v>107</v>
      </c>
      <c r="J378" s="22">
        <v>336649211293</v>
      </c>
      <c r="K378" s="22">
        <v>267121621420</v>
      </c>
      <c r="L378" s="22">
        <v>843757767048</v>
      </c>
      <c r="M378" s="22">
        <v>26229791826</v>
      </c>
      <c r="N378" s="22">
        <v>26229791826</v>
      </c>
      <c r="O378" s="22">
        <v>2039</v>
      </c>
      <c r="P378" s="22">
        <v>20763</v>
      </c>
      <c r="Q378" s="20">
        <v>9.07</v>
      </c>
      <c r="R378" s="20">
        <v>0.89</v>
      </c>
      <c r="S378" s="20">
        <v>7.76</v>
      </c>
      <c r="T378" s="20">
        <v>9.84</v>
      </c>
    </row>
    <row r="379" spans="1:20">
      <c r="A379" s="7">
        <v>374</v>
      </c>
      <c r="B379" s="8" t="s">
        <v>796</v>
      </c>
      <c r="C379" s="9" t="s">
        <v>33</v>
      </c>
      <c r="D379" s="9" t="s">
        <v>797</v>
      </c>
      <c r="E379" s="19">
        <v>243048200000</v>
      </c>
      <c r="F379" s="19">
        <v>17330995.600000001</v>
      </c>
      <c r="G379" s="20">
        <v>4.2855540000000003</v>
      </c>
      <c r="H379" s="21" t="s">
        <v>27</v>
      </c>
      <c r="I379" s="21" t="s">
        <v>107</v>
      </c>
      <c r="J379" s="22">
        <v>258308006507</v>
      </c>
      <c r="K379" s="22">
        <v>168868782103</v>
      </c>
      <c r="L379" s="22">
        <v>748627592418</v>
      </c>
      <c r="M379" s="22">
        <v>18287192602</v>
      </c>
      <c r="N379" s="22">
        <v>17753142926</v>
      </c>
      <c r="O379" s="22">
        <v>1678</v>
      </c>
      <c r="P379" s="22">
        <v>15493</v>
      </c>
      <c r="Q379" s="20">
        <v>13.95</v>
      </c>
      <c r="R379" s="20">
        <v>1.51</v>
      </c>
      <c r="S379" s="20">
        <v>6.87</v>
      </c>
      <c r="T379" s="20">
        <v>10.88</v>
      </c>
    </row>
    <row r="380" spans="1:20">
      <c r="A380" s="7">
        <v>375</v>
      </c>
      <c r="B380" s="8" t="s">
        <v>798</v>
      </c>
      <c r="C380" s="9" t="s">
        <v>21</v>
      </c>
      <c r="D380" s="9" t="s">
        <v>799</v>
      </c>
      <c r="E380" s="19">
        <v>2105608785504</v>
      </c>
      <c r="F380" s="19">
        <v>1431293800</v>
      </c>
      <c r="G380" s="20">
        <v>10.384690000000001</v>
      </c>
      <c r="H380" s="21" t="s">
        <v>23</v>
      </c>
      <c r="I380" s="21" t="s">
        <v>102</v>
      </c>
      <c r="J380" s="22">
        <v>554003716503</v>
      </c>
      <c r="K380" s="22">
        <v>457350411268</v>
      </c>
      <c r="L380" s="22">
        <v>742156297060</v>
      </c>
      <c r="M380" s="22">
        <v>223612260181</v>
      </c>
      <c r="N380" s="22">
        <v>223612260181</v>
      </c>
      <c r="O380" s="22">
        <v>8546</v>
      </c>
      <c r="P380" s="22">
        <v>17479</v>
      </c>
      <c r="Q380" s="20">
        <v>9.6199999999999992</v>
      </c>
      <c r="R380" s="20">
        <v>4.7</v>
      </c>
      <c r="S380" s="20">
        <v>42.34</v>
      </c>
      <c r="T380" s="20">
        <v>51.61</v>
      </c>
    </row>
    <row r="381" spans="1:20">
      <c r="A381" s="7">
        <v>376</v>
      </c>
      <c r="B381" s="8" t="s">
        <v>800</v>
      </c>
      <c r="C381" s="9" t="s">
        <v>33</v>
      </c>
      <c r="D381" s="9" t="s">
        <v>801</v>
      </c>
      <c r="E381" s="19">
        <v>1405205265308.3999</v>
      </c>
      <c r="F381" s="19">
        <v>39411435188.400002</v>
      </c>
      <c r="G381" s="20">
        <v>1.32826</v>
      </c>
      <c r="H381" s="21" t="s">
        <v>23</v>
      </c>
      <c r="I381" s="21" t="s">
        <v>61</v>
      </c>
      <c r="J381" s="22">
        <v>1641850608402</v>
      </c>
      <c r="K381" s="22">
        <v>1063907805582</v>
      </c>
      <c r="L381" s="22">
        <v>509428883190</v>
      </c>
      <c r="M381" s="22">
        <v>251788064022</v>
      </c>
      <c r="N381" s="22">
        <v>235692595516</v>
      </c>
      <c r="O381" s="22">
        <v>3801</v>
      </c>
      <c r="P381" s="22">
        <v>14847</v>
      </c>
      <c r="Q381" s="20">
        <v>5.16</v>
      </c>
      <c r="R381" s="20">
        <v>1.32</v>
      </c>
      <c r="S381" s="20">
        <v>13.09</v>
      </c>
      <c r="T381" s="20">
        <v>24.56</v>
      </c>
    </row>
    <row r="382" spans="1:20">
      <c r="A382" s="7">
        <v>377</v>
      </c>
      <c r="B382" s="8" t="s">
        <v>802</v>
      </c>
      <c r="C382" s="9" t="s">
        <v>33</v>
      </c>
      <c r="D382" s="9" t="s">
        <v>803</v>
      </c>
      <c r="E382" s="19">
        <v>91649374874.399994</v>
      </c>
      <c r="F382" s="19">
        <v>975502844.39999998</v>
      </c>
      <c r="G382" s="20">
        <v>0.82370299999999996</v>
      </c>
      <c r="H382" s="21" t="s">
        <v>27</v>
      </c>
      <c r="I382" s="21" t="s">
        <v>77</v>
      </c>
      <c r="J382" s="22">
        <v>202704196006</v>
      </c>
      <c r="K382" s="22">
        <v>122972423995</v>
      </c>
      <c r="L382" s="22">
        <v>121292796795</v>
      </c>
      <c r="M382" s="22">
        <v>5222807395</v>
      </c>
      <c r="N382" s="22">
        <v>5497883297</v>
      </c>
      <c r="O382" s="22">
        <v>545</v>
      </c>
      <c r="P382" s="22">
        <v>12826</v>
      </c>
      <c r="Q382" s="20">
        <v>20.010000000000002</v>
      </c>
      <c r="R382" s="20">
        <v>0.85</v>
      </c>
      <c r="S382" s="20">
        <v>2.6</v>
      </c>
      <c r="T382" s="20">
        <v>4.26</v>
      </c>
    </row>
    <row r="383" spans="1:20">
      <c r="A383" s="7">
        <v>378</v>
      </c>
      <c r="B383" s="8" t="s">
        <v>804</v>
      </c>
      <c r="C383" s="9" t="s">
        <v>33</v>
      </c>
      <c r="D383" s="9" t="s">
        <v>805</v>
      </c>
      <c r="E383" s="19">
        <v>1338258049752</v>
      </c>
      <c r="F383" s="19">
        <v>250963912.40000001</v>
      </c>
      <c r="G383" s="20">
        <v>0.78864699999999999</v>
      </c>
      <c r="H383" s="21" t="s">
        <v>23</v>
      </c>
      <c r="I383" s="21" t="s">
        <v>24</v>
      </c>
      <c r="J383" s="22">
        <v>704509866629</v>
      </c>
      <c r="K383" s="22">
        <v>358090817256</v>
      </c>
      <c r="L383" s="22">
        <v>1479644749575</v>
      </c>
      <c r="M383" s="22">
        <v>113363537475</v>
      </c>
      <c r="N383" s="22">
        <v>113363537475</v>
      </c>
      <c r="O383" s="22">
        <v>5061</v>
      </c>
      <c r="P383" s="22">
        <v>15987</v>
      </c>
      <c r="Q383" s="20">
        <v>10.97</v>
      </c>
      <c r="R383" s="20">
        <v>3.47</v>
      </c>
      <c r="S383" s="20">
        <v>16.190000000000001</v>
      </c>
      <c r="T383" s="20">
        <v>30.42</v>
      </c>
    </row>
    <row r="384" spans="1:20">
      <c r="A384" s="7">
        <v>379</v>
      </c>
      <c r="B384" s="8" t="s">
        <v>806</v>
      </c>
      <c r="C384" s="9" t="s">
        <v>33</v>
      </c>
      <c r="D384" s="9" t="s">
        <v>807</v>
      </c>
      <c r="E384" s="19">
        <v>200825265160</v>
      </c>
      <c r="F384" s="19">
        <v>21912037.600000001</v>
      </c>
      <c r="G384" s="20">
        <v>5.6820000000000004E-3</v>
      </c>
      <c r="H384" s="21" t="s">
        <v>27</v>
      </c>
      <c r="I384" s="21" t="s">
        <v>24</v>
      </c>
      <c r="J384" s="22">
        <v>238905385443</v>
      </c>
      <c r="K384" s="22">
        <v>186165970253</v>
      </c>
      <c r="L384" s="22">
        <v>556275361655</v>
      </c>
      <c r="M384" s="22">
        <v>13588642072</v>
      </c>
      <c r="N384" s="22">
        <v>13546532912</v>
      </c>
      <c r="O384" s="22">
        <v>864</v>
      </c>
      <c r="P384" s="22">
        <v>11834</v>
      </c>
      <c r="Q384" s="20">
        <v>15.4</v>
      </c>
      <c r="R384" s="20">
        <v>1.1200000000000001</v>
      </c>
      <c r="S384" s="20">
        <v>5.65</v>
      </c>
      <c r="T384" s="20">
        <v>7.39</v>
      </c>
    </row>
    <row r="385" spans="1:20" ht="26.25">
      <c r="A385" s="7">
        <v>380</v>
      </c>
      <c r="B385" s="8" t="s">
        <v>808</v>
      </c>
      <c r="C385" s="9" t="s">
        <v>21</v>
      </c>
      <c r="D385" s="9" t="s">
        <v>809</v>
      </c>
      <c r="E385" s="19">
        <v>1367978902928</v>
      </c>
      <c r="F385" s="19">
        <v>10674550840</v>
      </c>
      <c r="G385" s="20">
        <v>0.392092</v>
      </c>
      <c r="H385" s="21" t="s">
        <v>23</v>
      </c>
      <c r="I385" s="21" t="s">
        <v>61</v>
      </c>
      <c r="J385" s="22">
        <v>506185670850</v>
      </c>
      <c r="K385" s="22">
        <v>284458110707</v>
      </c>
      <c r="L385" s="22">
        <v>122477632406</v>
      </c>
      <c r="M385" s="22">
        <v>2384611810</v>
      </c>
      <c r="N385" s="22">
        <v>2384611810</v>
      </c>
      <c r="O385" s="22">
        <v>90</v>
      </c>
      <c r="P385" s="22">
        <v>10117</v>
      </c>
      <c r="Q385" s="20">
        <v>836.31</v>
      </c>
      <c r="R385" s="20">
        <v>7.41</v>
      </c>
      <c r="S385" s="20">
        <v>0.57999999999999996</v>
      </c>
      <c r="T385" s="20">
        <v>0.84</v>
      </c>
    </row>
    <row r="386" spans="1:20">
      <c r="A386" s="7">
        <v>381</v>
      </c>
      <c r="B386" s="8" t="s">
        <v>810</v>
      </c>
      <c r="C386" s="9" t="s">
        <v>33</v>
      </c>
      <c r="D386" s="9" t="s">
        <v>811</v>
      </c>
      <c r="E386" s="19">
        <v>100879431822.39999</v>
      </c>
      <c r="F386" s="19">
        <v>7086634</v>
      </c>
      <c r="G386" s="20">
        <v>15.841357</v>
      </c>
      <c r="H386" s="21" t="s">
        <v>27</v>
      </c>
      <c r="I386" s="21" t="s">
        <v>45</v>
      </c>
      <c r="J386" s="22">
        <v>72408237166</v>
      </c>
      <c r="K386" s="22">
        <v>66576768703</v>
      </c>
      <c r="L386" s="22">
        <v>28615446689</v>
      </c>
      <c r="M386" s="22">
        <v>10198456048</v>
      </c>
      <c r="N386" s="22">
        <v>3767161055</v>
      </c>
      <c r="O386" s="22">
        <v>3353</v>
      </c>
      <c r="P386" s="22">
        <v>21889</v>
      </c>
      <c r="Q386" s="20">
        <v>9.33</v>
      </c>
      <c r="R386" s="20">
        <v>1.43</v>
      </c>
      <c r="S386" s="20">
        <v>14.37</v>
      </c>
      <c r="T386" s="20">
        <v>15.69</v>
      </c>
    </row>
    <row r="387" spans="1:20">
      <c r="A387" s="7">
        <v>382</v>
      </c>
      <c r="B387" s="8" t="s">
        <v>812</v>
      </c>
      <c r="C387" s="9" t="s">
        <v>21</v>
      </c>
      <c r="D387" s="9" t="s">
        <v>813</v>
      </c>
      <c r="E387" s="19">
        <v>1489922280000</v>
      </c>
      <c r="F387" s="19">
        <v>16572589600</v>
      </c>
      <c r="G387" s="20">
        <v>0.67288000000000003</v>
      </c>
      <c r="H387" s="21" t="s">
        <v>23</v>
      </c>
      <c r="I387" s="21" t="s">
        <v>228</v>
      </c>
      <c r="J387" s="22">
        <v>1896869151537</v>
      </c>
      <c r="K387" s="22">
        <v>654692685825</v>
      </c>
      <c r="L387" s="22">
        <v>2083681493899</v>
      </c>
      <c r="M387" s="22">
        <v>71972402608</v>
      </c>
      <c r="N387" s="22">
        <v>71972402608</v>
      </c>
      <c r="O387" s="22">
        <v>1975</v>
      </c>
      <c r="P387" s="22">
        <v>17966</v>
      </c>
      <c r="Q387" s="20">
        <v>20.25</v>
      </c>
      <c r="R387" s="20">
        <v>2.23</v>
      </c>
      <c r="S387" s="20">
        <v>4</v>
      </c>
      <c r="T387" s="20">
        <v>11.13</v>
      </c>
    </row>
    <row r="388" spans="1:20">
      <c r="A388" s="7">
        <v>383</v>
      </c>
      <c r="B388" s="8" t="s">
        <v>814</v>
      </c>
      <c r="C388" s="9" t="s">
        <v>21</v>
      </c>
      <c r="D388" s="9" t="s">
        <v>815</v>
      </c>
      <c r="E388" s="19">
        <v>8268389146337.5996</v>
      </c>
      <c r="F388" s="19">
        <v>292606620480</v>
      </c>
      <c r="G388" s="20">
        <v>11.574973999999999</v>
      </c>
      <c r="H388" s="21" t="s">
        <v>23</v>
      </c>
      <c r="I388" s="21" t="s">
        <v>45</v>
      </c>
      <c r="J388" s="22">
        <v>15397915366296</v>
      </c>
      <c r="K388" s="22">
        <v>5723203694545</v>
      </c>
      <c r="L388" s="22">
        <v>28173402236226</v>
      </c>
      <c r="M388" s="22">
        <v>2225261058221</v>
      </c>
      <c r="N388" s="22">
        <v>2225261058221</v>
      </c>
      <c r="O388" s="22">
        <v>11730</v>
      </c>
      <c r="P388" s="22">
        <v>26086</v>
      </c>
      <c r="Q388" s="20">
        <v>3.3</v>
      </c>
      <c r="R388" s="20">
        <v>1.49</v>
      </c>
      <c r="S388" s="20">
        <v>19.22</v>
      </c>
      <c r="T388" s="20">
        <v>49.98</v>
      </c>
    </row>
    <row r="389" spans="1:20">
      <c r="A389" s="7">
        <v>384</v>
      </c>
      <c r="B389" s="8" t="s">
        <v>816</v>
      </c>
      <c r="C389" s="9" t="s">
        <v>21</v>
      </c>
      <c r="D389" s="9" t="s">
        <v>817</v>
      </c>
      <c r="E389" s="19">
        <v>16853275777446.6</v>
      </c>
      <c r="F389" s="19">
        <v>222461496000</v>
      </c>
      <c r="G389" s="20">
        <v>39.151200000000003</v>
      </c>
      <c r="H389" s="21" t="s">
        <v>41</v>
      </c>
      <c r="I389" s="21" t="s">
        <v>61</v>
      </c>
      <c r="J389" s="22">
        <v>23617637857791</v>
      </c>
      <c r="K389" s="22">
        <v>13527665499829</v>
      </c>
      <c r="L389" s="22">
        <v>5205519498702</v>
      </c>
      <c r="M389" s="22">
        <v>1070826325922</v>
      </c>
      <c r="N389" s="22">
        <v>1070826325922</v>
      </c>
      <c r="O389" s="22">
        <v>3504</v>
      </c>
      <c r="P389" s="22">
        <v>35326</v>
      </c>
      <c r="Q389" s="20">
        <v>18.32</v>
      </c>
      <c r="R389" s="20">
        <v>1.82</v>
      </c>
      <c r="S389" s="20">
        <v>5.75</v>
      </c>
      <c r="T389" s="20">
        <v>10.58</v>
      </c>
    </row>
    <row r="390" spans="1:20">
      <c r="A390" s="7">
        <v>385</v>
      </c>
      <c r="B390" s="8" t="s">
        <v>818</v>
      </c>
      <c r="C390" s="9" t="s">
        <v>21</v>
      </c>
      <c r="D390" s="9" t="s">
        <v>819</v>
      </c>
      <c r="E390" s="19">
        <v>588819424000</v>
      </c>
      <c r="F390" s="19">
        <v>1411795000</v>
      </c>
      <c r="G390" s="20">
        <v>8.7583599999999997</v>
      </c>
      <c r="H390" s="21" t="s">
        <v>27</v>
      </c>
      <c r="I390" s="21" t="s">
        <v>50</v>
      </c>
      <c r="J390" s="22">
        <v>354494400407</v>
      </c>
      <c r="K390" s="22">
        <v>301557916283</v>
      </c>
      <c r="L390" s="22">
        <v>159041506887</v>
      </c>
      <c r="M390" s="22">
        <v>38622174326</v>
      </c>
      <c r="N390" s="22">
        <v>38410719832</v>
      </c>
      <c r="O390" s="22">
        <v>1762</v>
      </c>
      <c r="P390" s="22">
        <v>13757</v>
      </c>
      <c r="Q390" s="20">
        <v>15.89</v>
      </c>
      <c r="R390" s="20">
        <v>2.04</v>
      </c>
      <c r="S390" s="20">
        <v>10.52</v>
      </c>
      <c r="T390" s="20">
        <v>13.17</v>
      </c>
    </row>
    <row r="391" spans="1:20">
      <c r="A391" s="7">
        <v>386</v>
      </c>
      <c r="B391" s="8" t="s">
        <v>820</v>
      </c>
      <c r="C391" s="9" t="s">
        <v>33</v>
      </c>
      <c r="D391" s="9" t="s">
        <v>821</v>
      </c>
      <c r="E391" s="19">
        <v>1851753166449.2</v>
      </c>
      <c r="F391" s="19">
        <v>10205388829.6</v>
      </c>
      <c r="G391" s="20">
        <v>5.8805889999999996</v>
      </c>
      <c r="H391" s="21" t="s">
        <v>23</v>
      </c>
      <c r="I391" s="21" t="s">
        <v>61</v>
      </c>
      <c r="J391" s="22">
        <v>2022856460919</v>
      </c>
      <c r="K391" s="22">
        <v>1155717625150</v>
      </c>
      <c r="L391" s="22">
        <v>444036595699</v>
      </c>
      <c r="M391" s="22">
        <v>197610263087</v>
      </c>
      <c r="N391" s="22">
        <v>197610263087</v>
      </c>
      <c r="O391" s="22">
        <v>2743</v>
      </c>
      <c r="P391" s="22">
        <v>13728</v>
      </c>
      <c r="Q391" s="20">
        <v>10.029999999999999</v>
      </c>
      <c r="R391" s="20">
        <v>2</v>
      </c>
      <c r="S391" s="20">
        <v>14.16</v>
      </c>
      <c r="T391" s="20">
        <v>24.2</v>
      </c>
    </row>
    <row r="392" spans="1:20" ht="26.25">
      <c r="A392" s="7">
        <v>387</v>
      </c>
      <c r="B392" s="8" t="s">
        <v>822</v>
      </c>
      <c r="C392" s="9" t="s">
        <v>21</v>
      </c>
      <c r="D392" s="9" t="s">
        <v>823</v>
      </c>
      <c r="E392" s="19">
        <v>1441872489940.0801</v>
      </c>
      <c r="F392" s="19">
        <v>1072761313.36032</v>
      </c>
      <c r="G392" s="20">
        <v>7.4871020000000001</v>
      </c>
      <c r="H392" s="21" t="s">
        <v>23</v>
      </c>
      <c r="I392" s="21" t="s">
        <v>84</v>
      </c>
      <c r="J392" s="22">
        <v>1931958579601</v>
      </c>
      <c r="K392" s="22">
        <v>1304632514233</v>
      </c>
      <c r="L392" s="22">
        <v>1928605884267</v>
      </c>
      <c r="M392" s="22">
        <v>219342351360</v>
      </c>
      <c r="N392" s="22">
        <v>219310527755</v>
      </c>
      <c r="O392" s="22">
        <v>12481</v>
      </c>
      <c r="P392" s="22">
        <v>74234</v>
      </c>
      <c r="Q392" s="20">
        <v>6.49</v>
      </c>
      <c r="R392" s="20">
        <v>1.0900000000000001</v>
      </c>
      <c r="S392" s="20">
        <v>11.75</v>
      </c>
      <c r="T392" s="20">
        <v>17.5</v>
      </c>
    </row>
    <row r="393" spans="1:20">
      <c r="A393" s="7">
        <v>388</v>
      </c>
      <c r="B393" s="8" t="s">
        <v>824</v>
      </c>
      <c r="C393" s="9" t="s">
        <v>33</v>
      </c>
      <c r="D393" s="9" t="s">
        <v>825</v>
      </c>
      <c r="E393" s="19">
        <v>256557231926</v>
      </c>
      <c r="F393" s="19">
        <v>4343041622.8000002</v>
      </c>
      <c r="G393" s="20">
        <v>0.53998299999999999</v>
      </c>
      <c r="H393" s="21" t="s">
        <v>27</v>
      </c>
      <c r="I393" s="21" t="s">
        <v>45</v>
      </c>
      <c r="J393" s="22">
        <v>819135328299</v>
      </c>
      <c r="K393" s="22">
        <v>232922965254</v>
      </c>
      <c r="L393" s="22">
        <v>1039880983734</v>
      </c>
      <c r="M393" s="22">
        <v>4259218318</v>
      </c>
      <c r="N393" s="22">
        <v>4816547740</v>
      </c>
      <c r="O393" s="22">
        <v>206</v>
      </c>
      <c r="P393" s="22">
        <v>11256</v>
      </c>
      <c r="Q393" s="20">
        <v>63.65</v>
      </c>
      <c r="R393" s="20">
        <v>1.1599999999999999</v>
      </c>
      <c r="S393" s="20">
        <v>0.51</v>
      </c>
      <c r="T393" s="20">
        <v>1.8</v>
      </c>
    </row>
    <row r="394" spans="1:20">
      <c r="A394" s="7">
        <v>389</v>
      </c>
      <c r="B394" s="8" t="s">
        <v>826</v>
      </c>
      <c r="C394" s="9" t="s">
        <v>33</v>
      </c>
      <c r="D394" s="9" t="s">
        <v>827</v>
      </c>
      <c r="E394" s="19">
        <v>98617953610.800003</v>
      </c>
      <c r="F394" s="19">
        <v>175910766</v>
      </c>
      <c r="G394" s="20">
        <v>1.820146</v>
      </c>
      <c r="H394" s="21" t="s">
        <v>27</v>
      </c>
      <c r="I394" s="21"/>
      <c r="J394" s="22">
        <v>311995489668</v>
      </c>
      <c r="K394" s="22">
        <v>174531721737</v>
      </c>
      <c r="L394" s="22">
        <v>655909687631</v>
      </c>
      <c r="M394" s="22">
        <v>6361437304</v>
      </c>
      <c r="N394" s="22">
        <v>6361437304</v>
      </c>
      <c r="O394" s="22">
        <v>568</v>
      </c>
      <c r="P394" s="22">
        <v>15580</v>
      </c>
      <c r="Q394" s="20">
        <v>18.14</v>
      </c>
      <c r="R394" s="20">
        <v>0.66</v>
      </c>
      <c r="S394" s="20">
        <v>1.91</v>
      </c>
      <c r="T394" s="20">
        <v>3.71</v>
      </c>
    </row>
    <row r="395" spans="1:20">
      <c r="A395" s="7">
        <v>390</v>
      </c>
      <c r="B395" s="8" t="s">
        <v>828</v>
      </c>
      <c r="C395" s="9" t="s">
        <v>21</v>
      </c>
      <c r="D395" s="9" t="s">
        <v>829</v>
      </c>
      <c r="E395" s="19">
        <v>6325845436451.7998</v>
      </c>
      <c r="F395" s="19">
        <v>21506354960</v>
      </c>
      <c r="G395" s="20">
        <v>14.2104</v>
      </c>
      <c r="H395" s="21" t="s">
        <v>23</v>
      </c>
      <c r="I395" s="21" t="s">
        <v>107</v>
      </c>
      <c r="J395" s="22">
        <v>6624064539061</v>
      </c>
      <c r="K395" s="22">
        <v>4233573732490</v>
      </c>
      <c r="L395" s="22">
        <v>6149583588676</v>
      </c>
      <c r="M395" s="22">
        <v>533789073040</v>
      </c>
      <c r="N395" s="22">
        <v>533789073040</v>
      </c>
      <c r="O395" s="22">
        <v>1854</v>
      </c>
      <c r="P395" s="22">
        <v>14706</v>
      </c>
      <c r="Q395" s="20">
        <v>14.18</v>
      </c>
      <c r="R395" s="20">
        <v>1.79</v>
      </c>
      <c r="S395" s="20">
        <v>8.2100000000000009</v>
      </c>
      <c r="T395" s="20">
        <v>12.51</v>
      </c>
    </row>
    <row r="396" spans="1:20">
      <c r="A396" s="7">
        <v>391</v>
      </c>
      <c r="B396" s="8" t="s">
        <v>830</v>
      </c>
      <c r="C396" s="9" t="s">
        <v>33</v>
      </c>
      <c r="D396" s="9" t="s">
        <v>831</v>
      </c>
      <c r="E396" s="19">
        <v>397701345711.59998</v>
      </c>
      <c r="F396" s="19">
        <v>79774280</v>
      </c>
      <c r="G396" s="20">
        <v>1.756E-3</v>
      </c>
      <c r="H396" s="21" t="s">
        <v>27</v>
      </c>
      <c r="I396" s="21" t="s">
        <v>107</v>
      </c>
      <c r="J396" s="22">
        <v>260054961978</v>
      </c>
      <c r="K396" s="22">
        <v>166590176052</v>
      </c>
      <c r="L396" s="22">
        <v>105001355092</v>
      </c>
      <c r="M396" s="22">
        <v>42377202694</v>
      </c>
      <c r="N396" s="22">
        <v>42377202694</v>
      </c>
      <c r="O396" s="22">
        <v>3923</v>
      </c>
      <c r="P396" s="22">
        <v>15422</v>
      </c>
      <c r="Q396" s="20">
        <v>9.25</v>
      </c>
      <c r="R396" s="20">
        <v>2.35</v>
      </c>
      <c r="S396" s="20">
        <v>15.49</v>
      </c>
      <c r="T396" s="20">
        <v>26.21</v>
      </c>
    </row>
    <row r="397" spans="1:20">
      <c r="A397" s="7">
        <v>392</v>
      </c>
      <c r="B397" s="8" t="s">
        <v>832</v>
      </c>
      <c r="C397" s="9" t="s">
        <v>21</v>
      </c>
      <c r="D397" s="9" t="s">
        <v>833</v>
      </c>
      <c r="E397" s="19">
        <v>2074085229650</v>
      </c>
      <c r="F397" s="19">
        <v>48010661540</v>
      </c>
      <c r="G397" s="20">
        <v>8.5774799999999995</v>
      </c>
      <c r="H397" s="21" t="s">
        <v>23</v>
      </c>
      <c r="I397" s="21" t="s">
        <v>61</v>
      </c>
      <c r="J397" s="22">
        <v>1876988855494</v>
      </c>
      <c r="K397" s="22">
        <v>1229066705120</v>
      </c>
      <c r="L397" s="22">
        <v>576723888348</v>
      </c>
      <c r="M397" s="22">
        <v>237956355285</v>
      </c>
      <c r="N397" s="22">
        <v>238542406558</v>
      </c>
      <c r="O397" s="22">
        <v>3902</v>
      </c>
      <c r="P397" s="22">
        <v>20152</v>
      </c>
      <c r="Q397" s="20">
        <v>10.69</v>
      </c>
      <c r="R397" s="20">
        <v>2.0699999999999998</v>
      </c>
      <c r="S397" s="20">
        <v>12.91</v>
      </c>
      <c r="T397" s="20">
        <v>19.88</v>
      </c>
    </row>
    <row r="398" spans="1:20">
      <c r="A398" s="7">
        <v>393</v>
      </c>
      <c r="B398" s="8" t="s">
        <v>834</v>
      </c>
      <c r="C398" s="9" t="s">
        <v>33</v>
      </c>
      <c r="D398" s="9" t="s">
        <v>835</v>
      </c>
      <c r="E398" s="19">
        <v>6446231200018.7998</v>
      </c>
      <c r="F398" s="19">
        <v>9537536752.7999992</v>
      </c>
      <c r="G398" s="20">
        <v>18.667549000000001</v>
      </c>
      <c r="H398" s="21" t="s">
        <v>23</v>
      </c>
      <c r="I398" s="21" t="s">
        <v>24</v>
      </c>
      <c r="J398" s="22">
        <v>4898198061937</v>
      </c>
      <c r="K398" s="22">
        <v>2707977704900</v>
      </c>
      <c r="L398" s="22">
        <v>4823524562218</v>
      </c>
      <c r="M398" s="22">
        <v>467759648912</v>
      </c>
      <c r="N398" s="22">
        <v>465304899070</v>
      </c>
      <c r="O398" s="22">
        <v>3971</v>
      </c>
      <c r="P398" s="22">
        <v>22989</v>
      </c>
      <c r="Q398" s="20">
        <v>15.11</v>
      </c>
      <c r="R398" s="20">
        <v>2.61</v>
      </c>
      <c r="S398" s="20">
        <v>10.64</v>
      </c>
      <c r="T398" s="20">
        <v>17.66</v>
      </c>
    </row>
    <row r="399" spans="1:20">
      <c r="A399" s="7">
        <v>394</v>
      </c>
      <c r="B399" s="8" t="s">
        <v>836</v>
      </c>
      <c r="C399" s="9" t="s">
        <v>33</v>
      </c>
      <c r="D399" s="9" t="s">
        <v>837</v>
      </c>
      <c r="E399" s="19">
        <v>11951110808001.6</v>
      </c>
      <c r="F399" s="19">
        <v>43860009996.400002</v>
      </c>
      <c r="G399" s="20">
        <v>8.3658540000000006</v>
      </c>
      <c r="H399" s="21" t="s">
        <v>41</v>
      </c>
      <c r="I399" s="21" t="s">
        <v>42</v>
      </c>
      <c r="J399" s="22">
        <v>73782685000000</v>
      </c>
      <c r="K399" s="22">
        <v>4264220000000</v>
      </c>
      <c r="L399" s="22">
        <v>1259219000000</v>
      </c>
      <c r="M399" s="22">
        <v>1400000000</v>
      </c>
      <c r="N399" s="22">
        <v>1400000000</v>
      </c>
      <c r="O399" s="22">
        <v>3</v>
      </c>
      <c r="P399" s="22">
        <v>10482</v>
      </c>
      <c r="Q399" s="20">
        <v>9269.31</v>
      </c>
      <c r="R399" s="20">
        <v>3.04</v>
      </c>
      <c r="S399" s="20">
        <v>0</v>
      </c>
      <c r="T399" s="20">
        <v>0.03</v>
      </c>
    </row>
    <row r="400" spans="1:20">
      <c r="A400" s="7">
        <v>395</v>
      </c>
      <c r="B400" s="8" t="s">
        <v>838</v>
      </c>
      <c r="C400" s="9" t="s">
        <v>21</v>
      </c>
      <c r="D400" s="9" t="s">
        <v>839</v>
      </c>
      <c r="E400" s="19">
        <v>154077962241578</v>
      </c>
      <c r="F400" s="19">
        <v>306890885520</v>
      </c>
      <c r="G400" s="20">
        <v>8.2269740000000002</v>
      </c>
      <c r="H400" s="21" t="s">
        <v>41</v>
      </c>
      <c r="I400" s="21" t="s">
        <v>61</v>
      </c>
      <c r="J400" s="22">
        <v>201833546986050</v>
      </c>
      <c r="K400" s="22">
        <v>41173113331969</v>
      </c>
      <c r="L400" s="22">
        <v>14902759885713</v>
      </c>
      <c r="M400" s="22">
        <v>3224687028176</v>
      </c>
      <c r="N400" s="22">
        <v>3230207786517</v>
      </c>
      <c r="O400" s="22">
        <v>2533</v>
      </c>
      <c r="P400" s="22">
        <v>21329</v>
      </c>
      <c r="Q400" s="20">
        <v>35.92</v>
      </c>
      <c r="R400" s="20">
        <v>4.2699999999999996</v>
      </c>
      <c r="S400" s="20">
        <v>1.86</v>
      </c>
      <c r="T400" s="20">
        <v>8.82</v>
      </c>
    </row>
    <row r="401" spans="1:20" ht="26.25">
      <c r="A401" s="7">
        <v>396</v>
      </c>
      <c r="B401" s="8" t="s">
        <v>840</v>
      </c>
      <c r="C401" s="9" t="s">
        <v>21</v>
      </c>
      <c r="D401" s="9" t="s">
        <v>841</v>
      </c>
      <c r="E401" s="19">
        <v>1104110860000</v>
      </c>
      <c r="F401" s="19">
        <v>690155296</v>
      </c>
      <c r="G401" s="20">
        <v>7.9119999999999996E-2</v>
      </c>
      <c r="H401" s="21" t="s">
        <v>23</v>
      </c>
      <c r="I401" s="21" t="s">
        <v>112</v>
      </c>
      <c r="J401" s="22">
        <v>1085842697933</v>
      </c>
      <c r="K401" s="22">
        <v>542530861338</v>
      </c>
      <c r="L401" s="22">
        <v>126669847959</v>
      </c>
      <c r="M401" s="22">
        <v>-49963890948</v>
      </c>
      <c r="N401" s="22">
        <v>-53118112681</v>
      </c>
      <c r="O401" s="22">
        <v>-552</v>
      </c>
      <c r="P401" s="22">
        <v>5995</v>
      </c>
      <c r="Q401" s="20">
        <v>-22.55</v>
      </c>
      <c r="R401" s="20">
        <v>2.08</v>
      </c>
      <c r="S401" s="20">
        <v>-6.16</v>
      </c>
      <c r="T401" s="20">
        <v>-10.55</v>
      </c>
    </row>
    <row r="402" spans="1:20">
      <c r="A402" s="7">
        <v>397</v>
      </c>
      <c r="B402" s="8" t="s">
        <v>842</v>
      </c>
      <c r="C402" s="9" t="s">
        <v>21</v>
      </c>
      <c r="D402" s="9" t="s">
        <v>843</v>
      </c>
      <c r="E402" s="19">
        <v>33917697371434.602</v>
      </c>
      <c r="F402" s="19">
        <v>107905894980</v>
      </c>
      <c r="G402" s="20">
        <v>21.849920000000001</v>
      </c>
      <c r="H402" s="21" t="s">
        <v>41</v>
      </c>
      <c r="I402" s="21" t="s">
        <v>42</v>
      </c>
      <c r="J402" s="22">
        <v>184491035016344</v>
      </c>
      <c r="K402" s="22">
        <v>21805009400355</v>
      </c>
      <c r="L402" s="22">
        <v>5765584993537</v>
      </c>
      <c r="M402" s="22">
        <v>4404958967802</v>
      </c>
      <c r="N402" s="22">
        <v>4404958967802</v>
      </c>
      <c r="O402" s="22">
        <v>3636</v>
      </c>
      <c r="P402" s="22">
        <v>15917</v>
      </c>
      <c r="Q402" s="20">
        <v>7.51</v>
      </c>
      <c r="R402" s="20">
        <v>1.72</v>
      </c>
      <c r="S402" s="20">
        <v>2.61</v>
      </c>
      <c r="T402" s="20">
        <v>22.45</v>
      </c>
    </row>
    <row r="403" spans="1:20">
      <c r="A403" s="7">
        <v>398</v>
      </c>
      <c r="B403" s="8" t="s">
        <v>844</v>
      </c>
      <c r="C403" s="9" t="s">
        <v>33</v>
      </c>
      <c r="D403" s="9" t="s">
        <v>845</v>
      </c>
      <c r="E403" s="19">
        <v>1990960000000</v>
      </c>
      <c r="F403" s="19">
        <v>4299086696.8000002</v>
      </c>
      <c r="G403" s="20">
        <v>3.0023999999999999E-2</v>
      </c>
      <c r="H403" s="21" t="s">
        <v>23</v>
      </c>
      <c r="I403" s="21" t="s">
        <v>112</v>
      </c>
      <c r="J403" s="22">
        <v>2618642449218</v>
      </c>
      <c r="K403" s="22">
        <v>1676020157275</v>
      </c>
      <c r="L403" s="22">
        <v>399339804680</v>
      </c>
      <c r="M403" s="22" t="e">
        <v>#VALUE!</v>
      </c>
      <c r="N403" s="22">
        <v>-61751648600</v>
      </c>
      <c r="O403" s="22">
        <v>-309</v>
      </c>
      <c r="P403" s="22">
        <v>8380</v>
      </c>
      <c r="Q403" s="20">
        <v>-35.950000000000003</v>
      </c>
      <c r="R403" s="20">
        <v>1.32</v>
      </c>
      <c r="S403" s="20">
        <v>-2.3199999999999998</v>
      </c>
      <c r="T403" s="20">
        <v>-3.61</v>
      </c>
    </row>
    <row r="404" spans="1:20">
      <c r="A404" s="7">
        <v>399</v>
      </c>
      <c r="B404" s="8" t="s">
        <v>846</v>
      </c>
      <c r="C404" s="9" t="s">
        <v>21</v>
      </c>
      <c r="D404" s="9" t="s">
        <v>847</v>
      </c>
      <c r="E404" s="19">
        <v>2605427991315.2402</v>
      </c>
      <c r="F404" s="19">
        <v>19730763788</v>
      </c>
      <c r="G404" s="20">
        <v>0.28184799999999999</v>
      </c>
      <c r="H404" s="21" t="s">
        <v>23</v>
      </c>
      <c r="I404" s="21" t="s">
        <v>848</v>
      </c>
      <c r="J404" s="22">
        <v>3401706828490</v>
      </c>
      <c r="K404" s="22">
        <v>1401604613251</v>
      </c>
      <c r="L404" s="22">
        <v>409842664378</v>
      </c>
      <c r="M404" s="22" t="e">
        <v>#VALUE!</v>
      </c>
      <c r="N404" s="22">
        <v>144561124796</v>
      </c>
      <c r="O404" s="22">
        <v>482</v>
      </c>
      <c r="P404" s="22">
        <v>4672</v>
      </c>
      <c r="Q404" s="20">
        <v>23.66</v>
      </c>
      <c r="R404" s="20">
        <v>2.44</v>
      </c>
      <c r="S404" s="20">
        <v>4.04</v>
      </c>
      <c r="T404" s="20">
        <v>10.97</v>
      </c>
    </row>
    <row r="405" spans="1:20">
      <c r="A405" s="7">
        <v>400</v>
      </c>
      <c r="B405" s="8" t="s">
        <v>849</v>
      </c>
      <c r="C405" s="9" t="s">
        <v>33</v>
      </c>
      <c r="D405" s="9" t="s">
        <v>850</v>
      </c>
      <c r="E405" s="19">
        <v>61010325252</v>
      </c>
      <c r="F405" s="19">
        <v>542761225.60000002</v>
      </c>
      <c r="G405" s="20">
        <v>7.4058330000000003</v>
      </c>
      <c r="H405" s="21" t="s">
        <v>27</v>
      </c>
      <c r="I405" s="21" t="s">
        <v>53</v>
      </c>
      <c r="J405" s="22">
        <v>530547924338</v>
      </c>
      <c r="K405" s="22">
        <v>98674176397</v>
      </c>
      <c r="L405" s="22">
        <v>705612396316</v>
      </c>
      <c r="M405" s="22">
        <v>6730806186</v>
      </c>
      <c r="N405" s="22">
        <v>6075076490</v>
      </c>
      <c r="O405" s="22">
        <v>860</v>
      </c>
      <c r="P405" s="22">
        <v>12606</v>
      </c>
      <c r="Q405" s="20">
        <v>9.89</v>
      </c>
      <c r="R405" s="20">
        <v>0.67</v>
      </c>
      <c r="S405" s="20">
        <v>1.32</v>
      </c>
      <c r="T405" s="20">
        <v>6.88</v>
      </c>
    </row>
    <row r="406" spans="1:20">
      <c r="A406" s="7">
        <v>401</v>
      </c>
      <c r="B406" s="8" t="s">
        <v>851</v>
      </c>
      <c r="C406" s="9" t="s">
        <v>21</v>
      </c>
      <c r="D406" s="9" t="s">
        <v>852</v>
      </c>
      <c r="E406" s="19">
        <v>1536209307648</v>
      </c>
      <c r="F406" s="19">
        <v>1022234800</v>
      </c>
      <c r="G406" s="20">
        <v>4.2697200000000004</v>
      </c>
      <c r="H406" s="21" t="s">
        <v>23</v>
      </c>
      <c r="I406" s="21" t="s">
        <v>313</v>
      </c>
      <c r="J406" s="22">
        <v>1238200512713</v>
      </c>
      <c r="K406" s="22">
        <v>743023377824</v>
      </c>
      <c r="L406" s="22">
        <v>1123727917160</v>
      </c>
      <c r="M406" s="22">
        <v>126376705023</v>
      </c>
      <c r="N406" s="22">
        <v>126376705023</v>
      </c>
      <c r="O406" s="22">
        <v>4755</v>
      </c>
      <c r="P406" s="22">
        <v>27957</v>
      </c>
      <c r="Q406" s="20">
        <v>12.03</v>
      </c>
      <c r="R406" s="20">
        <v>2.0499999999999998</v>
      </c>
      <c r="S406" s="20">
        <v>10.57</v>
      </c>
      <c r="T406" s="20">
        <v>17.39</v>
      </c>
    </row>
    <row r="407" spans="1:20">
      <c r="A407" s="7">
        <v>402</v>
      </c>
      <c r="B407" s="8" t="s">
        <v>853</v>
      </c>
      <c r="C407" s="9" t="s">
        <v>21</v>
      </c>
      <c r="D407" s="9" t="s">
        <v>854</v>
      </c>
      <c r="E407" s="19">
        <v>1749882832743.6001</v>
      </c>
      <c r="F407" s="19">
        <v>722848400</v>
      </c>
      <c r="G407" s="20">
        <v>13.12852</v>
      </c>
      <c r="H407" s="21" t="s">
        <v>23</v>
      </c>
      <c r="I407" s="21" t="s">
        <v>203</v>
      </c>
      <c r="J407" s="22">
        <v>2479649874673</v>
      </c>
      <c r="K407" s="22">
        <v>867326234147</v>
      </c>
      <c r="L407" s="22">
        <v>3048517656121</v>
      </c>
      <c r="M407" s="22">
        <v>173826965883</v>
      </c>
      <c r="N407" s="22">
        <v>173826965883</v>
      </c>
      <c r="O407" s="22">
        <v>3740</v>
      </c>
      <c r="P407" s="22">
        <v>18664</v>
      </c>
      <c r="Q407" s="20">
        <v>9.89</v>
      </c>
      <c r="R407" s="20">
        <v>1.98</v>
      </c>
      <c r="S407" s="20">
        <v>7.12</v>
      </c>
      <c r="T407" s="20">
        <v>21.76</v>
      </c>
    </row>
    <row r="408" spans="1:20">
      <c r="A408" s="7">
        <v>403</v>
      </c>
      <c r="B408" s="8" t="s">
        <v>855</v>
      </c>
      <c r="C408" s="9" t="s">
        <v>21</v>
      </c>
      <c r="D408" s="9" t="s">
        <v>856</v>
      </c>
      <c r="E408" s="19">
        <v>6454640424274.3896</v>
      </c>
      <c r="F408" s="19">
        <v>104473382487.39799</v>
      </c>
      <c r="G408" s="20">
        <v>21.431784</v>
      </c>
      <c r="H408" s="21" t="s">
        <v>23</v>
      </c>
      <c r="I408" s="21" t="s">
        <v>64</v>
      </c>
      <c r="J408" s="22">
        <v>15023900844042</v>
      </c>
      <c r="K408" s="22">
        <v>7579653913472</v>
      </c>
      <c r="L408" s="22">
        <v>9248572465653</v>
      </c>
      <c r="M408" s="22">
        <v>296141519021</v>
      </c>
      <c r="N408" s="22">
        <v>295331886232</v>
      </c>
      <c r="O408" s="22">
        <v>1399</v>
      </c>
      <c r="P408" s="22">
        <v>36285</v>
      </c>
      <c r="Q408" s="20">
        <v>27.52</v>
      </c>
      <c r="R408" s="20">
        <v>1.06</v>
      </c>
      <c r="S408" s="20">
        <v>2.25</v>
      </c>
      <c r="T408" s="20">
        <v>4.3099999999999996</v>
      </c>
    </row>
    <row r="409" spans="1:20">
      <c r="A409" s="7">
        <v>404</v>
      </c>
      <c r="B409" s="8" t="s">
        <v>857</v>
      </c>
      <c r="C409" s="9" t="s">
        <v>33</v>
      </c>
      <c r="D409" s="9" t="s">
        <v>858</v>
      </c>
      <c r="E409" s="19">
        <v>74257571847.389496</v>
      </c>
      <c r="F409" s="19">
        <v>1186296832.93172</v>
      </c>
      <c r="G409" s="20">
        <v>1.1153679999999999</v>
      </c>
      <c r="H409" s="21" t="s">
        <v>27</v>
      </c>
      <c r="I409" s="21" t="s">
        <v>24</v>
      </c>
      <c r="J409" s="22">
        <v>102143513634</v>
      </c>
      <c r="K409" s="22">
        <v>63247186196</v>
      </c>
      <c r="L409" s="22">
        <v>329974341025</v>
      </c>
      <c r="M409" s="22">
        <v>5800458987</v>
      </c>
      <c r="N409" s="22">
        <v>5800458987</v>
      </c>
      <c r="O409" s="22">
        <v>1209</v>
      </c>
      <c r="P409" s="22">
        <v>13178</v>
      </c>
      <c r="Q409" s="20">
        <v>12.16</v>
      </c>
      <c r="R409" s="20">
        <v>1.1200000000000001</v>
      </c>
      <c r="S409" s="20">
        <v>5.64</v>
      </c>
      <c r="T409" s="20">
        <v>9.23</v>
      </c>
    </row>
    <row r="410" spans="1:20">
      <c r="A410" s="7">
        <v>405</v>
      </c>
      <c r="B410" s="8" t="s">
        <v>859</v>
      </c>
      <c r="C410" s="9" t="s">
        <v>21</v>
      </c>
      <c r="D410" s="9" t="s">
        <v>860</v>
      </c>
      <c r="E410" s="19">
        <v>7441146562087</v>
      </c>
      <c r="F410" s="19">
        <v>68101110720</v>
      </c>
      <c r="G410" s="20">
        <v>7.4156259999999996</v>
      </c>
      <c r="H410" s="21" t="s">
        <v>23</v>
      </c>
      <c r="I410" s="21" t="s">
        <v>77</v>
      </c>
      <c r="J410" s="22">
        <v>18687035417527</v>
      </c>
      <c r="K410" s="22">
        <v>6280836042239</v>
      </c>
      <c r="L410" s="22">
        <v>9828463180375</v>
      </c>
      <c r="M410" s="22">
        <v>695020247248</v>
      </c>
      <c r="N410" s="22">
        <v>691059884737</v>
      </c>
      <c r="O410" s="22">
        <v>3534</v>
      </c>
      <c r="P410" s="22">
        <v>26709</v>
      </c>
      <c r="Q410" s="20">
        <v>11.13</v>
      </c>
      <c r="R410" s="20">
        <v>1.47</v>
      </c>
      <c r="S410" s="20">
        <v>4.7300000000000004</v>
      </c>
      <c r="T410" s="20">
        <v>12.58</v>
      </c>
    </row>
    <row r="411" spans="1:20" ht="26.25">
      <c r="A411" s="7">
        <v>406</v>
      </c>
      <c r="B411" s="8" t="s">
        <v>861</v>
      </c>
      <c r="C411" s="9" t="s">
        <v>33</v>
      </c>
      <c r="D411" s="9" t="s">
        <v>862</v>
      </c>
      <c r="E411" s="19">
        <v>209356000000</v>
      </c>
      <c r="F411" s="19">
        <v>369886606</v>
      </c>
      <c r="G411" s="20">
        <v>0.80537800000000004</v>
      </c>
      <c r="H411" s="21" t="s">
        <v>27</v>
      </c>
      <c r="I411" s="21" t="s">
        <v>24</v>
      </c>
      <c r="J411" s="22">
        <v>284400694656</v>
      </c>
      <c r="K411" s="22">
        <v>203386089645</v>
      </c>
      <c r="L411" s="22">
        <v>3036618820618</v>
      </c>
      <c r="M411" s="22">
        <v>65809337329</v>
      </c>
      <c r="N411" s="22">
        <v>65809337329</v>
      </c>
      <c r="O411" s="22">
        <v>6581</v>
      </c>
      <c r="P411" s="22">
        <v>20339</v>
      </c>
      <c r="Q411" s="20">
        <v>3.46</v>
      </c>
      <c r="R411" s="20">
        <v>1.1200000000000001</v>
      </c>
      <c r="S411" s="20">
        <v>27.36</v>
      </c>
      <c r="T411" s="20">
        <v>36.19</v>
      </c>
    </row>
    <row r="412" spans="1:20">
      <c r="A412" s="7">
        <v>407</v>
      </c>
      <c r="B412" s="8" t="s">
        <v>863</v>
      </c>
      <c r="C412" s="9" t="s">
        <v>33</v>
      </c>
      <c r="D412" s="9" t="s">
        <v>864</v>
      </c>
      <c r="E412" s="19">
        <v>170147016000</v>
      </c>
      <c r="F412" s="19">
        <v>852988106.79999995</v>
      </c>
      <c r="G412" s="20">
        <v>42.97054</v>
      </c>
      <c r="H412" s="21" t="s">
        <v>27</v>
      </c>
      <c r="I412" s="21" t="s">
        <v>107</v>
      </c>
      <c r="J412" s="22">
        <v>254855371202</v>
      </c>
      <c r="K412" s="22">
        <v>168293748186</v>
      </c>
      <c r="L412" s="22">
        <v>392809521730</v>
      </c>
      <c r="M412" s="22">
        <v>3916341765</v>
      </c>
      <c r="N412" s="22">
        <v>3911409187</v>
      </c>
      <c r="O412" s="22">
        <v>208</v>
      </c>
      <c r="P412" s="22">
        <v>8919</v>
      </c>
      <c r="Q412" s="20">
        <v>50.59</v>
      </c>
      <c r="R412" s="20">
        <v>1.18</v>
      </c>
      <c r="S412" s="20">
        <v>1.62</v>
      </c>
      <c r="T412" s="20">
        <v>2.35</v>
      </c>
    </row>
    <row r="413" spans="1:20">
      <c r="A413" s="7">
        <v>408</v>
      </c>
      <c r="B413" s="8" t="s">
        <v>865</v>
      </c>
      <c r="C413" s="9" t="s">
        <v>33</v>
      </c>
      <c r="D413" s="9" t="s">
        <v>866</v>
      </c>
      <c r="E413" s="19">
        <v>184864800000</v>
      </c>
      <c r="F413" s="19">
        <v>275897062.80000001</v>
      </c>
      <c r="G413" s="20">
        <v>6.0207999999999998E-2</v>
      </c>
      <c r="H413" s="21" t="s">
        <v>27</v>
      </c>
      <c r="I413" s="21" t="s">
        <v>31</v>
      </c>
      <c r="J413" s="22">
        <v>312853321093</v>
      </c>
      <c r="K413" s="22">
        <v>302589845103</v>
      </c>
      <c r="L413" s="22">
        <v>464207828198</v>
      </c>
      <c r="M413" s="22">
        <v>13488891824</v>
      </c>
      <c r="N413" s="22">
        <v>13488891824</v>
      </c>
      <c r="O413" s="22">
        <v>586</v>
      </c>
      <c r="P413" s="22">
        <v>13156</v>
      </c>
      <c r="Q413" s="20">
        <v>15</v>
      </c>
      <c r="R413" s="20">
        <v>0.67</v>
      </c>
      <c r="S413" s="20">
        <v>4.33</v>
      </c>
      <c r="T413" s="20">
        <v>4.54</v>
      </c>
    </row>
    <row r="414" spans="1:20">
      <c r="A414" s="7">
        <v>409</v>
      </c>
      <c r="B414" s="8" t="s">
        <v>867</v>
      </c>
      <c r="C414" s="9" t="s">
        <v>33</v>
      </c>
      <c r="D414" s="9" t="s">
        <v>868</v>
      </c>
      <c r="E414" s="19">
        <v>170629700142.39999</v>
      </c>
      <c r="F414" s="19">
        <v>1923611374.4000001</v>
      </c>
      <c r="G414" s="20">
        <v>3.731922</v>
      </c>
      <c r="H414" s="21" t="s">
        <v>27</v>
      </c>
      <c r="I414" s="21" t="s">
        <v>45</v>
      </c>
      <c r="J414" s="22">
        <v>222302842361</v>
      </c>
      <c r="K414" s="22">
        <v>136529798754</v>
      </c>
      <c r="L414" s="22">
        <v>263034060685</v>
      </c>
      <c r="M414" s="22">
        <v>2295785997</v>
      </c>
      <c r="N414" s="22">
        <v>2843364473</v>
      </c>
      <c r="O414" s="22">
        <v>258</v>
      </c>
      <c r="P414" s="22">
        <v>15323</v>
      </c>
      <c r="Q414" s="20">
        <v>94.7</v>
      </c>
      <c r="R414" s="20">
        <v>1.59</v>
      </c>
      <c r="S414" s="20">
        <v>0.98</v>
      </c>
      <c r="T414" s="20">
        <v>1.67</v>
      </c>
    </row>
    <row r="415" spans="1:20">
      <c r="A415" s="7">
        <v>410</v>
      </c>
      <c r="B415" s="8" t="s">
        <v>869</v>
      </c>
      <c r="C415" s="9" t="s">
        <v>33</v>
      </c>
      <c r="D415" s="9" t="s">
        <v>870</v>
      </c>
      <c r="E415" s="19">
        <v>117522000000</v>
      </c>
      <c r="F415" s="19">
        <v>188424954.80000001</v>
      </c>
      <c r="G415" s="20">
        <v>6.3114000000000003E-2</v>
      </c>
      <c r="H415" s="21" t="s">
        <v>27</v>
      </c>
      <c r="I415" s="21" t="s">
        <v>112</v>
      </c>
      <c r="J415" s="22">
        <v>278713391373</v>
      </c>
      <c r="K415" s="22">
        <v>126804414271</v>
      </c>
      <c r="L415" s="22">
        <v>21151021069</v>
      </c>
      <c r="M415" s="22">
        <v>-14815697320</v>
      </c>
      <c r="N415" s="22">
        <v>-11412920165</v>
      </c>
      <c r="O415" s="22">
        <v>-988</v>
      </c>
      <c r="P415" s="22">
        <v>8454</v>
      </c>
      <c r="Q415" s="20">
        <v>-7.29</v>
      </c>
      <c r="R415" s="20">
        <v>0.85</v>
      </c>
      <c r="S415" s="20">
        <v>-5.15</v>
      </c>
      <c r="T415" s="20">
        <v>-11.04</v>
      </c>
    </row>
    <row r="416" spans="1:20">
      <c r="A416" s="7">
        <v>411</v>
      </c>
      <c r="B416" s="8" t="s">
        <v>871</v>
      </c>
      <c r="C416" s="9" t="s">
        <v>21</v>
      </c>
      <c r="D416" s="9" t="s">
        <v>872</v>
      </c>
      <c r="E416" s="19">
        <v>1735366322949.6001</v>
      </c>
      <c r="F416" s="19">
        <v>444975280</v>
      </c>
      <c r="G416" s="20">
        <v>0.51933700000000005</v>
      </c>
      <c r="H416" s="21" t="s">
        <v>23</v>
      </c>
      <c r="I416" s="21" t="s">
        <v>102</v>
      </c>
      <c r="J416" s="22">
        <v>1141847598506</v>
      </c>
      <c r="K416" s="22">
        <v>724821477636</v>
      </c>
      <c r="L416" s="22">
        <v>892513207436</v>
      </c>
      <c r="M416" s="22">
        <v>160781262644</v>
      </c>
      <c r="N416" s="22">
        <v>160781262644</v>
      </c>
      <c r="O416" s="22">
        <v>8681</v>
      </c>
      <c r="P416" s="22">
        <v>39133</v>
      </c>
      <c r="Q416" s="20">
        <v>10.73</v>
      </c>
      <c r="R416" s="20">
        <v>2.38</v>
      </c>
      <c r="S416" s="20">
        <v>14.9</v>
      </c>
      <c r="T416" s="20">
        <v>23.41</v>
      </c>
    </row>
    <row r="417" spans="1:20">
      <c r="A417" s="7">
        <v>412</v>
      </c>
      <c r="B417" s="8" t="s">
        <v>873</v>
      </c>
      <c r="C417" s="9" t="s">
        <v>21</v>
      </c>
      <c r="D417" s="9" t="s">
        <v>874</v>
      </c>
      <c r="E417" s="19">
        <v>43173415965861.602</v>
      </c>
      <c r="F417" s="19">
        <v>334826807920</v>
      </c>
      <c r="G417" s="20">
        <v>3.15984</v>
      </c>
      <c r="H417" s="21" t="s">
        <v>41</v>
      </c>
      <c r="I417" s="21" t="s">
        <v>61</v>
      </c>
      <c r="J417" s="22">
        <v>20551878969983</v>
      </c>
      <c r="K417" s="22">
        <v>8144511207117</v>
      </c>
      <c r="L417" s="22">
        <v>3620224205834</v>
      </c>
      <c r="M417" s="22">
        <v>1865003864267</v>
      </c>
      <c r="N417" s="22">
        <v>1865003864267</v>
      </c>
      <c r="O417" s="22">
        <v>4032</v>
      </c>
      <c r="P417" s="22">
        <v>16528</v>
      </c>
      <c r="Q417" s="20">
        <v>23.61</v>
      </c>
      <c r="R417" s="20">
        <v>5.76</v>
      </c>
      <c r="S417" s="20">
        <v>10.31</v>
      </c>
      <c r="T417" s="20">
        <v>27.96</v>
      </c>
    </row>
    <row r="418" spans="1:20">
      <c r="A418" s="7">
        <v>413</v>
      </c>
      <c r="B418" s="8" t="s">
        <v>875</v>
      </c>
      <c r="C418" s="9" t="s">
        <v>33</v>
      </c>
      <c r="D418" s="9" t="s">
        <v>876</v>
      </c>
      <c r="E418" s="19">
        <v>45530000000</v>
      </c>
      <c r="F418" s="19">
        <v>86942132</v>
      </c>
      <c r="G418" s="20">
        <v>0.18365600000000001</v>
      </c>
      <c r="H418" s="21" t="s">
        <v>27</v>
      </c>
      <c r="I418" s="21" t="s">
        <v>77</v>
      </c>
      <c r="J418" s="22">
        <v>272364348261</v>
      </c>
      <c r="K418" s="22">
        <v>71745843439</v>
      </c>
      <c r="L418" s="22">
        <v>131641831903</v>
      </c>
      <c r="M418" s="22">
        <v>-8585883344</v>
      </c>
      <c r="N418" s="22">
        <v>-8100540294</v>
      </c>
      <c r="O418" s="22">
        <v>-1717</v>
      </c>
      <c r="P418" s="22">
        <v>14349</v>
      </c>
      <c r="Q418" s="20">
        <v>-5.24</v>
      </c>
      <c r="R418" s="20">
        <v>0.63</v>
      </c>
      <c r="S418" s="20">
        <v>-2.63</v>
      </c>
      <c r="T418" s="20">
        <v>-10.89</v>
      </c>
    </row>
    <row r="419" spans="1:20" ht="26.25">
      <c r="A419" s="7">
        <v>414</v>
      </c>
      <c r="B419" s="8" t="s">
        <v>877</v>
      </c>
      <c r="C419" s="9" t="s">
        <v>21</v>
      </c>
      <c r="D419" s="9" t="s">
        <v>878</v>
      </c>
      <c r="E419" s="19">
        <v>2965256667983.2002</v>
      </c>
      <c r="F419" s="19">
        <v>63147158480</v>
      </c>
      <c r="G419" s="20">
        <v>4.7357839999999998</v>
      </c>
      <c r="H419" s="21" t="s">
        <v>23</v>
      </c>
      <c r="I419" s="21" t="s">
        <v>31</v>
      </c>
      <c r="J419" s="22">
        <v>8493140365997</v>
      </c>
      <c r="K419" s="22">
        <v>1939727970659</v>
      </c>
      <c r="L419" s="22">
        <v>17598237599586</v>
      </c>
      <c r="M419" s="22">
        <v>264843501811</v>
      </c>
      <c r="N419" s="22">
        <v>257392705743</v>
      </c>
      <c r="O419" s="22">
        <v>3086</v>
      </c>
      <c r="P419" s="22">
        <v>21592</v>
      </c>
      <c r="Q419" s="20">
        <v>11.85</v>
      </c>
      <c r="R419" s="20">
        <v>1.69</v>
      </c>
      <c r="S419" s="20">
        <v>3.58</v>
      </c>
      <c r="T419" s="20">
        <v>14.7</v>
      </c>
    </row>
    <row r="420" spans="1:20">
      <c r="A420" s="7">
        <v>415</v>
      </c>
      <c r="B420" s="8" t="s">
        <v>879</v>
      </c>
      <c r="C420" s="9" t="s">
        <v>21</v>
      </c>
      <c r="D420" s="9" t="s">
        <v>880</v>
      </c>
      <c r="E420" s="19">
        <v>1324881748602</v>
      </c>
      <c r="F420" s="19">
        <v>3092642000</v>
      </c>
      <c r="G420" s="20">
        <v>3.0313810000000001</v>
      </c>
      <c r="H420" s="21" t="s">
        <v>23</v>
      </c>
      <c r="I420" s="21" t="s">
        <v>107</v>
      </c>
      <c r="J420" s="22">
        <v>2427626415774</v>
      </c>
      <c r="K420" s="22">
        <v>868752665743</v>
      </c>
      <c r="L420" s="22">
        <v>3362911800485</v>
      </c>
      <c r="M420" s="22">
        <v>120033087031</v>
      </c>
      <c r="N420" s="22">
        <v>125816486030</v>
      </c>
      <c r="O420" s="22">
        <v>1989</v>
      </c>
      <c r="P420" s="22">
        <v>14398</v>
      </c>
      <c r="Q420" s="20">
        <v>11.96</v>
      </c>
      <c r="R420" s="20">
        <v>1.65</v>
      </c>
      <c r="S420" s="20">
        <v>5.54</v>
      </c>
      <c r="T420" s="20">
        <v>14.55</v>
      </c>
    </row>
    <row r="421" spans="1:20" ht="26.25">
      <c r="A421" s="7">
        <v>416</v>
      </c>
      <c r="B421" s="8" t="s">
        <v>881</v>
      </c>
      <c r="C421" s="9" t="s">
        <v>21</v>
      </c>
      <c r="D421" s="9" t="s">
        <v>882</v>
      </c>
      <c r="E421" s="19">
        <v>2941010930302</v>
      </c>
      <c r="F421" s="19">
        <v>639860400</v>
      </c>
      <c r="G421" s="20">
        <v>46.699385999999997</v>
      </c>
      <c r="H421" s="21" t="s">
        <v>23</v>
      </c>
      <c r="I421" s="21" t="s">
        <v>107</v>
      </c>
      <c r="J421" s="22">
        <v>3343109973513</v>
      </c>
      <c r="K421" s="22">
        <v>1383407937386</v>
      </c>
      <c r="L421" s="22">
        <v>8996079897300</v>
      </c>
      <c r="M421" s="22">
        <v>254019783513</v>
      </c>
      <c r="N421" s="22">
        <v>254019783513</v>
      </c>
      <c r="O421" s="22">
        <v>2823</v>
      </c>
      <c r="P421" s="22">
        <v>15372</v>
      </c>
      <c r="Q421" s="20">
        <v>11.83</v>
      </c>
      <c r="R421" s="20">
        <v>2.17</v>
      </c>
      <c r="S421" s="20">
        <v>7.68</v>
      </c>
      <c r="T421" s="20">
        <v>18.73</v>
      </c>
    </row>
    <row r="422" spans="1:20" ht="26.25">
      <c r="A422" s="7">
        <v>417</v>
      </c>
      <c r="B422" s="8" t="s">
        <v>883</v>
      </c>
      <c r="C422" s="9" t="s">
        <v>21</v>
      </c>
      <c r="D422" s="9" t="s">
        <v>884</v>
      </c>
      <c r="E422" s="19">
        <v>2428421937737.6001</v>
      </c>
      <c r="F422" s="19">
        <v>1220182000</v>
      </c>
      <c r="G422" s="20">
        <v>20.736360000000001</v>
      </c>
      <c r="H422" s="21" t="s">
        <v>23</v>
      </c>
      <c r="I422" s="21" t="s">
        <v>141</v>
      </c>
      <c r="J422" s="22">
        <v>6366530363786</v>
      </c>
      <c r="K422" s="22">
        <v>1777934344906</v>
      </c>
      <c r="L422" s="22">
        <v>3037019233716</v>
      </c>
      <c r="M422" s="22">
        <v>352038763632</v>
      </c>
      <c r="N422" s="22">
        <v>352038763632</v>
      </c>
      <c r="O422" s="22">
        <v>3968</v>
      </c>
      <c r="P422" s="22">
        <v>20040</v>
      </c>
      <c r="Q422" s="20">
        <v>7.35</v>
      </c>
      <c r="R422" s="20">
        <v>1.45</v>
      </c>
      <c r="S422" s="20">
        <v>5.64</v>
      </c>
      <c r="T422" s="20">
        <v>21.61</v>
      </c>
    </row>
    <row r="423" spans="1:20">
      <c r="A423" s="7">
        <v>418</v>
      </c>
      <c r="B423" s="8" t="s">
        <v>885</v>
      </c>
      <c r="C423" s="9" t="s">
        <v>33</v>
      </c>
      <c r="D423" s="9" t="s">
        <v>886</v>
      </c>
      <c r="E423" s="19">
        <v>110020926034.39999</v>
      </c>
      <c r="F423" s="19">
        <v>760924076.39999998</v>
      </c>
      <c r="G423" s="20">
        <v>4.1826140000000001</v>
      </c>
      <c r="H423" s="21" t="s">
        <v>27</v>
      </c>
      <c r="I423" s="21" t="s">
        <v>24</v>
      </c>
      <c r="J423" s="22">
        <v>153978129620</v>
      </c>
      <c r="K423" s="22">
        <v>89572911424</v>
      </c>
      <c r="L423" s="22">
        <v>170359343228</v>
      </c>
      <c r="M423" s="22">
        <v>11100141515</v>
      </c>
      <c r="N423" s="22">
        <v>11100141515</v>
      </c>
      <c r="O423" s="22">
        <v>1836</v>
      </c>
      <c r="P423" s="22">
        <v>11871</v>
      </c>
      <c r="Q423" s="20">
        <v>7.84</v>
      </c>
      <c r="R423" s="20">
        <v>1.21</v>
      </c>
      <c r="S423" s="20">
        <v>8.5</v>
      </c>
      <c r="T423" s="20">
        <v>16.36</v>
      </c>
    </row>
    <row r="424" spans="1:20">
      <c r="A424" s="7">
        <v>419</v>
      </c>
      <c r="B424" s="8" t="s">
        <v>887</v>
      </c>
      <c r="C424" s="9" t="s">
        <v>33</v>
      </c>
      <c r="D424" s="9" t="s">
        <v>888</v>
      </c>
      <c r="E424" s="19">
        <v>1186751374866.3999</v>
      </c>
      <c r="F424" s="19">
        <v>2391435496.8000002</v>
      </c>
      <c r="G424" s="20">
        <v>4.4265080000000001</v>
      </c>
      <c r="H424" s="21" t="s">
        <v>23</v>
      </c>
      <c r="I424" s="21" t="s">
        <v>107</v>
      </c>
      <c r="J424" s="22">
        <v>2410013683460</v>
      </c>
      <c r="K424" s="22">
        <v>1006749577739</v>
      </c>
      <c r="L424" s="22">
        <v>5614656202929</v>
      </c>
      <c r="M424" s="22">
        <v>79186310898</v>
      </c>
      <c r="N424" s="22">
        <v>79351640653</v>
      </c>
      <c r="O424" s="22">
        <v>1584</v>
      </c>
      <c r="P424" s="22">
        <v>20135</v>
      </c>
      <c r="Q424" s="20">
        <v>15.79</v>
      </c>
      <c r="R424" s="20">
        <v>1.24</v>
      </c>
      <c r="S424" s="20">
        <v>3.33</v>
      </c>
      <c r="T424" s="20">
        <v>7.94</v>
      </c>
    </row>
    <row r="425" spans="1:20">
      <c r="A425" s="7">
        <v>420</v>
      </c>
      <c r="B425" s="8" t="s">
        <v>889</v>
      </c>
      <c r="C425" s="9" t="s">
        <v>33</v>
      </c>
      <c r="D425" s="9" t="s">
        <v>890</v>
      </c>
      <c r="E425" s="19">
        <v>79970433912.851395</v>
      </c>
      <c r="F425" s="19">
        <v>508480291.16465801</v>
      </c>
      <c r="G425" s="20">
        <v>51.372830999999998</v>
      </c>
      <c r="H425" s="21" t="s">
        <v>27</v>
      </c>
      <c r="I425" s="21" t="s">
        <v>102</v>
      </c>
      <c r="J425" s="22">
        <v>53249007359</v>
      </c>
      <c r="K425" s="22">
        <v>32108401591</v>
      </c>
      <c r="L425" s="22">
        <v>828138943</v>
      </c>
      <c r="M425" s="22">
        <v>574476476</v>
      </c>
      <c r="N425" s="22">
        <v>873354779</v>
      </c>
      <c r="O425" s="22">
        <v>65</v>
      </c>
      <c r="P425" s="22">
        <v>3563</v>
      </c>
      <c r="Q425" s="20">
        <v>176.74</v>
      </c>
      <c r="R425" s="20">
        <v>3.2</v>
      </c>
      <c r="S425" s="20">
        <v>1.08</v>
      </c>
      <c r="T425" s="20">
        <v>1.61</v>
      </c>
    </row>
    <row r="426" spans="1:20">
      <c r="A426" s="7">
        <v>421</v>
      </c>
      <c r="B426" s="8" t="s">
        <v>891</v>
      </c>
      <c r="C426" s="9" t="s">
        <v>21</v>
      </c>
      <c r="D426" s="9" t="s">
        <v>892</v>
      </c>
      <c r="E426" s="19">
        <v>576031700756.47998</v>
      </c>
      <c r="F426" s="19">
        <v>14135472720</v>
      </c>
      <c r="G426" s="20">
        <v>1.4340360000000001</v>
      </c>
      <c r="H426" s="21" t="s">
        <v>27</v>
      </c>
      <c r="I426" s="21" t="s">
        <v>77</v>
      </c>
      <c r="J426" s="22">
        <v>2462602693064</v>
      </c>
      <c r="K426" s="22">
        <v>695910131547</v>
      </c>
      <c r="L426" s="22">
        <v>934849322567</v>
      </c>
      <c r="M426" s="22">
        <v>54426414994</v>
      </c>
      <c r="N426" s="22">
        <v>54522356954</v>
      </c>
      <c r="O426" s="22">
        <v>1967</v>
      </c>
      <c r="P426" s="22">
        <v>13731</v>
      </c>
      <c r="Q426" s="20">
        <v>8.77</v>
      </c>
      <c r="R426" s="20">
        <v>1.26</v>
      </c>
      <c r="S426" s="20">
        <v>2.42</v>
      </c>
      <c r="T426" s="20">
        <v>9.94</v>
      </c>
    </row>
    <row r="427" spans="1:20">
      <c r="A427" s="7">
        <v>422</v>
      </c>
      <c r="B427" s="8" t="s">
        <v>893</v>
      </c>
      <c r="C427" s="9" t="s">
        <v>33</v>
      </c>
      <c r="D427" s="9" t="s">
        <v>894</v>
      </c>
      <c r="E427" s="19">
        <v>280488427419.20001</v>
      </c>
      <c r="F427" s="19">
        <v>86466595.200000003</v>
      </c>
      <c r="G427" s="20">
        <v>48.999614000000001</v>
      </c>
      <c r="H427" s="21" t="s">
        <v>27</v>
      </c>
      <c r="I427" s="21" t="s">
        <v>203</v>
      </c>
      <c r="J427" s="22">
        <v>170097231929</v>
      </c>
      <c r="K427" s="22">
        <v>110504951159</v>
      </c>
      <c r="L427" s="22">
        <v>364294626493</v>
      </c>
      <c r="M427" s="22">
        <v>30419699452</v>
      </c>
      <c r="N427" s="22">
        <v>30423973646</v>
      </c>
      <c r="O427" s="22">
        <v>4194</v>
      </c>
      <c r="P427" s="22">
        <v>15234</v>
      </c>
      <c r="Q427" s="20">
        <v>9.61</v>
      </c>
      <c r="R427" s="20">
        <v>2.65</v>
      </c>
      <c r="S427" s="20">
        <v>19.95</v>
      </c>
      <c r="T427" s="20">
        <v>27</v>
      </c>
    </row>
    <row r="428" spans="1:20">
      <c r="A428" s="7">
        <v>423</v>
      </c>
      <c r="B428" s="8" t="s">
        <v>895</v>
      </c>
      <c r="C428" s="9" t="s">
        <v>33</v>
      </c>
      <c r="D428" s="9" t="s">
        <v>896</v>
      </c>
      <c r="E428" s="19">
        <v>8433475456000</v>
      </c>
      <c r="F428" s="19">
        <v>5099719735.1999998</v>
      </c>
      <c r="G428" s="20">
        <v>9.6776000000000001E-2</v>
      </c>
      <c r="H428" s="21" t="s">
        <v>23</v>
      </c>
      <c r="I428" s="21" t="s">
        <v>102</v>
      </c>
      <c r="J428" s="22">
        <v>6102500111535</v>
      </c>
      <c r="K428" s="22">
        <v>4996540835184</v>
      </c>
      <c r="L428" s="22">
        <v>2284630005397</v>
      </c>
      <c r="M428" s="22">
        <v>550182470747</v>
      </c>
      <c r="N428" s="22">
        <v>548341632367</v>
      </c>
      <c r="O428" s="22">
        <v>1683</v>
      </c>
      <c r="P428" s="22">
        <v>15282</v>
      </c>
      <c r="Q428" s="20">
        <v>15.93</v>
      </c>
      <c r="R428" s="20">
        <v>1.75</v>
      </c>
      <c r="S428" s="20">
        <v>9.24</v>
      </c>
      <c r="T428" s="20">
        <v>11.4</v>
      </c>
    </row>
    <row r="429" spans="1:20">
      <c r="A429" s="7">
        <v>424</v>
      </c>
      <c r="B429" s="8" t="s">
        <v>897</v>
      </c>
      <c r="C429" s="9" t="s">
        <v>21</v>
      </c>
      <c r="D429" s="9" t="s">
        <v>898</v>
      </c>
      <c r="E429" s="19">
        <v>8710376244552.7998</v>
      </c>
      <c r="F429" s="19">
        <v>52317901400</v>
      </c>
      <c r="G429" s="20">
        <v>13.5388</v>
      </c>
      <c r="H429" s="21" t="s">
        <v>23</v>
      </c>
      <c r="I429" s="21" t="s">
        <v>24</v>
      </c>
      <c r="J429" s="22">
        <v>6027084467664</v>
      </c>
      <c r="K429" s="22">
        <v>3108675654968</v>
      </c>
      <c r="L429" s="22">
        <v>1945434625353</v>
      </c>
      <c r="M429" s="22">
        <v>477512702229</v>
      </c>
      <c r="N429" s="22">
        <v>541873619593</v>
      </c>
      <c r="O429" s="22">
        <v>3524</v>
      </c>
      <c r="P429" s="22">
        <v>22942</v>
      </c>
      <c r="Q429" s="20">
        <v>20.23</v>
      </c>
      <c r="R429" s="20">
        <v>3.11</v>
      </c>
      <c r="S429" s="20">
        <v>7.6</v>
      </c>
      <c r="T429" s="20">
        <v>14.87</v>
      </c>
    </row>
    <row r="430" spans="1:20">
      <c r="A430" s="7">
        <v>425</v>
      </c>
      <c r="B430" s="8" t="s">
        <v>899</v>
      </c>
      <c r="C430" s="9" t="s">
        <v>33</v>
      </c>
      <c r="D430" s="9" t="s">
        <v>900</v>
      </c>
      <c r="E430" s="19">
        <v>108363840000</v>
      </c>
      <c r="F430" s="19">
        <v>35304294.399999999</v>
      </c>
      <c r="G430" s="20">
        <v>10.775585</v>
      </c>
      <c r="H430" s="21" t="s">
        <v>27</v>
      </c>
      <c r="I430" s="21" t="s">
        <v>53</v>
      </c>
      <c r="J430" s="22">
        <v>106810880019</v>
      </c>
      <c r="K430" s="22">
        <v>63770714164</v>
      </c>
      <c r="L430" s="22">
        <v>147666795974</v>
      </c>
      <c r="M430" s="22">
        <v>14001757888</v>
      </c>
      <c r="N430" s="22">
        <v>14036874694</v>
      </c>
      <c r="O430" s="22">
        <v>3590</v>
      </c>
      <c r="P430" s="22">
        <v>16351</v>
      </c>
      <c r="Q430" s="20">
        <v>6.99</v>
      </c>
      <c r="R430" s="20">
        <v>1.54</v>
      </c>
      <c r="S430" s="20">
        <v>13.73</v>
      </c>
      <c r="T430" s="20">
        <v>22.47</v>
      </c>
    </row>
    <row r="431" spans="1:20">
      <c r="A431" s="7">
        <v>426</v>
      </c>
      <c r="B431" s="8" t="s">
        <v>901</v>
      </c>
      <c r="C431" s="9" t="s">
        <v>33</v>
      </c>
      <c r="D431" s="9" t="s">
        <v>902</v>
      </c>
      <c r="E431" s="19">
        <v>387436205332.79999</v>
      </c>
      <c r="F431" s="19">
        <v>48897273.600000001</v>
      </c>
      <c r="G431" s="20">
        <v>5.836E-3</v>
      </c>
      <c r="H431" s="21" t="s">
        <v>27</v>
      </c>
      <c r="I431" s="21" t="s">
        <v>107</v>
      </c>
      <c r="J431" s="22">
        <v>535368077906</v>
      </c>
      <c r="K431" s="22">
        <v>368880239402</v>
      </c>
      <c r="L431" s="22">
        <v>127377824095</v>
      </c>
      <c r="M431" s="22">
        <v>31424056629</v>
      </c>
      <c r="N431" s="22">
        <v>33130278885</v>
      </c>
      <c r="O431" s="22">
        <v>943</v>
      </c>
      <c r="P431" s="22">
        <v>11064</v>
      </c>
      <c r="Q431" s="20">
        <v>12.73</v>
      </c>
      <c r="R431" s="20">
        <v>1.08</v>
      </c>
      <c r="S431" s="20">
        <v>5.8</v>
      </c>
      <c r="T431" s="20">
        <v>8.66</v>
      </c>
    </row>
    <row r="432" spans="1:20">
      <c r="A432" s="7">
        <v>427</v>
      </c>
      <c r="B432" s="8" t="s">
        <v>903</v>
      </c>
      <c r="C432" s="9" t="s">
        <v>21</v>
      </c>
      <c r="D432" s="9" t="s">
        <v>904</v>
      </c>
      <c r="E432" s="19">
        <v>111712831224</v>
      </c>
      <c r="F432" s="19">
        <v>322526528</v>
      </c>
      <c r="G432" s="20">
        <v>0.80207499999999998</v>
      </c>
      <c r="H432" s="21" t="s">
        <v>27</v>
      </c>
      <c r="I432" s="21" t="s">
        <v>31</v>
      </c>
      <c r="J432" s="22">
        <v>329595165601</v>
      </c>
      <c r="K432" s="22">
        <v>115163754603</v>
      </c>
      <c r="L432" s="22">
        <v>873245853229</v>
      </c>
      <c r="M432" s="22">
        <v>-5673007687</v>
      </c>
      <c r="N432" s="22">
        <v>-5650655495</v>
      </c>
      <c r="O432" s="22">
        <v>-399</v>
      </c>
      <c r="P432" s="22">
        <v>8104</v>
      </c>
      <c r="Q432" s="20">
        <v>-23.55</v>
      </c>
      <c r="R432" s="20">
        <v>1.1599999999999999</v>
      </c>
      <c r="S432" s="20">
        <v>-1.71</v>
      </c>
      <c r="T432" s="20">
        <v>-4.8099999999999996</v>
      </c>
    </row>
    <row r="433" spans="1:20" ht="26.25">
      <c r="A433" s="7">
        <v>428</v>
      </c>
      <c r="B433" s="8" t="s">
        <v>905</v>
      </c>
      <c r="C433" s="9" t="s">
        <v>33</v>
      </c>
      <c r="D433" s="9" t="s">
        <v>906</v>
      </c>
      <c r="E433" s="19">
        <v>163567775708.39999</v>
      </c>
      <c r="F433" s="19">
        <v>19477595.199999999</v>
      </c>
      <c r="G433" s="20">
        <v>0.49969000000000002</v>
      </c>
      <c r="H433" s="21" t="s">
        <v>27</v>
      </c>
      <c r="I433" s="21" t="s">
        <v>102</v>
      </c>
      <c r="J433" s="22">
        <v>194116162963</v>
      </c>
      <c r="K433" s="22">
        <v>130500953535</v>
      </c>
      <c r="L433" s="22">
        <v>788349274998</v>
      </c>
      <c r="M433" s="22">
        <v>20753289928</v>
      </c>
      <c r="N433" s="22">
        <v>20753289928</v>
      </c>
      <c r="O433" s="22">
        <v>2832</v>
      </c>
      <c r="P433" s="22">
        <v>17811</v>
      </c>
      <c r="Q433" s="20">
        <v>7.94</v>
      </c>
      <c r="R433" s="20">
        <v>1.26</v>
      </c>
      <c r="S433" s="20">
        <v>9.7799999999999994</v>
      </c>
      <c r="T433" s="20">
        <v>16.29</v>
      </c>
    </row>
    <row r="434" spans="1:20" ht="26.25">
      <c r="A434" s="7">
        <v>429</v>
      </c>
      <c r="B434" s="8" t="s">
        <v>907</v>
      </c>
      <c r="C434" s="9" t="s">
        <v>21</v>
      </c>
      <c r="D434" s="9" t="s">
        <v>908</v>
      </c>
      <c r="E434" s="19">
        <v>246271471678.39999</v>
      </c>
      <c r="F434" s="19">
        <v>223576980</v>
      </c>
      <c r="G434" s="20">
        <v>1.653581</v>
      </c>
      <c r="H434" s="21" t="s">
        <v>27</v>
      </c>
      <c r="I434" s="21" t="s">
        <v>102</v>
      </c>
      <c r="J434" s="22">
        <v>533198586283</v>
      </c>
      <c r="K434" s="22">
        <v>301200479332</v>
      </c>
      <c r="L434" s="22">
        <v>626994018638</v>
      </c>
      <c r="M434" s="22">
        <v>22073747255</v>
      </c>
      <c r="N434" s="22">
        <v>22073747255</v>
      </c>
      <c r="O434" s="22">
        <v>1269</v>
      </c>
      <c r="P434" s="22">
        <v>13073</v>
      </c>
      <c r="Q434" s="20">
        <v>9.3699999999999992</v>
      </c>
      <c r="R434" s="20">
        <v>0.91</v>
      </c>
      <c r="S434" s="20">
        <v>4.28</v>
      </c>
      <c r="T434" s="20">
        <v>8.39</v>
      </c>
    </row>
    <row r="435" spans="1:20" ht="26.25">
      <c r="A435" s="7">
        <v>430</v>
      </c>
      <c r="B435" s="8" t="s">
        <v>909</v>
      </c>
      <c r="C435" s="9" t="s">
        <v>33</v>
      </c>
      <c r="D435" s="9" t="s">
        <v>910</v>
      </c>
      <c r="E435" s="19">
        <v>3062615579716.7998</v>
      </c>
      <c r="F435" s="19">
        <v>27110329755.599998</v>
      </c>
      <c r="G435" s="20">
        <v>1.6854530000000001</v>
      </c>
      <c r="H435" s="21" t="s">
        <v>23</v>
      </c>
      <c r="I435" s="21" t="s">
        <v>93</v>
      </c>
      <c r="J435" s="22">
        <v>4827917409586</v>
      </c>
      <c r="K435" s="22">
        <v>1373496941820</v>
      </c>
      <c r="L435" s="22">
        <v>6868373840486</v>
      </c>
      <c r="M435" s="22">
        <v>174474422455</v>
      </c>
      <c r="N435" s="22">
        <v>156772305099</v>
      </c>
      <c r="O435" s="22">
        <v>2159</v>
      </c>
      <c r="P435" s="22">
        <v>16999</v>
      </c>
      <c r="Q435" s="20">
        <v>19.170000000000002</v>
      </c>
      <c r="R435" s="20">
        <v>2.44</v>
      </c>
      <c r="S435" s="20">
        <v>3.66</v>
      </c>
      <c r="T435" s="20">
        <v>13.27</v>
      </c>
    </row>
    <row r="436" spans="1:20" ht="26.25">
      <c r="A436" s="7">
        <v>431</v>
      </c>
      <c r="B436" s="8" t="s">
        <v>911</v>
      </c>
      <c r="C436" s="9" t="s">
        <v>21</v>
      </c>
      <c r="D436" s="9" t="s">
        <v>912</v>
      </c>
      <c r="E436" s="19">
        <v>603221892884</v>
      </c>
      <c r="F436" s="19">
        <v>12374439680</v>
      </c>
      <c r="G436" s="20">
        <v>2.2347440000000001</v>
      </c>
      <c r="H436" s="21" t="s">
        <v>27</v>
      </c>
      <c r="I436" s="21" t="s">
        <v>24</v>
      </c>
      <c r="J436" s="22">
        <v>2616517132869</v>
      </c>
      <c r="K436" s="22">
        <v>753865632051</v>
      </c>
      <c r="L436" s="22">
        <v>2412715129034</v>
      </c>
      <c r="M436" s="22">
        <v>114843610496</v>
      </c>
      <c r="N436" s="22">
        <v>131004695443</v>
      </c>
      <c r="O436" s="22">
        <v>2871</v>
      </c>
      <c r="P436" s="22">
        <v>18847</v>
      </c>
      <c r="Q436" s="20">
        <v>6.22</v>
      </c>
      <c r="R436" s="20">
        <v>0.95</v>
      </c>
      <c r="S436" s="20">
        <v>5.89</v>
      </c>
      <c r="T436" s="20">
        <v>19.18</v>
      </c>
    </row>
    <row r="437" spans="1:20">
      <c r="A437" s="7">
        <v>432</v>
      </c>
      <c r="B437" s="8" t="s">
        <v>913</v>
      </c>
      <c r="C437" s="9" t="s">
        <v>21</v>
      </c>
      <c r="D437" s="9" t="s">
        <v>914</v>
      </c>
      <c r="E437" s="19">
        <v>68563938437859</v>
      </c>
      <c r="F437" s="19">
        <v>118964692880</v>
      </c>
      <c r="G437" s="20">
        <v>17.176452000000001</v>
      </c>
      <c r="H437" s="21" t="s">
        <v>41</v>
      </c>
      <c r="I437" s="21" t="s">
        <v>31</v>
      </c>
      <c r="J437" s="22">
        <v>64791240989120</v>
      </c>
      <c r="K437" s="22">
        <v>28260191572059</v>
      </c>
      <c r="L437" s="22">
        <v>169008605067215</v>
      </c>
      <c r="M437" s="22">
        <v>2838904272857</v>
      </c>
      <c r="N437" s="22">
        <v>2830024866615</v>
      </c>
      <c r="O437" s="22">
        <v>2276</v>
      </c>
      <c r="P437" s="22">
        <v>22242</v>
      </c>
      <c r="Q437" s="20">
        <v>23.69</v>
      </c>
      <c r="R437" s="20">
        <v>2.42</v>
      </c>
      <c r="S437" s="20">
        <v>4.51</v>
      </c>
      <c r="T437" s="20">
        <v>10.84</v>
      </c>
    </row>
    <row r="438" spans="1:20" ht="26.25">
      <c r="A438" s="7">
        <v>433</v>
      </c>
      <c r="B438" s="8" t="s">
        <v>915</v>
      </c>
      <c r="C438" s="9" t="s">
        <v>33</v>
      </c>
      <c r="D438" s="9" t="s">
        <v>916</v>
      </c>
      <c r="E438" s="19">
        <v>177398274800</v>
      </c>
      <c r="F438" s="19">
        <v>1246169635.2</v>
      </c>
      <c r="G438" s="20">
        <v>0.688002</v>
      </c>
      <c r="H438" s="21" t="s">
        <v>27</v>
      </c>
      <c r="I438" s="21" t="s">
        <v>24</v>
      </c>
      <c r="J438" s="22">
        <v>229402299044</v>
      </c>
      <c r="K438" s="22">
        <v>162216273849</v>
      </c>
      <c r="L438" s="22">
        <v>2056374311865</v>
      </c>
      <c r="M438" s="22">
        <v>38402353763</v>
      </c>
      <c r="N438" s="22">
        <v>36766383345</v>
      </c>
      <c r="O438" s="22">
        <v>3201</v>
      </c>
      <c r="P438" s="22">
        <v>13518</v>
      </c>
      <c r="Q438" s="20">
        <v>5.31</v>
      </c>
      <c r="R438" s="20">
        <v>1.26</v>
      </c>
      <c r="S438" s="20">
        <v>18.38</v>
      </c>
      <c r="T438" s="20">
        <v>25.42</v>
      </c>
    </row>
    <row r="439" spans="1:20">
      <c r="A439" s="7">
        <v>434</v>
      </c>
      <c r="B439" s="8" t="s">
        <v>917</v>
      </c>
      <c r="C439" s="9" t="s">
        <v>33</v>
      </c>
      <c r="D439" s="9" t="s">
        <v>918</v>
      </c>
      <c r="E439" s="19">
        <v>616812147745.19995</v>
      </c>
      <c r="F439" s="19">
        <v>184263133.19999999</v>
      </c>
      <c r="G439" s="20">
        <v>12.038380999999999</v>
      </c>
      <c r="H439" s="21" t="s">
        <v>27</v>
      </c>
      <c r="I439" s="21" t="s">
        <v>313</v>
      </c>
      <c r="J439" s="22">
        <v>451493874509</v>
      </c>
      <c r="K439" s="22">
        <v>388876873339</v>
      </c>
      <c r="L439" s="22">
        <v>414231960300</v>
      </c>
      <c r="M439" s="22">
        <v>64759699988</v>
      </c>
      <c r="N439" s="22">
        <v>64309148929</v>
      </c>
      <c r="O439" s="22">
        <v>6939</v>
      </c>
      <c r="P439" s="22">
        <v>41669</v>
      </c>
      <c r="Q439" s="20">
        <v>9.44</v>
      </c>
      <c r="R439" s="20">
        <v>1.57</v>
      </c>
      <c r="S439" s="20">
        <v>14.71</v>
      </c>
      <c r="T439" s="20">
        <v>17.2</v>
      </c>
    </row>
    <row r="440" spans="1:20" ht="26.25">
      <c r="A440" s="7">
        <v>435</v>
      </c>
      <c r="B440" s="8" t="s">
        <v>919</v>
      </c>
      <c r="C440" s="9" t="s">
        <v>21</v>
      </c>
      <c r="D440" s="9" t="s">
        <v>920</v>
      </c>
      <c r="E440" s="19">
        <v>805741538142</v>
      </c>
      <c r="F440" s="19">
        <v>63866960</v>
      </c>
      <c r="G440" s="20">
        <v>25.182320000000001</v>
      </c>
      <c r="H440" s="21" t="s">
        <v>27</v>
      </c>
      <c r="I440" s="21" t="s">
        <v>31</v>
      </c>
      <c r="J440" s="22">
        <v>1732115302739</v>
      </c>
      <c r="K440" s="22">
        <v>653845218762</v>
      </c>
      <c r="L440" s="22">
        <v>1566816371437</v>
      </c>
      <c r="M440" s="22">
        <v>-61681658705</v>
      </c>
      <c r="N440" s="22">
        <v>-28585718151</v>
      </c>
      <c r="O440" s="22">
        <v>-1331</v>
      </c>
      <c r="P440" s="22">
        <v>14111</v>
      </c>
      <c r="Q440" s="20">
        <v>-12.7</v>
      </c>
      <c r="R440" s="20">
        <v>1.2</v>
      </c>
      <c r="S440" s="20">
        <v>-3.83</v>
      </c>
      <c r="T440" s="20">
        <v>-8.5500000000000007</v>
      </c>
    </row>
    <row r="441" spans="1:20">
      <c r="A441" s="7">
        <v>436</v>
      </c>
      <c r="B441" s="8" t="s">
        <v>921</v>
      </c>
      <c r="C441" s="9" t="s">
        <v>33</v>
      </c>
      <c r="D441" s="9" t="s">
        <v>922</v>
      </c>
      <c r="E441" s="19">
        <v>70245840000</v>
      </c>
      <c r="F441" s="19">
        <v>51813076.399999999</v>
      </c>
      <c r="G441" s="20">
        <v>0.59254499999999999</v>
      </c>
      <c r="H441" s="21" t="s">
        <v>27</v>
      </c>
      <c r="I441" s="21" t="s">
        <v>24</v>
      </c>
      <c r="J441" s="22">
        <v>255043578621</v>
      </c>
      <c r="K441" s="22">
        <v>66031800642</v>
      </c>
      <c r="L441" s="22">
        <v>591978619849</v>
      </c>
      <c r="M441" s="22">
        <v>6719426973</v>
      </c>
      <c r="N441" s="22">
        <v>6722118760</v>
      </c>
      <c r="O441" s="22">
        <v>1600</v>
      </c>
      <c r="P441" s="22">
        <v>15722</v>
      </c>
      <c r="Q441" s="20">
        <v>10.19</v>
      </c>
      <c r="R441" s="20">
        <v>1.04</v>
      </c>
      <c r="S441" s="20">
        <v>2.7</v>
      </c>
      <c r="T441" s="20">
        <v>10.29</v>
      </c>
    </row>
    <row r="442" spans="1:20">
      <c r="A442" s="7">
        <v>437</v>
      </c>
      <c r="B442" s="8" t="s">
        <v>923</v>
      </c>
      <c r="C442" s="9" t="s">
        <v>33</v>
      </c>
      <c r="D442" s="9" t="s">
        <v>924</v>
      </c>
      <c r="E442" s="19">
        <v>159415544283.20001</v>
      </c>
      <c r="F442" s="19">
        <v>35969130</v>
      </c>
      <c r="G442" s="20">
        <v>5.6184519999999996</v>
      </c>
      <c r="H442" s="21" t="s">
        <v>27</v>
      </c>
      <c r="I442" s="21" t="s">
        <v>93</v>
      </c>
      <c r="J442" s="22">
        <v>324736163667</v>
      </c>
      <c r="K442" s="22">
        <v>163478165058</v>
      </c>
      <c r="L442" s="22">
        <v>916312013149</v>
      </c>
      <c r="M442" s="22">
        <v>24222249529</v>
      </c>
      <c r="N442" s="22">
        <v>24222249529</v>
      </c>
      <c r="O442" s="22">
        <v>3363</v>
      </c>
      <c r="P442" s="22">
        <v>22700</v>
      </c>
      <c r="Q442" s="20">
        <v>6.81</v>
      </c>
      <c r="R442" s="20">
        <v>1.01</v>
      </c>
      <c r="S442" s="20">
        <v>7.51</v>
      </c>
      <c r="T442" s="20">
        <v>15.05</v>
      </c>
    </row>
    <row r="443" spans="1:20">
      <c r="A443" s="7">
        <v>438</v>
      </c>
      <c r="B443" s="8" t="s">
        <v>925</v>
      </c>
      <c r="C443" s="9" t="s">
        <v>21</v>
      </c>
      <c r="D443" s="9" t="s">
        <v>926</v>
      </c>
      <c r="E443" s="19">
        <v>110102407263.28</v>
      </c>
      <c r="F443" s="19">
        <v>8928000</v>
      </c>
      <c r="G443" s="20">
        <v>0.79500099999999996</v>
      </c>
      <c r="H443" s="21" t="s">
        <v>27</v>
      </c>
      <c r="I443" s="21" t="s">
        <v>74</v>
      </c>
      <c r="J443" s="22">
        <v>511257431230</v>
      </c>
      <c r="K443" s="22">
        <v>152206327328</v>
      </c>
      <c r="L443" s="22">
        <v>417217914771</v>
      </c>
      <c r="M443" s="22">
        <v>-15059532573</v>
      </c>
      <c r="N443" s="22">
        <v>-15059532573</v>
      </c>
      <c r="O443" s="22">
        <v>-1394</v>
      </c>
      <c r="P443" s="22">
        <v>14094</v>
      </c>
      <c r="Q443" s="20">
        <v>-9.68</v>
      </c>
      <c r="R443" s="20">
        <v>0.96</v>
      </c>
      <c r="S443" s="20">
        <v>-2.96</v>
      </c>
      <c r="T443" s="20">
        <v>-9.42</v>
      </c>
    </row>
    <row r="444" spans="1:20">
      <c r="A444" s="7">
        <v>439</v>
      </c>
      <c r="B444" s="8" t="s">
        <v>927</v>
      </c>
      <c r="C444" s="9" t="s">
        <v>21</v>
      </c>
      <c r="D444" s="9" t="s">
        <v>928</v>
      </c>
      <c r="E444" s="19">
        <v>22796429825594.398</v>
      </c>
      <c r="F444" s="19">
        <v>74527381000</v>
      </c>
      <c r="G444" s="20">
        <v>48.463200000000001</v>
      </c>
      <c r="H444" s="21" t="s">
        <v>41</v>
      </c>
      <c r="I444" s="21" t="s">
        <v>93</v>
      </c>
      <c r="J444" s="22">
        <v>10619016547122</v>
      </c>
      <c r="K444" s="22">
        <v>6012633980253</v>
      </c>
      <c r="L444" s="22">
        <v>19547058364834</v>
      </c>
      <c r="M444" s="22">
        <v>1029042165645</v>
      </c>
      <c r="N444" s="22">
        <v>1032918414041</v>
      </c>
      <c r="O444" s="22">
        <v>4526</v>
      </c>
      <c r="P444" s="22">
        <v>26445</v>
      </c>
      <c r="Q444" s="20">
        <v>21.26</v>
      </c>
      <c r="R444" s="20">
        <v>3.64</v>
      </c>
      <c r="S444" s="20">
        <v>10.77</v>
      </c>
      <c r="T444" s="20">
        <v>18.29</v>
      </c>
    </row>
    <row r="445" spans="1:20">
      <c r="A445" s="7">
        <v>440</v>
      </c>
      <c r="B445" s="8" t="s">
        <v>929</v>
      </c>
      <c r="C445" s="9" t="s">
        <v>21</v>
      </c>
      <c r="D445" s="9" t="s">
        <v>930</v>
      </c>
      <c r="E445" s="19">
        <v>4313581062065.2002</v>
      </c>
      <c r="F445" s="19">
        <v>6074033960</v>
      </c>
      <c r="G445" s="20">
        <v>7.9165020000000004</v>
      </c>
      <c r="H445" s="21" t="s">
        <v>23</v>
      </c>
      <c r="I445" s="21" t="s">
        <v>45</v>
      </c>
      <c r="J445" s="22">
        <v>14985379086231</v>
      </c>
      <c r="K445" s="22">
        <v>3692920955856</v>
      </c>
      <c r="L445" s="22">
        <v>14000249827551</v>
      </c>
      <c r="M445" s="22">
        <v>182224441775</v>
      </c>
      <c r="N445" s="22">
        <v>206264268761</v>
      </c>
      <c r="O445" s="22">
        <v>654</v>
      </c>
      <c r="P445" s="22">
        <v>13258</v>
      </c>
      <c r="Q445" s="20">
        <v>22.39</v>
      </c>
      <c r="R445" s="20">
        <v>1.1000000000000001</v>
      </c>
      <c r="S445" s="20">
        <v>1.39</v>
      </c>
      <c r="T445" s="20">
        <v>5.0599999999999996</v>
      </c>
    </row>
    <row r="446" spans="1:20">
      <c r="A446" s="7">
        <v>441</v>
      </c>
      <c r="B446" s="8" t="s">
        <v>931</v>
      </c>
      <c r="C446" s="9" t="s">
        <v>33</v>
      </c>
      <c r="D446" s="9" t="s">
        <v>932</v>
      </c>
      <c r="E446" s="19">
        <v>350447360218.40002</v>
      </c>
      <c r="F446" s="19">
        <v>145637096.40000001</v>
      </c>
      <c r="G446" s="20">
        <v>8.5475999999999996E-2</v>
      </c>
      <c r="H446" s="21" t="s">
        <v>27</v>
      </c>
      <c r="I446" s="21" t="s">
        <v>203</v>
      </c>
      <c r="J446" s="22">
        <v>2313265400716</v>
      </c>
      <c r="K446" s="22">
        <v>328168013167</v>
      </c>
      <c r="L446" s="22">
        <v>1124991619475</v>
      </c>
      <c r="M446" s="22">
        <v>13255261535</v>
      </c>
      <c r="N446" s="22">
        <v>13237379799</v>
      </c>
      <c r="O446" s="22">
        <v>682</v>
      </c>
      <c r="P446" s="22">
        <v>16890</v>
      </c>
      <c r="Q446" s="20">
        <v>27.7</v>
      </c>
      <c r="R446" s="20">
        <v>1.1200000000000001</v>
      </c>
      <c r="S446" s="20">
        <v>0.6</v>
      </c>
      <c r="T446" s="20">
        <v>4.04</v>
      </c>
    </row>
    <row r="447" spans="1:20" ht="26.25">
      <c r="A447" s="7">
        <v>442</v>
      </c>
      <c r="B447" s="8" t="s">
        <v>933</v>
      </c>
      <c r="C447" s="9" t="s">
        <v>21</v>
      </c>
      <c r="D447" s="9" t="s">
        <v>934</v>
      </c>
      <c r="E447" s="19">
        <v>32426022547920</v>
      </c>
      <c r="F447" s="19">
        <v>237726732800</v>
      </c>
      <c r="G447" s="20">
        <v>2.8332799999999998</v>
      </c>
      <c r="H447" s="21" t="s">
        <v>41</v>
      </c>
      <c r="I447" s="21" t="s">
        <v>107</v>
      </c>
      <c r="J447" s="22">
        <v>52976917956925</v>
      </c>
      <c r="K447" s="22">
        <v>31125377710593</v>
      </c>
      <c r="L447" s="22">
        <v>24560949330329</v>
      </c>
      <c r="M447" s="22">
        <v>1798554042056</v>
      </c>
      <c r="N447" s="22">
        <v>1778842885491</v>
      </c>
      <c r="O447" s="22">
        <v>768</v>
      </c>
      <c r="P447" s="22">
        <v>13291</v>
      </c>
      <c r="Q447" s="20">
        <v>22.79</v>
      </c>
      <c r="R447" s="20">
        <v>1.32</v>
      </c>
      <c r="S447" s="20">
        <v>3.36</v>
      </c>
      <c r="T447" s="20">
        <v>5.77</v>
      </c>
    </row>
    <row r="448" spans="1:20">
      <c r="A448" s="7">
        <v>443</v>
      </c>
      <c r="B448" s="8" t="s">
        <v>935</v>
      </c>
      <c r="C448" s="9" t="s">
        <v>21</v>
      </c>
      <c r="D448" s="9" t="s">
        <v>936</v>
      </c>
      <c r="E448" s="19">
        <v>7453035175894.7998</v>
      </c>
      <c r="F448" s="19">
        <v>7075332000</v>
      </c>
      <c r="G448" s="20">
        <v>14.297742</v>
      </c>
      <c r="H448" s="21" t="s">
        <v>23</v>
      </c>
      <c r="I448" s="21" t="s">
        <v>107</v>
      </c>
      <c r="J448" s="22">
        <v>5448566166769</v>
      </c>
      <c r="K448" s="22">
        <v>4854248648967</v>
      </c>
      <c r="L448" s="22">
        <v>3868169547310</v>
      </c>
      <c r="M448" s="22">
        <v>216187739296</v>
      </c>
      <c r="N448" s="22">
        <v>287266447233</v>
      </c>
      <c r="O448" s="22">
        <v>674</v>
      </c>
      <c r="P448" s="22">
        <v>15141</v>
      </c>
      <c r="Q448" s="20">
        <v>35.67</v>
      </c>
      <c r="R448" s="20">
        <v>1.59</v>
      </c>
      <c r="S448" s="20">
        <v>3.41</v>
      </c>
      <c r="T448" s="20">
        <v>3.81</v>
      </c>
    </row>
    <row r="449" spans="1:20">
      <c r="A449" s="7">
        <v>444</v>
      </c>
      <c r="B449" s="8" t="s">
        <v>937</v>
      </c>
      <c r="C449" s="9" t="s">
        <v>33</v>
      </c>
      <c r="D449" s="9" t="s">
        <v>938</v>
      </c>
      <c r="E449" s="19">
        <v>25766400000</v>
      </c>
      <c r="F449" s="19">
        <v>40126684</v>
      </c>
      <c r="G449" s="20">
        <v>0.27082000000000001</v>
      </c>
      <c r="H449" s="21" t="s">
        <v>27</v>
      </c>
      <c r="I449" s="21" t="s">
        <v>600</v>
      </c>
      <c r="J449" s="22">
        <v>18233143085</v>
      </c>
      <c r="K449" s="22">
        <v>8551036303</v>
      </c>
      <c r="L449" s="22">
        <v>5351711468</v>
      </c>
      <c r="M449" s="22">
        <v>675186562</v>
      </c>
      <c r="N449" s="22">
        <v>675186562</v>
      </c>
      <c r="O449" s="22">
        <v>338</v>
      </c>
      <c r="P449" s="22">
        <v>4276</v>
      </c>
      <c r="Q449" s="20">
        <v>32.58</v>
      </c>
      <c r="R449" s="20">
        <v>2.57</v>
      </c>
      <c r="S449" s="20">
        <v>2.0099999999999998</v>
      </c>
      <c r="T449" s="20">
        <v>8.2200000000000006</v>
      </c>
    </row>
    <row r="450" spans="1:20">
      <c r="A450" s="7">
        <v>445</v>
      </c>
      <c r="B450" s="8" t="s">
        <v>939</v>
      </c>
      <c r="C450" s="9" t="s">
        <v>33</v>
      </c>
      <c r="D450" s="9" t="s">
        <v>940</v>
      </c>
      <c r="E450" s="19">
        <v>135583221335.2</v>
      </c>
      <c r="F450" s="19">
        <v>591072165.60000002</v>
      </c>
      <c r="G450" s="20">
        <v>1.116852</v>
      </c>
      <c r="H450" s="21" t="s">
        <v>27</v>
      </c>
      <c r="I450" s="21" t="s">
        <v>313</v>
      </c>
      <c r="J450" s="22">
        <v>156030037380</v>
      </c>
      <c r="K450" s="22">
        <v>116583257219</v>
      </c>
      <c r="L450" s="22">
        <v>133289268789</v>
      </c>
      <c r="M450" s="22">
        <v>16852763893</v>
      </c>
      <c r="N450" s="22">
        <v>16892929603</v>
      </c>
      <c r="O450" s="22">
        <v>1915</v>
      </c>
      <c r="P450" s="22">
        <v>13248</v>
      </c>
      <c r="Q450" s="20">
        <v>9.19</v>
      </c>
      <c r="R450" s="20">
        <v>1.33</v>
      </c>
      <c r="S450" s="20">
        <v>11.21</v>
      </c>
      <c r="T450" s="20">
        <v>15.04</v>
      </c>
    </row>
    <row r="451" spans="1:20" ht="26.25">
      <c r="A451" s="7">
        <v>446</v>
      </c>
      <c r="B451" s="8" t="s">
        <v>941</v>
      </c>
      <c r="C451" s="9" t="s">
        <v>33</v>
      </c>
      <c r="D451" s="9" t="s">
        <v>942</v>
      </c>
      <c r="E451" s="19">
        <v>178038000000</v>
      </c>
      <c r="F451" s="19">
        <v>361658978.80000001</v>
      </c>
      <c r="G451" s="20">
        <v>24.259995</v>
      </c>
      <c r="H451" s="21" t="s">
        <v>27</v>
      </c>
      <c r="I451" s="21" t="s">
        <v>77</v>
      </c>
      <c r="J451" s="22">
        <v>430660216448</v>
      </c>
      <c r="K451" s="22">
        <v>187587491966</v>
      </c>
      <c r="L451" s="22">
        <v>237300824381</v>
      </c>
      <c r="M451" s="22">
        <v>16827945059</v>
      </c>
      <c r="N451" s="22">
        <v>16628434569</v>
      </c>
      <c r="O451" s="22">
        <v>1122</v>
      </c>
      <c r="P451" s="22">
        <v>12506</v>
      </c>
      <c r="Q451" s="20">
        <v>11.86</v>
      </c>
      <c r="R451" s="20">
        <v>1.06</v>
      </c>
      <c r="S451" s="20">
        <v>3.69</v>
      </c>
      <c r="T451" s="20">
        <v>8.8800000000000008</v>
      </c>
    </row>
    <row r="452" spans="1:20">
      <c r="A452" s="7">
        <v>447</v>
      </c>
      <c r="B452" s="8" t="s">
        <v>943</v>
      </c>
      <c r="C452" s="9" t="s">
        <v>33</v>
      </c>
      <c r="D452" s="9" t="s">
        <v>944</v>
      </c>
      <c r="E452" s="19">
        <v>130933328297.60001</v>
      </c>
      <c r="F452" s="19">
        <v>152015874</v>
      </c>
      <c r="G452" s="20">
        <v>7.7678999999999998E-2</v>
      </c>
      <c r="H452" s="21" t="s">
        <v>27</v>
      </c>
      <c r="I452" s="21" t="s">
        <v>31</v>
      </c>
      <c r="J452" s="22">
        <v>260412359203</v>
      </c>
      <c r="K452" s="22">
        <v>137578220524</v>
      </c>
      <c r="L452" s="22">
        <v>2030412799984</v>
      </c>
      <c r="M452" s="22">
        <v>16849242651</v>
      </c>
      <c r="N452" s="22">
        <v>16916717292</v>
      </c>
      <c r="O452" s="22">
        <v>1954</v>
      </c>
      <c r="P452" s="22">
        <v>15901</v>
      </c>
      <c r="Q452" s="20">
        <v>10.34</v>
      </c>
      <c r="R452" s="20">
        <v>1.27</v>
      </c>
      <c r="S452" s="20">
        <v>6.98</v>
      </c>
      <c r="T452" s="20">
        <v>12.57</v>
      </c>
    </row>
    <row r="453" spans="1:20">
      <c r="A453" s="7">
        <v>448</v>
      </c>
      <c r="B453" s="8" t="s">
        <v>945</v>
      </c>
      <c r="C453" s="9" t="s">
        <v>33</v>
      </c>
      <c r="D453" s="9" t="s">
        <v>946</v>
      </c>
      <c r="E453" s="19">
        <v>18885120000</v>
      </c>
      <c r="F453" s="19">
        <v>1387120</v>
      </c>
      <c r="G453" s="20">
        <v>4.3580000000000001E-2</v>
      </c>
      <c r="H453" s="21" t="s">
        <v>27</v>
      </c>
      <c r="I453" s="21" t="s">
        <v>102</v>
      </c>
      <c r="J453" s="22">
        <v>59518843133</v>
      </c>
      <c r="K453" s="22">
        <v>28754124223</v>
      </c>
      <c r="L453" s="22">
        <v>86598156477</v>
      </c>
      <c r="M453" s="22">
        <v>1332786855</v>
      </c>
      <c r="N453" s="22">
        <v>1332786855</v>
      </c>
      <c r="O453" s="22">
        <v>1111</v>
      </c>
      <c r="P453" s="22">
        <v>23962</v>
      </c>
      <c r="Q453" s="20">
        <v>13.87</v>
      </c>
      <c r="R453" s="20">
        <v>0.64</v>
      </c>
      <c r="S453" s="20">
        <v>2.23</v>
      </c>
      <c r="T453" s="20">
        <v>4.6900000000000004</v>
      </c>
    </row>
    <row r="454" spans="1:20">
      <c r="A454" s="7">
        <v>449</v>
      </c>
      <c r="B454" s="8" t="s">
        <v>947</v>
      </c>
      <c r="C454" s="9" t="s">
        <v>33</v>
      </c>
      <c r="D454" s="9" t="s">
        <v>948</v>
      </c>
      <c r="E454" s="19">
        <v>1392547520000</v>
      </c>
      <c r="F454" s="19">
        <v>428439035.60000002</v>
      </c>
      <c r="G454" s="20">
        <v>0.15884400000000001</v>
      </c>
      <c r="H454" s="21" t="s">
        <v>23</v>
      </c>
      <c r="I454" s="21" t="s">
        <v>141</v>
      </c>
      <c r="J454" s="22">
        <v>5028167867787</v>
      </c>
      <c r="K454" s="22">
        <v>894842199645</v>
      </c>
      <c r="L454" s="22">
        <v>850981543380</v>
      </c>
      <c r="M454" s="22">
        <v>145780678146</v>
      </c>
      <c r="N454" s="22">
        <v>145722286210</v>
      </c>
      <c r="O454" s="22">
        <v>2002</v>
      </c>
      <c r="P454" s="22">
        <v>12292</v>
      </c>
      <c r="Q454" s="20">
        <v>9.84</v>
      </c>
      <c r="R454" s="20">
        <v>1.6</v>
      </c>
      <c r="S454" s="20">
        <v>3.05</v>
      </c>
      <c r="T454" s="20">
        <v>15.87</v>
      </c>
    </row>
    <row r="455" spans="1:20" ht="26.25">
      <c r="A455" s="7">
        <v>450</v>
      </c>
      <c r="B455" s="8" t="s">
        <v>949</v>
      </c>
      <c r="C455" s="9" t="s">
        <v>33</v>
      </c>
      <c r="D455" s="9" t="s">
        <v>950</v>
      </c>
      <c r="E455" s="19">
        <v>112040640000</v>
      </c>
      <c r="F455" s="19">
        <v>5423261.5999999996</v>
      </c>
      <c r="G455" s="20">
        <v>0.36673600000000001</v>
      </c>
      <c r="H455" s="21" t="s">
        <v>27</v>
      </c>
      <c r="I455" s="21" t="s">
        <v>31</v>
      </c>
      <c r="J455" s="22">
        <v>259198574598</v>
      </c>
      <c r="K455" s="22">
        <v>120537115451</v>
      </c>
      <c r="L455" s="22">
        <v>436326249554</v>
      </c>
      <c r="M455" s="22">
        <v>7859774843</v>
      </c>
      <c r="N455" s="22">
        <v>7886174843</v>
      </c>
      <c r="O455" s="22">
        <v>1092</v>
      </c>
      <c r="P455" s="22">
        <v>16741</v>
      </c>
      <c r="Q455" s="20">
        <v>13.74</v>
      </c>
      <c r="R455" s="20">
        <v>0.9</v>
      </c>
      <c r="S455" s="20">
        <v>2.88</v>
      </c>
      <c r="T455" s="20">
        <v>6.41</v>
      </c>
    </row>
    <row r="456" spans="1:20" ht="26.25">
      <c r="A456" s="7">
        <v>451</v>
      </c>
      <c r="B456" s="8" t="s">
        <v>951</v>
      </c>
      <c r="C456" s="9" t="s">
        <v>33</v>
      </c>
      <c r="D456" s="9" t="s">
        <v>952</v>
      </c>
      <c r="E456" s="19">
        <v>873246198155.19995</v>
      </c>
      <c r="F456" s="19">
        <v>3120773702.4000001</v>
      </c>
      <c r="G456" s="20">
        <v>0.93523800000000001</v>
      </c>
      <c r="H456" s="21" t="s">
        <v>27</v>
      </c>
      <c r="I456" s="21" t="s">
        <v>31</v>
      </c>
      <c r="J456" s="22">
        <v>2586613594835</v>
      </c>
      <c r="K456" s="22">
        <v>429760127670</v>
      </c>
      <c r="L456" s="22">
        <v>8595395761498</v>
      </c>
      <c r="M456" s="22">
        <v>143500586981</v>
      </c>
      <c r="N456" s="22">
        <v>143474200881</v>
      </c>
      <c r="O456" s="22">
        <v>4718</v>
      </c>
      <c r="P456" s="22">
        <v>14130</v>
      </c>
      <c r="Q456" s="20">
        <v>6.97</v>
      </c>
      <c r="R456" s="20">
        <v>2.33</v>
      </c>
      <c r="S456" s="20">
        <v>5.73</v>
      </c>
      <c r="T456" s="20">
        <v>36.78</v>
      </c>
    </row>
    <row r="457" spans="1:20" ht="26.25">
      <c r="A457" s="7">
        <v>452</v>
      </c>
      <c r="B457" s="8" t="s">
        <v>953</v>
      </c>
      <c r="C457" s="9" t="s">
        <v>33</v>
      </c>
      <c r="D457" s="9" t="s">
        <v>954</v>
      </c>
      <c r="E457" s="19">
        <v>203130000000</v>
      </c>
      <c r="F457" s="19">
        <v>902922902.39999998</v>
      </c>
      <c r="G457" s="20">
        <v>0.100966</v>
      </c>
      <c r="H457" s="21" t="s">
        <v>27</v>
      </c>
      <c r="I457" s="21" t="s">
        <v>31</v>
      </c>
      <c r="J457" s="22">
        <v>324365600301</v>
      </c>
      <c r="K457" s="22">
        <v>189523455433</v>
      </c>
      <c r="L457" s="22">
        <v>3100974704751</v>
      </c>
      <c r="M457" s="22">
        <v>55965105552</v>
      </c>
      <c r="N457" s="22">
        <v>41973829165</v>
      </c>
      <c r="O457" s="22">
        <v>4477</v>
      </c>
      <c r="P457" s="22">
        <v>15162</v>
      </c>
      <c r="Q457" s="20">
        <v>4.2</v>
      </c>
      <c r="R457" s="20">
        <v>1.24</v>
      </c>
      <c r="S457" s="20">
        <v>19.46</v>
      </c>
      <c r="T457" s="20">
        <v>32.5</v>
      </c>
    </row>
    <row r="458" spans="1:20" ht="26.25">
      <c r="A458" s="7">
        <v>453</v>
      </c>
      <c r="B458" s="8" t="s">
        <v>955</v>
      </c>
      <c r="C458" s="9" t="s">
        <v>21</v>
      </c>
      <c r="D458" s="9" t="s">
        <v>956</v>
      </c>
      <c r="E458" s="19">
        <v>2868937172036</v>
      </c>
      <c r="F458" s="19">
        <v>26282494000</v>
      </c>
      <c r="G458" s="20">
        <v>6.9999999999999994E-5</v>
      </c>
      <c r="H458" s="21" t="s">
        <v>23</v>
      </c>
      <c r="I458" s="21" t="s">
        <v>31</v>
      </c>
      <c r="J458" s="22">
        <v>9852288693810</v>
      </c>
      <c r="K458" s="22">
        <v>1868641624758</v>
      </c>
      <c r="L458" s="22">
        <v>5738370820628</v>
      </c>
      <c r="M458" s="22">
        <v>318358427493</v>
      </c>
      <c r="N458" s="22">
        <v>316757485048</v>
      </c>
      <c r="O458" s="22">
        <v>2524</v>
      </c>
      <c r="P458" s="22">
        <v>14813</v>
      </c>
      <c r="Q458" s="20">
        <v>9.01</v>
      </c>
      <c r="R458" s="20">
        <v>1.54</v>
      </c>
      <c r="S458" s="20">
        <v>3.29</v>
      </c>
      <c r="T458" s="20">
        <v>18.52</v>
      </c>
    </row>
    <row r="459" spans="1:20">
      <c r="A459" s="7">
        <v>454</v>
      </c>
      <c r="B459" s="8" t="s">
        <v>957</v>
      </c>
      <c r="C459" s="9" t="s">
        <v>33</v>
      </c>
      <c r="D459" s="9" t="s">
        <v>958</v>
      </c>
      <c r="E459" s="19">
        <v>810729932400</v>
      </c>
      <c r="F459" s="19">
        <v>5777979284</v>
      </c>
      <c r="G459" s="20">
        <v>15.016045</v>
      </c>
      <c r="H459" s="21" t="s">
        <v>27</v>
      </c>
      <c r="I459" s="21" t="s">
        <v>67</v>
      </c>
      <c r="J459" s="22">
        <v>2215989665281</v>
      </c>
      <c r="K459" s="22">
        <v>651886791367</v>
      </c>
      <c r="L459" s="22">
        <v>453403677272</v>
      </c>
      <c r="M459" s="22">
        <v>35152851231</v>
      </c>
      <c r="N459" s="22">
        <v>35152851231</v>
      </c>
      <c r="O459" s="22">
        <v>587</v>
      </c>
      <c r="P459" s="22">
        <v>10894</v>
      </c>
      <c r="Q459" s="20">
        <v>33.880000000000003</v>
      </c>
      <c r="R459" s="20">
        <v>1.83</v>
      </c>
      <c r="S459" s="20">
        <v>2.0099999999999998</v>
      </c>
      <c r="T459" s="20">
        <v>5.5</v>
      </c>
    </row>
    <row r="460" spans="1:20" ht="26.25">
      <c r="A460" s="7">
        <v>455</v>
      </c>
      <c r="B460" s="8" t="s">
        <v>959</v>
      </c>
      <c r="C460" s="9" t="s">
        <v>33</v>
      </c>
      <c r="D460" s="9" t="s">
        <v>960</v>
      </c>
      <c r="E460" s="19">
        <v>270606000000</v>
      </c>
      <c r="F460" s="19">
        <v>2211226411.5999999</v>
      </c>
      <c r="G460" s="20">
        <v>0.30657200000000001</v>
      </c>
      <c r="H460" s="21" t="s">
        <v>27</v>
      </c>
      <c r="I460" s="21" t="s">
        <v>84</v>
      </c>
      <c r="J460" s="22">
        <v>356909952593</v>
      </c>
      <c r="K460" s="22">
        <v>235552944717</v>
      </c>
      <c r="L460" s="22">
        <v>2665191630812</v>
      </c>
      <c r="M460" s="22">
        <v>57353229188</v>
      </c>
      <c r="N460" s="22">
        <v>56778078788</v>
      </c>
      <c r="O460" s="22">
        <v>3374</v>
      </c>
      <c r="P460" s="22">
        <v>13856</v>
      </c>
      <c r="Q460" s="20">
        <v>6.28</v>
      </c>
      <c r="R460" s="20">
        <v>1.53</v>
      </c>
      <c r="S460" s="20">
        <v>19.239999999999998</v>
      </c>
      <c r="T460" s="20">
        <v>26.58</v>
      </c>
    </row>
    <row r="461" spans="1:20">
      <c r="A461" s="7">
        <v>456</v>
      </c>
      <c r="B461" s="8" t="s">
        <v>961</v>
      </c>
      <c r="C461" s="9" t="s">
        <v>21</v>
      </c>
      <c r="D461" s="9" t="s">
        <v>962</v>
      </c>
      <c r="E461" s="19">
        <v>4918617890404.4004</v>
      </c>
      <c r="F461" s="19">
        <v>26725699680</v>
      </c>
      <c r="G461" s="20">
        <v>20.178076000000001</v>
      </c>
      <c r="H461" s="21" t="s">
        <v>23</v>
      </c>
      <c r="I461" s="21" t="s">
        <v>93</v>
      </c>
      <c r="J461" s="22">
        <v>5430878287077</v>
      </c>
      <c r="K461" s="22">
        <v>2390733951007</v>
      </c>
      <c r="L461" s="22">
        <v>6491949040731</v>
      </c>
      <c r="M461" s="22">
        <v>511840640986</v>
      </c>
      <c r="N461" s="22">
        <v>512237837885</v>
      </c>
      <c r="O461" s="22">
        <v>10766</v>
      </c>
      <c r="P461" s="22">
        <v>49195</v>
      </c>
      <c r="Q461" s="20">
        <v>9.1999999999999993</v>
      </c>
      <c r="R461" s="20">
        <v>2.0099999999999998</v>
      </c>
      <c r="S461" s="20">
        <v>10.029999999999999</v>
      </c>
      <c r="T461" s="20">
        <v>23.36</v>
      </c>
    </row>
    <row r="462" spans="1:20">
      <c r="A462" s="7">
        <v>457</v>
      </c>
      <c r="B462" s="8" t="s">
        <v>963</v>
      </c>
      <c r="C462" s="9" t="s">
        <v>21</v>
      </c>
      <c r="D462" s="9" t="s">
        <v>964</v>
      </c>
      <c r="E462" s="19">
        <v>438668535068.03998</v>
      </c>
      <c r="F462" s="19">
        <v>11606876000</v>
      </c>
      <c r="G462" s="20">
        <v>0.54330299999999998</v>
      </c>
      <c r="H462" s="21" t="s">
        <v>27</v>
      </c>
      <c r="I462" s="21" t="s">
        <v>77</v>
      </c>
      <c r="J462" s="22">
        <v>557540141482</v>
      </c>
      <c r="K462" s="22">
        <v>347030972484</v>
      </c>
      <c r="L462" s="22">
        <v>-599893492</v>
      </c>
      <c r="M462" s="22">
        <v>57048832784</v>
      </c>
      <c r="N462" s="22">
        <v>57048832784</v>
      </c>
      <c r="O462" s="22">
        <v>3525</v>
      </c>
      <c r="P462" s="22">
        <v>21442</v>
      </c>
      <c r="Q462" s="20">
        <v>11.01</v>
      </c>
      <c r="R462" s="20">
        <v>1.81</v>
      </c>
      <c r="S462" s="20">
        <v>13.24</v>
      </c>
      <c r="T462" s="20">
        <v>18.71</v>
      </c>
    </row>
    <row r="463" spans="1:20" ht="26.25">
      <c r="A463" s="7">
        <v>458</v>
      </c>
      <c r="B463" s="8" t="s">
        <v>965</v>
      </c>
      <c r="C463" s="9" t="s">
        <v>33</v>
      </c>
      <c r="D463" s="9" t="s">
        <v>966</v>
      </c>
      <c r="E463" s="19">
        <v>55296000000</v>
      </c>
      <c r="F463" s="19">
        <v>6919443.5999999996</v>
      </c>
      <c r="G463" s="20">
        <v>21.031573000000002</v>
      </c>
      <c r="H463" s="21" t="s">
        <v>27</v>
      </c>
      <c r="I463" s="21" t="s">
        <v>77</v>
      </c>
      <c r="J463" s="22">
        <v>190581794768</v>
      </c>
      <c r="K463" s="22">
        <v>59763502920</v>
      </c>
      <c r="L463" s="22">
        <v>227813116903</v>
      </c>
      <c r="M463" s="22">
        <v>5591085878</v>
      </c>
      <c r="N463" s="22">
        <v>8125610378</v>
      </c>
      <c r="O463" s="22">
        <v>1747</v>
      </c>
      <c r="P463" s="22">
        <v>18676</v>
      </c>
      <c r="Q463" s="20">
        <v>8.59</v>
      </c>
      <c r="R463" s="20">
        <v>0.8</v>
      </c>
      <c r="S463" s="20">
        <v>2.89</v>
      </c>
      <c r="T463" s="20">
        <v>9.27</v>
      </c>
    </row>
    <row r="464" spans="1:20" ht="26.25">
      <c r="A464" s="7">
        <v>459</v>
      </c>
      <c r="B464" s="8" t="s">
        <v>967</v>
      </c>
      <c r="C464" s="9" t="s">
        <v>33</v>
      </c>
      <c r="D464" s="9" t="s">
        <v>968</v>
      </c>
      <c r="E464" s="19">
        <v>3544260910406.7998</v>
      </c>
      <c r="F464" s="19">
        <v>1038921686</v>
      </c>
      <c r="G464" s="20">
        <v>37.772882000000003</v>
      </c>
      <c r="H464" s="21" t="s">
        <v>23</v>
      </c>
      <c r="I464" s="21" t="s">
        <v>141</v>
      </c>
      <c r="J464" s="22">
        <v>8564759561603</v>
      </c>
      <c r="K464" s="22">
        <v>2180222934774</v>
      </c>
      <c r="L464" s="22">
        <v>4963702478265</v>
      </c>
      <c r="M464" s="22">
        <v>257367260979</v>
      </c>
      <c r="N464" s="22">
        <v>268764241002</v>
      </c>
      <c r="O464" s="22">
        <v>3201</v>
      </c>
      <c r="P464" s="22">
        <v>27119</v>
      </c>
      <c r="Q464" s="20">
        <v>18.43</v>
      </c>
      <c r="R464" s="20">
        <v>2.1800000000000002</v>
      </c>
      <c r="S464" s="20">
        <v>3.15</v>
      </c>
      <c r="T464" s="20">
        <v>12.25</v>
      </c>
    </row>
    <row r="465" spans="1:20">
      <c r="A465" s="7">
        <v>460</v>
      </c>
      <c r="B465" s="8" t="s">
        <v>969</v>
      </c>
      <c r="C465" s="9" t="s">
        <v>21</v>
      </c>
      <c r="D465" s="9" t="s">
        <v>970</v>
      </c>
      <c r="E465" s="19">
        <v>959537011241.59998</v>
      </c>
      <c r="F465" s="19">
        <v>8471872168</v>
      </c>
      <c r="G465" s="20">
        <v>0.24989900000000001</v>
      </c>
      <c r="H465" s="21" t="s">
        <v>27</v>
      </c>
      <c r="I465" s="21" t="s">
        <v>61</v>
      </c>
      <c r="J465" s="22">
        <v>1205020289667</v>
      </c>
      <c r="K465" s="22">
        <v>760673038835</v>
      </c>
      <c r="L465" s="22">
        <v>96427398337</v>
      </c>
      <c r="M465" s="22">
        <v>27159186119</v>
      </c>
      <c r="N465" s="22">
        <v>28799897244</v>
      </c>
      <c r="O465" s="22">
        <v>275</v>
      </c>
      <c r="P465" s="22">
        <v>7694</v>
      </c>
      <c r="Q465" s="20">
        <v>61.16</v>
      </c>
      <c r="R465" s="20">
        <v>2.1800000000000002</v>
      </c>
      <c r="S465" s="20">
        <v>2.31</v>
      </c>
      <c r="T465" s="20">
        <v>3.64</v>
      </c>
    </row>
    <row r="466" spans="1:20" ht="26.25">
      <c r="A466" s="7">
        <v>461</v>
      </c>
      <c r="B466" s="8" t="s">
        <v>971</v>
      </c>
      <c r="C466" s="9" t="s">
        <v>33</v>
      </c>
      <c r="D466" s="9" t="s">
        <v>972</v>
      </c>
      <c r="E466" s="19">
        <v>64519756800</v>
      </c>
      <c r="F466" s="19">
        <v>347230982.80000001</v>
      </c>
      <c r="G466" s="20">
        <v>5.0494779999999997</v>
      </c>
      <c r="H466" s="21" t="s">
        <v>27</v>
      </c>
      <c r="I466" s="21" t="s">
        <v>102</v>
      </c>
      <c r="J466" s="22">
        <v>267855206900</v>
      </c>
      <c r="K466" s="22">
        <v>98233871565</v>
      </c>
      <c r="L466" s="22">
        <v>350333639772</v>
      </c>
      <c r="M466" s="22">
        <v>11427857273</v>
      </c>
      <c r="N466" s="22">
        <v>11427857273</v>
      </c>
      <c r="O466" s="22">
        <v>2052</v>
      </c>
      <c r="P466" s="22">
        <v>17643</v>
      </c>
      <c r="Q466" s="20">
        <v>5.6</v>
      </c>
      <c r="R466" s="20">
        <v>0.65</v>
      </c>
      <c r="S466" s="20">
        <v>4.12</v>
      </c>
      <c r="T466" s="20">
        <v>12.01</v>
      </c>
    </row>
    <row r="467" spans="1:20">
      <c r="A467" s="7">
        <v>462</v>
      </c>
      <c r="B467" s="8" t="s">
        <v>973</v>
      </c>
      <c r="C467" s="9" t="s">
        <v>33</v>
      </c>
      <c r="D467" s="9" t="s">
        <v>974</v>
      </c>
      <c r="E467" s="19">
        <v>210742060800</v>
      </c>
      <c r="F467" s="19">
        <v>3172079192</v>
      </c>
      <c r="G467" s="20">
        <v>0.19078300000000001</v>
      </c>
      <c r="H467" s="21" t="s">
        <v>27</v>
      </c>
      <c r="I467" s="21" t="s">
        <v>61</v>
      </c>
      <c r="J467" s="22">
        <v>381165677470</v>
      </c>
      <c r="K467" s="22">
        <v>240735199909</v>
      </c>
      <c r="L467" s="22">
        <v>4500000000</v>
      </c>
      <c r="M467" s="22">
        <v>4245761456</v>
      </c>
      <c r="N467" s="22">
        <v>4391116258</v>
      </c>
      <c r="O467" s="22">
        <v>115</v>
      </c>
      <c r="P467" s="22">
        <v>6530</v>
      </c>
      <c r="Q467" s="20">
        <v>84.23</v>
      </c>
      <c r="R467" s="20">
        <v>1.49</v>
      </c>
      <c r="S467" s="20">
        <v>1.21</v>
      </c>
      <c r="T467" s="20">
        <v>1.78</v>
      </c>
    </row>
    <row r="468" spans="1:20">
      <c r="A468" s="7">
        <v>463</v>
      </c>
      <c r="B468" s="8" t="s">
        <v>975</v>
      </c>
      <c r="C468" s="9" t="s">
        <v>33</v>
      </c>
      <c r="D468" s="9" t="s">
        <v>976</v>
      </c>
      <c r="E468" s="19">
        <v>376185565168</v>
      </c>
      <c r="F468" s="19">
        <v>4273925747.5999999</v>
      </c>
      <c r="G468" s="20">
        <v>0.60767800000000005</v>
      </c>
      <c r="H468" s="21" t="s">
        <v>27</v>
      </c>
      <c r="I468" s="21" t="s">
        <v>50</v>
      </c>
      <c r="J468" s="22">
        <v>452422854531</v>
      </c>
      <c r="K468" s="22">
        <v>379676411352</v>
      </c>
      <c r="L468" s="22">
        <v>38785140179</v>
      </c>
      <c r="M468" s="22">
        <v>580993441</v>
      </c>
      <c r="N468" s="22">
        <v>335139152</v>
      </c>
      <c r="O468" s="22">
        <v>27</v>
      </c>
      <c r="P468" s="22">
        <v>17578</v>
      </c>
      <c r="Q468" s="20">
        <v>732.4</v>
      </c>
      <c r="R468" s="20">
        <v>1.1200000000000001</v>
      </c>
      <c r="S468" s="20">
        <v>0.11</v>
      </c>
      <c r="T468" s="20">
        <v>0.15</v>
      </c>
    </row>
    <row r="469" spans="1:20" ht="26.25">
      <c r="A469" s="7">
        <v>464</v>
      </c>
      <c r="B469" s="8" t="s">
        <v>977</v>
      </c>
      <c r="C469" s="9" t="s">
        <v>33</v>
      </c>
      <c r="D469" s="9" t="s">
        <v>978</v>
      </c>
      <c r="E469" s="19">
        <v>709094000000</v>
      </c>
      <c r="F469" s="19">
        <v>27621911750</v>
      </c>
      <c r="G469" s="20">
        <v>1.374595</v>
      </c>
      <c r="H469" s="21" t="s">
        <v>27</v>
      </c>
      <c r="I469" s="21" t="s">
        <v>50</v>
      </c>
      <c r="J469" s="22">
        <v>1810746470860</v>
      </c>
      <c r="K469" s="22">
        <v>801479771980</v>
      </c>
      <c r="L469" s="22">
        <v>2760259591703</v>
      </c>
      <c r="M469" s="22">
        <v>7570351695</v>
      </c>
      <c r="N469" s="22">
        <v>6994850156</v>
      </c>
      <c r="O469" s="22">
        <v>159</v>
      </c>
      <c r="P469" s="22">
        <v>16873</v>
      </c>
      <c r="Q469" s="20">
        <v>105.41</v>
      </c>
      <c r="R469" s="20">
        <v>1</v>
      </c>
      <c r="S469" s="20">
        <v>0.43</v>
      </c>
      <c r="T469" s="20">
        <v>0.93</v>
      </c>
    </row>
    <row r="470" spans="1:20" ht="26.25">
      <c r="A470" s="7">
        <v>465</v>
      </c>
      <c r="B470" s="8" t="s">
        <v>979</v>
      </c>
      <c r="C470" s="9" t="s">
        <v>21</v>
      </c>
      <c r="D470" s="9" t="s">
        <v>980</v>
      </c>
      <c r="E470" s="19">
        <v>10914757645344.199</v>
      </c>
      <c r="F470" s="19">
        <v>210332103040</v>
      </c>
      <c r="G470" s="20">
        <v>6.4319090000000001</v>
      </c>
      <c r="H470" s="21" t="s">
        <v>41</v>
      </c>
      <c r="I470" s="21" t="s">
        <v>50</v>
      </c>
      <c r="J470" s="22">
        <v>14315168738960</v>
      </c>
      <c r="K470" s="22">
        <v>12881380187840</v>
      </c>
      <c r="L470" s="22">
        <v>2468260017315</v>
      </c>
      <c r="M470" s="22">
        <v>19553861685</v>
      </c>
      <c r="N470" s="22">
        <v>19243008830</v>
      </c>
      <c r="O470" s="22">
        <v>69</v>
      </c>
      <c r="P470" s="22">
        <v>30588</v>
      </c>
      <c r="Q470" s="20">
        <v>429.16</v>
      </c>
      <c r="R470" s="20">
        <v>0.97</v>
      </c>
      <c r="S470" s="20">
        <v>0.17</v>
      </c>
      <c r="T470" s="20">
        <v>0.22</v>
      </c>
    </row>
    <row r="471" spans="1:20">
      <c r="A471" s="7">
        <v>466</v>
      </c>
      <c r="B471" s="8" t="s">
        <v>981</v>
      </c>
      <c r="C471" s="9" t="s">
        <v>33</v>
      </c>
      <c r="D471" s="9" t="s">
        <v>982</v>
      </c>
      <c r="E471" s="19">
        <v>463593800000</v>
      </c>
      <c r="F471" s="19">
        <v>8004806535.6000004</v>
      </c>
      <c r="G471" s="20">
        <v>1.2454799999999999</v>
      </c>
      <c r="H471" s="21" t="s">
        <v>27</v>
      </c>
      <c r="I471" s="21" t="s">
        <v>107</v>
      </c>
      <c r="J471" s="22">
        <v>1840159269213</v>
      </c>
      <c r="K471" s="22">
        <v>495966467242</v>
      </c>
      <c r="L471" s="22">
        <v>4079425418438</v>
      </c>
      <c r="M471" s="22">
        <v>14621280655</v>
      </c>
      <c r="N471" s="22">
        <v>13843189877</v>
      </c>
      <c r="O471" s="22">
        <v>401</v>
      </c>
      <c r="P471" s="22">
        <v>13588</v>
      </c>
      <c r="Q471" s="20">
        <v>35.450000000000003</v>
      </c>
      <c r="R471" s="20">
        <v>1.05</v>
      </c>
      <c r="S471" s="20">
        <v>0.86</v>
      </c>
      <c r="T471" s="20">
        <v>2.99</v>
      </c>
    </row>
    <row r="472" spans="1:20">
      <c r="A472" s="7">
        <v>467</v>
      </c>
      <c r="B472" s="8" t="s">
        <v>983</v>
      </c>
      <c r="C472" s="9" t="s">
        <v>33</v>
      </c>
      <c r="D472" s="9" t="s">
        <v>984</v>
      </c>
      <c r="E472" s="19">
        <v>10426811910559.199</v>
      </c>
      <c r="F472" s="19">
        <v>12125511203.6</v>
      </c>
      <c r="G472" s="20">
        <v>55.578085000000002</v>
      </c>
      <c r="H472" s="21" t="s">
        <v>41</v>
      </c>
      <c r="I472" s="21" t="s">
        <v>141</v>
      </c>
      <c r="J472" s="22">
        <v>24282101330350</v>
      </c>
      <c r="K472" s="22">
        <v>7839963323555</v>
      </c>
      <c r="L472" s="22">
        <v>4966640965655</v>
      </c>
      <c r="M472" s="22">
        <v>830260717678</v>
      </c>
      <c r="N472" s="22">
        <v>840247190478</v>
      </c>
      <c r="O472" s="22">
        <v>3681</v>
      </c>
      <c r="P472" s="22">
        <v>33470</v>
      </c>
      <c r="Q472" s="20">
        <v>13.29</v>
      </c>
      <c r="R472" s="20">
        <v>1.46</v>
      </c>
      <c r="S472" s="20">
        <v>3.57</v>
      </c>
      <c r="T472" s="20">
        <v>11.04</v>
      </c>
    </row>
    <row r="473" spans="1:20">
      <c r="A473" s="7">
        <v>468</v>
      </c>
      <c r="B473" s="8" t="s">
        <v>985</v>
      </c>
      <c r="C473" s="9" t="s">
        <v>33</v>
      </c>
      <c r="D473" s="9" t="s">
        <v>986</v>
      </c>
      <c r="E473" s="19">
        <v>445420000000</v>
      </c>
      <c r="F473" s="19">
        <v>18040703739.200001</v>
      </c>
      <c r="G473" s="20">
        <v>0.69802399999999998</v>
      </c>
      <c r="H473" s="21" t="s">
        <v>27</v>
      </c>
      <c r="I473" s="21" t="s">
        <v>61</v>
      </c>
      <c r="J473" s="22">
        <v>409402116810</v>
      </c>
      <c r="K473" s="22">
        <v>253173083885</v>
      </c>
      <c r="L473" s="22">
        <v>23741669823</v>
      </c>
      <c r="M473" s="22">
        <v>17140195092</v>
      </c>
      <c r="N473" s="22">
        <v>17140195092</v>
      </c>
      <c r="O473" s="22">
        <v>343</v>
      </c>
      <c r="P473" s="22">
        <v>5063</v>
      </c>
      <c r="Q473" s="20">
        <v>46.67</v>
      </c>
      <c r="R473" s="20">
        <v>3.16</v>
      </c>
      <c r="S473" s="20">
        <v>4.24</v>
      </c>
      <c r="T473" s="20">
        <v>7.01</v>
      </c>
    </row>
    <row r="474" spans="1:20" ht="26.25">
      <c r="A474" s="7">
        <v>469</v>
      </c>
      <c r="B474" s="8" t="s">
        <v>987</v>
      </c>
      <c r="C474" s="9" t="s">
        <v>33</v>
      </c>
      <c r="D474" s="9" t="s">
        <v>988</v>
      </c>
      <c r="E474" s="19">
        <v>13358201872920</v>
      </c>
      <c r="F474" s="19">
        <v>305269460708.79999</v>
      </c>
      <c r="G474" s="20">
        <v>8.0958670000000001</v>
      </c>
      <c r="H474" s="21" t="s">
        <v>41</v>
      </c>
      <c r="I474" s="21" t="s">
        <v>50</v>
      </c>
      <c r="J474" s="22">
        <v>24844977063351</v>
      </c>
      <c r="K474" s="22">
        <v>12534321917569</v>
      </c>
      <c r="L474" s="22">
        <v>14198441443708</v>
      </c>
      <c r="M474" s="22">
        <v>601160329023</v>
      </c>
      <c r="N474" s="22">
        <v>602034944117</v>
      </c>
      <c r="O474" s="22">
        <v>1258</v>
      </c>
      <c r="P474" s="22">
        <v>26224</v>
      </c>
      <c r="Q474" s="20">
        <v>21.71</v>
      </c>
      <c r="R474" s="20">
        <v>1.04</v>
      </c>
      <c r="S474" s="20">
        <v>2.35</v>
      </c>
      <c r="T474" s="20">
        <v>4.7300000000000004</v>
      </c>
    </row>
    <row r="475" spans="1:20">
      <c r="A475" s="7">
        <v>470</v>
      </c>
      <c r="B475" s="8" t="s">
        <v>989</v>
      </c>
      <c r="C475" s="9" t="s">
        <v>21</v>
      </c>
      <c r="D475" s="9" t="s">
        <v>990</v>
      </c>
      <c r="E475" s="19">
        <v>7250046831396.7998</v>
      </c>
      <c r="F475" s="19">
        <v>106246613920</v>
      </c>
      <c r="G475" s="20">
        <v>12.9902</v>
      </c>
      <c r="H475" s="21" t="s">
        <v>23</v>
      </c>
      <c r="I475" s="21" t="s">
        <v>102</v>
      </c>
      <c r="J475" s="22">
        <v>12493219801571</v>
      </c>
      <c r="K475" s="22">
        <v>6963197715178</v>
      </c>
      <c r="L475" s="22">
        <v>7460234126265</v>
      </c>
      <c r="M475" s="22">
        <v>659756734568</v>
      </c>
      <c r="N475" s="22">
        <v>665567402009</v>
      </c>
      <c r="O475" s="22">
        <v>2038</v>
      </c>
      <c r="P475" s="22">
        <v>21515</v>
      </c>
      <c r="Q475" s="20">
        <v>11.82</v>
      </c>
      <c r="R475" s="20">
        <v>1.1200000000000001</v>
      </c>
      <c r="S475" s="20">
        <v>5.6</v>
      </c>
      <c r="T475" s="20">
        <v>9.9600000000000009</v>
      </c>
    </row>
    <row r="476" spans="1:20" ht="26.25">
      <c r="A476" s="7">
        <v>471</v>
      </c>
      <c r="B476" s="8" t="s">
        <v>991</v>
      </c>
      <c r="C476" s="9" t="s">
        <v>21</v>
      </c>
      <c r="D476" s="9" t="s">
        <v>992</v>
      </c>
      <c r="E476" s="19">
        <v>149010000000</v>
      </c>
      <c r="F476" s="19">
        <v>2281281760</v>
      </c>
      <c r="G476" s="20">
        <v>1.42804</v>
      </c>
      <c r="H476" s="21" t="s">
        <v>27</v>
      </c>
      <c r="I476" s="21" t="s">
        <v>61</v>
      </c>
      <c r="J476" s="22" t="s">
        <v>444</v>
      </c>
      <c r="K476" s="22" t="s">
        <v>444</v>
      </c>
      <c r="L476" s="22" t="s">
        <v>444</v>
      </c>
      <c r="M476" s="22">
        <v>-30319233057</v>
      </c>
      <c r="N476" s="22">
        <v>0</v>
      </c>
      <c r="O476" s="22" t="s">
        <v>444</v>
      </c>
      <c r="P476" s="22" t="s">
        <v>444</v>
      </c>
      <c r="Q476" s="20" t="s">
        <v>444</v>
      </c>
      <c r="R476" s="20" t="s">
        <v>444</v>
      </c>
      <c r="S476" s="20" t="s">
        <v>444</v>
      </c>
      <c r="T476" s="20" t="s">
        <v>444</v>
      </c>
    </row>
    <row r="477" spans="1:20" ht="26.25">
      <c r="A477" s="7">
        <v>472</v>
      </c>
      <c r="B477" s="8" t="s">
        <v>993</v>
      </c>
      <c r="C477" s="9" t="s">
        <v>21</v>
      </c>
      <c r="D477" s="9" t="s">
        <v>994</v>
      </c>
      <c r="E477" s="19">
        <v>507657583078.08002</v>
      </c>
      <c r="F477" s="19">
        <v>7433408264</v>
      </c>
      <c r="G477" s="20">
        <v>11.174860000000001</v>
      </c>
      <c r="H477" s="21" t="s">
        <v>27</v>
      </c>
      <c r="I477" s="21" t="s">
        <v>77</v>
      </c>
      <c r="J477" s="22">
        <v>1158655753665</v>
      </c>
      <c r="K477" s="22">
        <v>342230761620</v>
      </c>
      <c r="L477" s="22">
        <v>1081502091463</v>
      </c>
      <c r="M477" s="22">
        <v>1206726030</v>
      </c>
      <c r="N477" s="22">
        <v>4263751150</v>
      </c>
      <c r="O477" s="22">
        <v>20</v>
      </c>
      <c r="P477" s="22">
        <v>5704</v>
      </c>
      <c r="Q477" s="20">
        <v>564.34</v>
      </c>
      <c r="R477" s="20">
        <v>1.99</v>
      </c>
      <c r="S477" s="20">
        <v>0.1</v>
      </c>
      <c r="T477" s="20">
        <v>0.35</v>
      </c>
    </row>
    <row r="478" spans="1:20">
      <c r="A478" s="7">
        <v>473</v>
      </c>
      <c r="B478" s="8" t="s">
        <v>995</v>
      </c>
      <c r="C478" s="9" t="s">
        <v>21</v>
      </c>
      <c r="D478" s="9" t="s">
        <v>996</v>
      </c>
      <c r="E478" s="19">
        <v>360859433849.508</v>
      </c>
      <c r="F478" s="19">
        <v>13704216195.9016</v>
      </c>
      <c r="G478" s="20">
        <v>2.9910000000000002E-3</v>
      </c>
      <c r="H478" s="21" t="s">
        <v>27</v>
      </c>
      <c r="I478" s="21" t="s">
        <v>31</v>
      </c>
      <c r="J478" s="22">
        <v>1262947603808</v>
      </c>
      <c r="K478" s="22">
        <v>618035461455</v>
      </c>
      <c r="L478" s="22">
        <v>1529008701582</v>
      </c>
      <c r="M478" s="22">
        <v>401333229</v>
      </c>
      <c r="N478" s="22">
        <v>490757606</v>
      </c>
      <c r="O478" s="22">
        <v>6</v>
      </c>
      <c r="P478" s="22">
        <v>8914</v>
      </c>
      <c r="Q478" s="20">
        <v>1437.27</v>
      </c>
      <c r="R478" s="20">
        <v>0.93</v>
      </c>
      <c r="S478" s="20">
        <v>0.03</v>
      </c>
      <c r="T478" s="20">
        <v>0.06</v>
      </c>
    </row>
    <row r="479" spans="1:20">
      <c r="A479" s="7">
        <v>474</v>
      </c>
      <c r="B479" s="8" t="s">
        <v>997</v>
      </c>
      <c r="C479" s="9" t="s">
        <v>21</v>
      </c>
      <c r="D479" s="9" t="s">
        <v>998</v>
      </c>
      <c r="E479" s="19">
        <v>2841434721757.2402</v>
      </c>
      <c r="F479" s="19">
        <v>12146558300</v>
      </c>
      <c r="G479" s="20">
        <v>0.57159800000000005</v>
      </c>
      <c r="H479" s="21" t="s">
        <v>23</v>
      </c>
      <c r="I479" s="21" t="s">
        <v>61</v>
      </c>
      <c r="J479" s="22">
        <v>9817180413587</v>
      </c>
      <c r="K479" s="22">
        <v>4307354520192</v>
      </c>
      <c r="L479" s="22">
        <v>1049897566427</v>
      </c>
      <c r="M479" s="22">
        <v>65355985988</v>
      </c>
      <c r="N479" s="22">
        <v>64788955205</v>
      </c>
      <c r="O479" s="22">
        <v>238</v>
      </c>
      <c r="P479" s="22">
        <v>15656</v>
      </c>
      <c r="Q479" s="20">
        <v>65.88</v>
      </c>
      <c r="R479" s="20">
        <v>1</v>
      </c>
      <c r="S479" s="20">
        <v>0.65</v>
      </c>
      <c r="T479" s="20">
        <v>1.53</v>
      </c>
    </row>
    <row r="480" spans="1:20">
      <c r="A480" s="7">
        <v>475</v>
      </c>
      <c r="B480" s="8" t="s">
        <v>999</v>
      </c>
      <c r="C480" s="9" t="s">
        <v>33</v>
      </c>
      <c r="D480" s="9" t="s">
        <v>1000</v>
      </c>
      <c r="E480" s="19">
        <v>217088190504</v>
      </c>
      <c r="F480" s="19">
        <v>29304725.600000001</v>
      </c>
      <c r="G480" s="20">
        <v>0.45988899999999999</v>
      </c>
      <c r="H480" s="21" t="s">
        <v>27</v>
      </c>
      <c r="I480" s="21" t="s">
        <v>228</v>
      </c>
      <c r="J480" s="22">
        <v>137878604819</v>
      </c>
      <c r="K480" s="22">
        <v>95338280507</v>
      </c>
      <c r="L480" s="22">
        <v>273476947130</v>
      </c>
      <c r="M480" s="22">
        <v>11775694524</v>
      </c>
      <c r="N480" s="22">
        <v>11775694524</v>
      </c>
      <c r="O480" s="22">
        <v>2131</v>
      </c>
      <c r="P480" s="22">
        <v>17257</v>
      </c>
      <c r="Q480" s="20">
        <v>20.83</v>
      </c>
      <c r="R480" s="20">
        <v>2.57</v>
      </c>
      <c r="S480" s="20">
        <v>8.74</v>
      </c>
      <c r="T480" s="20">
        <v>12.33</v>
      </c>
    </row>
    <row r="481" spans="1:20" ht="26.25">
      <c r="A481" s="7">
        <v>476</v>
      </c>
      <c r="B481" s="8" t="s">
        <v>1001</v>
      </c>
      <c r="C481" s="9" t="s">
        <v>33</v>
      </c>
      <c r="D481" s="9" t="s">
        <v>1002</v>
      </c>
      <c r="E481" s="19">
        <v>47008512000</v>
      </c>
      <c r="F481" s="19">
        <v>413190</v>
      </c>
      <c r="G481" s="20">
        <v>0</v>
      </c>
      <c r="H481" s="21" t="s">
        <v>27</v>
      </c>
      <c r="I481" s="21" t="s">
        <v>53</v>
      </c>
      <c r="J481" s="22">
        <v>78215350611</v>
      </c>
      <c r="K481" s="22">
        <v>40425067267</v>
      </c>
      <c r="L481" s="22">
        <v>137037203692</v>
      </c>
      <c r="M481" s="22">
        <v>5818786972</v>
      </c>
      <c r="N481" s="22">
        <v>5818955942</v>
      </c>
      <c r="O481" s="22">
        <v>1851</v>
      </c>
      <c r="P481" s="22">
        <v>12477</v>
      </c>
      <c r="Q481" s="20">
        <v>7.83</v>
      </c>
      <c r="R481" s="20">
        <v>1.1599999999999999</v>
      </c>
      <c r="S481" s="20">
        <v>7.31</v>
      </c>
      <c r="T481" s="20">
        <v>15.16</v>
      </c>
    </row>
    <row r="482" spans="1:20" ht="26.25">
      <c r="A482" s="7">
        <v>477</v>
      </c>
      <c r="B482" s="8" t="s">
        <v>1003</v>
      </c>
      <c r="C482" s="9" t="s">
        <v>33</v>
      </c>
      <c r="D482" s="9" t="s">
        <v>1004</v>
      </c>
      <c r="E482" s="19">
        <v>44177400000</v>
      </c>
      <c r="F482" s="19">
        <v>70316150.799999997</v>
      </c>
      <c r="G482" s="20">
        <v>17.800357999999999</v>
      </c>
      <c r="H482" s="21" t="s">
        <v>27</v>
      </c>
      <c r="I482" s="21" t="s">
        <v>77</v>
      </c>
      <c r="J482" s="22">
        <v>70593512558</v>
      </c>
      <c r="K482" s="22">
        <v>42221991168</v>
      </c>
      <c r="L482" s="22">
        <v>138844694887</v>
      </c>
      <c r="M482" s="22">
        <v>4280798680</v>
      </c>
      <c r="N482" s="22">
        <v>4275338916</v>
      </c>
      <c r="O482" s="22">
        <v>1585</v>
      </c>
      <c r="P482" s="22">
        <v>15638</v>
      </c>
      <c r="Q482" s="20">
        <v>11.04</v>
      </c>
      <c r="R482" s="20">
        <v>1.1200000000000001</v>
      </c>
      <c r="S482" s="20">
        <v>5.25</v>
      </c>
      <c r="T482" s="20">
        <v>10.029999999999999</v>
      </c>
    </row>
    <row r="483" spans="1:20">
      <c r="A483" s="7">
        <v>478</v>
      </c>
      <c r="B483" s="8" t="s">
        <v>1005</v>
      </c>
      <c r="C483" s="9" t="s">
        <v>21</v>
      </c>
      <c r="D483" s="9" t="s">
        <v>1006</v>
      </c>
      <c r="E483" s="19">
        <v>2107478730000</v>
      </c>
      <c r="F483" s="19">
        <v>4391321840</v>
      </c>
      <c r="G483" s="20">
        <v>3.6619999999999999</v>
      </c>
      <c r="H483" s="21" t="s">
        <v>23</v>
      </c>
      <c r="I483" s="21" t="s">
        <v>203</v>
      </c>
      <c r="J483" s="22">
        <v>5392296916367</v>
      </c>
      <c r="K483" s="22">
        <v>1369091421835</v>
      </c>
      <c r="L483" s="22">
        <v>5709067834888</v>
      </c>
      <c r="M483" s="22">
        <v>398241654270</v>
      </c>
      <c r="N483" s="22">
        <v>398125034787</v>
      </c>
      <c r="O483" s="22">
        <v>33368</v>
      </c>
      <c r="P483" s="22">
        <v>113382</v>
      </c>
      <c r="Q483" s="20">
        <v>4.05</v>
      </c>
      <c r="R483" s="20">
        <v>1.19</v>
      </c>
      <c r="S483" s="20">
        <v>8.4600000000000009</v>
      </c>
      <c r="T483" s="20">
        <v>32.53</v>
      </c>
    </row>
    <row r="484" spans="1:20">
      <c r="A484" s="7">
        <v>479</v>
      </c>
      <c r="B484" s="8" t="s">
        <v>1007</v>
      </c>
      <c r="C484" s="9" t="s">
        <v>33</v>
      </c>
      <c r="D484" s="9" t="s">
        <v>1008</v>
      </c>
      <c r="E484" s="19">
        <v>230232846820</v>
      </c>
      <c r="F484" s="19">
        <v>149047618.80000001</v>
      </c>
      <c r="G484" s="20">
        <v>1.486221</v>
      </c>
      <c r="H484" s="21" t="s">
        <v>27</v>
      </c>
      <c r="I484" s="21" t="s">
        <v>61</v>
      </c>
      <c r="J484" s="22">
        <v>533256374762</v>
      </c>
      <c r="K484" s="22">
        <v>287696590960</v>
      </c>
      <c r="L484" s="22">
        <v>122017026786</v>
      </c>
      <c r="M484" s="22">
        <v>16972850926</v>
      </c>
      <c r="N484" s="22">
        <v>17062955885</v>
      </c>
      <c r="O484" s="22">
        <v>1347</v>
      </c>
      <c r="P484" s="22">
        <v>22835</v>
      </c>
      <c r="Q484" s="20">
        <v>15.22</v>
      </c>
      <c r="R484" s="20">
        <v>0.9</v>
      </c>
      <c r="S484" s="20">
        <v>2.83</v>
      </c>
      <c r="T484" s="20">
        <v>5.93</v>
      </c>
    </row>
    <row r="485" spans="1:20">
      <c r="A485" s="7">
        <v>480</v>
      </c>
      <c r="B485" s="8" t="s">
        <v>1009</v>
      </c>
      <c r="C485" s="9" t="s">
        <v>21</v>
      </c>
      <c r="D485" s="9" t="s">
        <v>1010</v>
      </c>
      <c r="E485" s="19">
        <v>570984617815.43994</v>
      </c>
      <c r="F485" s="19">
        <v>1761613600</v>
      </c>
      <c r="G485" s="20">
        <v>0.35215999999999997</v>
      </c>
      <c r="H485" s="21" t="s">
        <v>27</v>
      </c>
      <c r="I485" s="21" t="s">
        <v>24</v>
      </c>
      <c r="J485" s="22">
        <v>2222429385004</v>
      </c>
      <c r="K485" s="22">
        <v>505373195815</v>
      </c>
      <c r="L485" s="22">
        <v>2711376159826</v>
      </c>
      <c r="M485" s="22">
        <v>33031615015</v>
      </c>
      <c r="N485" s="22">
        <v>37370744385</v>
      </c>
      <c r="O485" s="22">
        <v>720</v>
      </c>
      <c r="P485" s="22">
        <v>10608</v>
      </c>
      <c r="Q485" s="20">
        <v>17.920000000000002</v>
      </c>
      <c r="R485" s="20">
        <v>1.22</v>
      </c>
      <c r="S485" s="20">
        <v>1.5</v>
      </c>
      <c r="T485" s="20">
        <v>6.78</v>
      </c>
    </row>
    <row r="486" spans="1:20">
      <c r="A486" s="7">
        <v>481</v>
      </c>
      <c r="B486" s="8" t="s">
        <v>1011</v>
      </c>
      <c r="C486" s="9" t="s">
        <v>21</v>
      </c>
      <c r="D486" s="9" t="s">
        <v>1012</v>
      </c>
      <c r="E486" s="19">
        <v>20434199986379.199</v>
      </c>
      <c r="F486" s="19">
        <v>50728844000</v>
      </c>
      <c r="G486" s="20">
        <v>49</v>
      </c>
      <c r="H486" s="21" t="s">
        <v>41</v>
      </c>
      <c r="I486" s="21" t="s">
        <v>77</v>
      </c>
      <c r="J486" s="22">
        <v>31827003374458</v>
      </c>
      <c r="K486" s="22">
        <v>16357877053624</v>
      </c>
      <c r="L486" s="22">
        <v>5809810928821</v>
      </c>
      <c r="M486" s="22">
        <v>1855079628131</v>
      </c>
      <c r="N486" s="22">
        <v>1854653140246</v>
      </c>
      <c r="O486" s="22">
        <v>6002</v>
      </c>
      <c r="P486" s="22">
        <v>52929</v>
      </c>
      <c r="Q486" s="20">
        <v>11.51</v>
      </c>
      <c r="R486" s="20">
        <v>1.31</v>
      </c>
      <c r="S486" s="20">
        <v>7.09</v>
      </c>
      <c r="T486" s="20">
        <v>12.99</v>
      </c>
    </row>
    <row r="487" spans="1:20">
      <c r="A487" s="7">
        <v>482</v>
      </c>
      <c r="B487" s="8" t="s">
        <v>1013</v>
      </c>
      <c r="C487" s="9" t="s">
        <v>21</v>
      </c>
      <c r="D487" s="9" t="s">
        <v>1014</v>
      </c>
      <c r="E487" s="19">
        <v>1346337222780.3999</v>
      </c>
      <c r="F487" s="19">
        <v>426395000</v>
      </c>
      <c r="G487" s="20">
        <v>31.639982</v>
      </c>
      <c r="H487" s="21" t="s">
        <v>23</v>
      </c>
      <c r="I487" s="21" t="s">
        <v>112</v>
      </c>
      <c r="J487" s="22" t="s">
        <v>444</v>
      </c>
      <c r="K487" s="22" t="s">
        <v>444</v>
      </c>
      <c r="L487" s="22" t="s">
        <v>444</v>
      </c>
      <c r="M487" s="22">
        <v>-102537258488</v>
      </c>
      <c r="N487" s="22">
        <v>0</v>
      </c>
      <c r="O487" s="22" t="s">
        <v>444</v>
      </c>
      <c r="P487" s="22" t="s">
        <v>444</v>
      </c>
      <c r="Q487" s="20" t="s">
        <v>444</v>
      </c>
      <c r="R487" s="20" t="s">
        <v>444</v>
      </c>
      <c r="S487" s="20" t="s">
        <v>444</v>
      </c>
      <c r="T487" s="20" t="s">
        <v>444</v>
      </c>
    </row>
    <row r="488" spans="1:20">
      <c r="A488" s="7">
        <v>483</v>
      </c>
      <c r="B488" s="8" t="s">
        <v>1015</v>
      </c>
      <c r="C488" s="9" t="s">
        <v>21</v>
      </c>
      <c r="D488" s="9" t="s">
        <v>1016</v>
      </c>
      <c r="E488" s="19">
        <v>3998297387873.04</v>
      </c>
      <c r="F488" s="19">
        <v>154226750856</v>
      </c>
      <c r="G488" s="20">
        <v>2.2860399999999998</v>
      </c>
      <c r="H488" s="21" t="s">
        <v>23</v>
      </c>
      <c r="I488" s="21" t="s">
        <v>77</v>
      </c>
      <c r="J488" s="22">
        <v>12001592243405</v>
      </c>
      <c r="K488" s="22">
        <v>6103818684892</v>
      </c>
      <c r="L488" s="22">
        <v>2496099441614</v>
      </c>
      <c r="M488" s="22" t="e">
        <v>#VALUE!</v>
      </c>
      <c r="N488" s="22">
        <v>95201459816</v>
      </c>
      <c r="O488" s="22">
        <v>168</v>
      </c>
      <c r="P488" s="22">
        <v>10754</v>
      </c>
      <c r="Q488" s="20">
        <v>81.08</v>
      </c>
      <c r="R488" s="20">
        <v>1.26</v>
      </c>
      <c r="S488" s="20">
        <v>0.85</v>
      </c>
      <c r="T488" s="20">
        <v>1.57</v>
      </c>
    </row>
    <row r="489" spans="1:20">
      <c r="A489" s="7">
        <v>484</v>
      </c>
      <c r="B489" s="8" t="s">
        <v>1017</v>
      </c>
      <c r="C489" s="9" t="s">
        <v>21</v>
      </c>
      <c r="D489" s="9" t="s">
        <v>1018</v>
      </c>
      <c r="E489" s="19">
        <v>1255357160000</v>
      </c>
      <c r="F489" s="19">
        <v>115780000</v>
      </c>
      <c r="G489" s="20">
        <v>6.6360000000000002E-2</v>
      </c>
      <c r="H489" s="21" t="s">
        <v>23</v>
      </c>
      <c r="I489" s="21" t="s">
        <v>107</v>
      </c>
      <c r="J489" s="22">
        <v>992026049132</v>
      </c>
      <c r="K489" s="22">
        <v>580640343610</v>
      </c>
      <c r="L489" s="22">
        <v>285017048311</v>
      </c>
      <c r="M489" s="22">
        <v>140613975671</v>
      </c>
      <c r="N489" s="22">
        <v>140613975671</v>
      </c>
      <c r="O489" s="22">
        <v>3332</v>
      </c>
      <c r="P489" s="22">
        <v>13759</v>
      </c>
      <c r="Q489" s="20">
        <v>8.6999999999999993</v>
      </c>
      <c r="R489" s="20">
        <v>2.11</v>
      </c>
      <c r="S489" s="20">
        <v>13.99</v>
      </c>
      <c r="T489" s="20">
        <v>25.41</v>
      </c>
    </row>
    <row r="490" spans="1:20">
      <c r="A490" s="7">
        <v>485</v>
      </c>
      <c r="B490" s="8" t="s">
        <v>1019</v>
      </c>
      <c r="C490" s="9" t="s">
        <v>33</v>
      </c>
      <c r="D490" s="9" t="s">
        <v>1020</v>
      </c>
      <c r="E490" s="19">
        <v>421448000000</v>
      </c>
      <c r="F490" s="19">
        <v>524007669.60000002</v>
      </c>
      <c r="G490" s="20">
        <v>0.4365</v>
      </c>
      <c r="H490" s="21" t="s">
        <v>27</v>
      </c>
      <c r="I490" s="21" t="s">
        <v>77</v>
      </c>
      <c r="J490" s="22">
        <v>1800139412658</v>
      </c>
      <c r="K490" s="22">
        <v>706858750449</v>
      </c>
      <c r="L490" s="22">
        <v>426290576746</v>
      </c>
      <c r="M490" s="22">
        <v>41776554960</v>
      </c>
      <c r="N490" s="22">
        <v>42404590792</v>
      </c>
      <c r="O490" s="22">
        <v>4178</v>
      </c>
      <c r="P490" s="22">
        <v>70686</v>
      </c>
      <c r="Q490" s="20">
        <v>12.21</v>
      </c>
      <c r="R490" s="20">
        <v>0.72</v>
      </c>
      <c r="S490" s="20">
        <v>2.5</v>
      </c>
      <c r="T490" s="20">
        <v>6.52</v>
      </c>
    </row>
    <row r="491" spans="1:20">
      <c r="A491" s="7">
        <v>486</v>
      </c>
      <c r="B491" s="8" t="s">
        <v>1021</v>
      </c>
      <c r="C491" s="9" t="s">
        <v>33</v>
      </c>
      <c r="D491" s="9" t="s">
        <v>1022</v>
      </c>
      <c r="E491" s="19">
        <v>1052896363353.6</v>
      </c>
      <c r="F491" s="19">
        <v>23047581745.599998</v>
      </c>
      <c r="G491" s="20">
        <v>0.49884400000000001</v>
      </c>
      <c r="H491" s="21" t="s">
        <v>23</v>
      </c>
      <c r="I491" s="21" t="s">
        <v>77</v>
      </c>
      <c r="J491" s="22">
        <v>3440343727763</v>
      </c>
      <c r="K491" s="22">
        <v>1029762216820</v>
      </c>
      <c r="L491" s="22">
        <v>6451444755207</v>
      </c>
      <c r="M491" s="22">
        <v>105249436748</v>
      </c>
      <c r="N491" s="22">
        <v>109512174409</v>
      </c>
      <c r="O491" s="22">
        <v>2008</v>
      </c>
      <c r="P491" s="22">
        <v>19642</v>
      </c>
      <c r="Q491" s="20">
        <v>11.31</v>
      </c>
      <c r="R491" s="20">
        <v>1.1599999999999999</v>
      </c>
      <c r="S491" s="20">
        <v>2.82</v>
      </c>
      <c r="T491" s="20">
        <v>10.06</v>
      </c>
    </row>
    <row r="492" spans="1:20" ht="26.25">
      <c r="A492" s="7">
        <v>487</v>
      </c>
      <c r="B492" s="8" t="s">
        <v>1023</v>
      </c>
      <c r="C492" s="9" t="s">
        <v>21</v>
      </c>
      <c r="D492" s="9" t="s">
        <v>1024</v>
      </c>
      <c r="E492" s="19">
        <v>101655380579771</v>
      </c>
      <c r="F492" s="19">
        <v>27525944800</v>
      </c>
      <c r="G492" s="20">
        <v>62.705399999999997</v>
      </c>
      <c r="H492" s="21" t="s">
        <v>41</v>
      </c>
      <c r="I492" s="21" t="s">
        <v>64</v>
      </c>
      <c r="J492" s="22">
        <v>30487024372425</v>
      </c>
      <c r="K492" s="22">
        <v>22594785703161</v>
      </c>
      <c r="L492" s="22">
        <v>26373746293858</v>
      </c>
      <c r="M492" s="22">
        <v>3677252341304</v>
      </c>
      <c r="N492" s="22">
        <v>3677252341304</v>
      </c>
      <c r="O492" s="22">
        <v>5734</v>
      </c>
      <c r="P492" s="22">
        <v>35234</v>
      </c>
      <c r="Q492" s="20">
        <v>26.33</v>
      </c>
      <c r="R492" s="20">
        <v>4.29</v>
      </c>
      <c r="S492" s="20">
        <v>12.71</v>
      </c>
      <c r="T492" s="20">
        <v>16.79</v>
      </c>
    </row>
    <row r="493" spans="1:20">
      <c r="A493" s="7">
        <v>488</v>
      </c>
      <c r="B493" s="8" t="s">
        <v>1025</v>
      </c>
      <c r="C493" s="9" t="s">
        <v>33</v>
      </c>
      <c r="D493" s="9" t="s">
        <v>1026</v>
      </c>
      <c r="E493" s="19">
        <v>581606724182</v>
      </c>
      <c r="F493" s="19">
        <v>17173364</v>
      </c>
      <c r="G493" s="20">
        <v>3.5544790000000002</v>
      </c>
      <c r="H493" s="21" t="s">
        <v>27</v>
      </c>
      <c r="I493" s="21" t="s">
        <v>64</v>
      </c>
      <c r="J493" s="22">
        <v>257131313561</v>
      </c>
      <c r="K493" s="22">
        <v>163595840115</v>
      </c>
      <c r="L493" s="22">
        <v>956014506450</v>
      </c>
      <c r="M493" s="22">
        <v>49412031916</v>
      </c>
      <c r="N493" s="22">
        <v>49412031916</v>
      </c>
      <c r="O493" s="22">
        <v>4914</v>
      </c>
      <c r="P493" s="22">
        <v>16269</v>
      </c>
      <c r="Q493" s="20">
        <v>12.78</v>
      </c>
      <c r="R493" s="20">
        <v>3.86</v>
      </c>
      <c r="S493" s="20">
        <v>20.55</v>
      </c>
      <c r="T493" s="20">
        <v>31.22</v>
      </c>
    </row>
    <row r="494" spans="1:20">
      <c r="A494" s="7">
        <v>489</v>
      </c>
      <c r="B494" s="8" t="s">
        <v>1027</v>
      </c>
      <c r="C494" s="9" t="s">
        <v>21</v>
      </c>
      <c r="D494" s="9" t="s">
        <v>1028</v>
      </c>
      <c r="E494" s="19">
        <v>5568934875615.5996</v>
      </c>
      <c r="F494" s="19">
        <v>31270793400</v>
      </c>
      <c r="G494" s="20">
        <v>0.8256</v>
      </c>
      <c r="H494" s="21" t="s">
        <v>23</v>
      </c>
      <c r="I494" s="21" t="s">
        <v>203</v>
      </c>
      <c r="J494" s="22">
        <v>7544296538786</v>
      </c>
      <c r="K494" s="22">
        <v>4596504522998</v>
      </c>
      <c r="L494" s="22">
        <v>1888696538007</v>
      </c>
      <c r="M494" s="22">
        <v>154339656532</v>
      </c>
      <c r="N494" s="22">
        <v>154068636329</v>
      </c>
      <c r="O494" s="22">
        <v>464</v>
      </c>
      <c r="P494" s="22">
        <v>13133</v>
      </c>
      <c r="Q494" s="20">
        <v>55.46</v>
      </c>
      <c r="R494" s="20">
        <v>1.96</v>
      </c>
      <c r="S494" s="20">
        <v>2.34</v>
      </c>
      <c r="T494" s="20">
        <v>3.83</v>
      </c>
    </row>
    <row r="495" spans="1:20" ht="26.25">
      <c r="A495" s="7">
        <v>490</v>
      </c>
      <c r="B495" s="8" t="s">
        <v>1029</v>
      </c>
      <c r="C495" s="9" t="s">
        <v>21</v>
      </c>
      <c r="D495" s="9" t="s">
        <v>1030</v>
      </c>
      <c r="E495" s="19">
        <v>425393415802</v>
      </c>
      <c r="F495" s="19">
        <v>1560783020</v>
      </c>
      <c r="G495" s="20">
        <v>43.15692</v>
      </c>
      <c r="H495" s="21" t="s">
        <v>27</v>
      </c>
      <c r="I495" s="21" t="s">
        <v>58</v>
      </c>
      <c r="J495" s="22">
        <v>594731531152</v>
      </c>
      <c r="K495" s="22">
        <v>331083774141</v>
      </c>
      <c r="L495" s="22">
        <v>1008966369612</v>
      </c>
      <c r="M495" s="22">
        <v>43073297919</v>
      </c>
      <c r="N495" s="22">
        <v>43060298934</v>
      </c>
      <c r="O495" s="22">
        <v>2855</v>
      </c>
      <c r="P495" s="22">
        <v>21190</v>
      </c>
      <c r="Q495" s="20">
        <v>9.77</v>
      </c>
      <c r="R495" s="20">
        <v>1.32</v>
      </c>
      <c r="S495" s="20">
        <v>7.5</v>
      </c>
      <c r="T495" s="20">
        <v>13.55</v>
      </c>
    </row>
    <row r="496" spans="1:20">
      <c r="A496" s="7">
        <v>491</v>
      </c>
      <c r="B496" s="8" t="s">
        <v>1031</v>
      </c>
      <c r="C496" s="9" t="s">
        <v>21</v>
      </c>
      <c r="D496" s="9" t="s">
        <v>1032</v>
      </c>
      <c r="E496" s="19">
        <v>1106715169218</v>
      </c>
      <c r="F496" s="19">
        <v>514715140</v>
      </c>
      <c r="G496" s="20">
        <v>0.25400099999999998</v>
      </c>
      <c r="H496" s="21" t="s">
        <v>23</v>
      </c>
      <c r="I496" s="21" t="s">
        <v>107</v>
      </c>
      <c r="J496" s="22">
        <v>1295680236205</v>
      </c>
      <c r="K496" s="22">
        <v>855421917078</v>
      </c>
      <c r="L496" s="22">
        <v>314881037813</v>
      </c>
      <c r="M496" s="22">
        <v>117159016258</v>
      </c>
      <c r="N496" s="22">
        <v>118499500662</v>
      </c>
      <c r="O496" s="22">
        <v>1943</v>
      </c>
      <c r="P496" s="22">
        <v>14190</v>
      </c>
      <c r="Q496" s="20">
        <v>10.01</v>
      </c>
      <c r="R496" s="20">
        <v>1.37</v>
      </c>
      <c r="S496" s="20">
        <v>8.9700000000000006</v>
      </c>
      <c r="T496" s="20">
        <v>14.12</v>
      </c>
    </row>
    <row r="497" spans="1:20">
      <c r="A497" s="7">
        <v>492</v>
      </c>
      <c r="B497" s="8" t="s">
        <v>1033</v>
      </c>
      <c r="C497" s="9" t="s">
        <v>21</v>
      </c>
      <c r="D497" s="9" t="s">
        <v>1034</v>
      </c>
      <c r="E497" s="19">
        <v>13767975265182.4</v>
      </c>
      <c r="F497" s="19">
        <v>106574534200</v>
      </c>
      <c r="G497" s="20">
        <v>11.162614</v>
      </c>
      <c r="H497" s="21" t="s">
        <v>41</v>
      </c>
      <c r="I497" s="21" t="s">
        <v>64</v>
      </c>
      <c r="J497" s="22" t="s">
        <v>467</v>
      </c>
      <c r="K497" s="22" t="s">
        <v>467</v>
      </c>
      <c r="L497" s="22" t="s">
        <v>467</v>
      </c>
      <c r="M497" s="22" t="e">
        <v>#VALUE!</v>
      </c>
      <c r="N497" s="22" t="e">
        <v>#VALUE!</v>
      </c>
      <c r="O497" s="22">
        <v>1084</v>
      </c>
      <c r="P497" s="22">
        <v>12600</v>
      </c>
      <c r="Q497" s="20">
        <v>17.34</v>
      </c>
      <c r="R497" s="20">
        <v>1.44</v>
      </c>
      <c r="S497" s="20">
        <v>6.52</v>
      </c>
      <c r="T497" s="20">
        <v>16.63</v>
      </c>
    </row>
    <row r="498" spans="1:20">
      <c r="A498" s="7">
        <v>493</v>
      </c>
      <c r="B498" s="8" t="s">
        <v>1035</v>
      </c>
      <c r="C498" s="9" t="s">
        <v>21</v>
      </c>
      <c r="D498" s="9" t="s">
        <v>1036</v>
      </c>
      <c r="E498" s="19">
        <v>432773526273.59998</v>
      </c>
      <c r="F498" s="19">
        <v>1572583800</v>
      </c>
      <c r="G498" s="20">
        <v>11.562943000000001</v>
      </c>
      <c r="H498" s="21" t="s">
        <v>27</v>
      </c>
      <c r="I498" s="21" t="s">
        <v>93</v>
      </c>
      <c r="J498" s="22">
        <v>911293477032</v>
      </c>
      <c r="K498" s="22">
        <v>535501725114</v>
      </c>
      <c r="L498" s="22">
        <v>510757100987</v>
      </c>
      <c r="M498" s="22">
        <v>50978613302</v>
      </c>
      <c r="N498" s="22">
        <v>52385132243</v>
      </c>
      <c r="O498" s="22">
        <v>1866</v>
      </c>
      <c r="P498" s="22">
        <v>19598</v>
      </c>
      <c r="Q498" s="20">
        <v>9.3000000000000007</v>
      </c>
      <c r="R498" s="20">
        <v>0.89</v>
      </c>
      <c r="S498" s="20">
        <v>5.67</v>
      </c>
      <c r="T498" s="20">
        <v>9.67</v>
      </c>
    </row>
    <row r="499" spans="1:20">
      <c r="A499" s="7">
        <v>494</v>
      </c>
      <c r="B499" s="8" t="s">
        <v>1037</v>
      </c>
      <c r="C499" s="9" t="s">
        <v>21</v>
      </c>
      <c r="D499" s="9" t="s">
        <v>1038</v>
      </c>
      <c r="E499" s="19">
        <v>345087962168.79999</v>
      </c>
      <c r="F499" s="19">
        <v>42624000</v>
      </c>
      <c r="G499" s="20">
        <v>4.2847949999999999</v>
      </c>
      <c r="H499" s="21" t="s">
        <v>27</v>
      </c>
      <c r="I499" s="21" t="s">
        <v>77</v>
      </c>
      <c r="J499" s="22">
        <v>2394978543079</v>
      </c>
      <c r="K499" s="22">
        <v>348472629888</v>
      </c>
      <c r="L499" s="22">
        <v>1729037629403</v>
      </c>
      <c r="M499" s="22">
        <v>33953638273</v>
      </c>
      <c r="N499" s="22">
        <v>33953638273</v>
      </c>
      <c r="O499" s="22">
        <v>2266</v>
      </c>
      <c r="P499" s="22">
        <v>23257</v>
      </c>
      <c r="Q499" s="20">
        <v>9.75</v>
      </c>
      <c r="R499" s="20">
        <v>0.95</v>
      </c>
      <c r="S499" s="20">
        <v>1.49</v>
      </c>
      <c r="T499" s="20">
        <v>9.73</v>
      </c>
    </row>
    <row r="500" spans="1:20">
      <c r="A500" s="7">
        <v>495</v>
      </c>
      <c r="B500" s="8" t="s">
        <v>1039</v>
      </c>
      <c r="C500" s="9" t="s">
        <v>21</v>
      </c>
      <c r="D500" s="9" t="s">
        <v>1040</v>
      </c>
      <c r="E500" s="19">
        <v>170651502144</v>
      </c>
      <c r="F500" s="19">
        <v>157640800</v>
      </c>
      <c r="G500" s="20">
        <v>7.1758430000000004</v>
      </c>
      <c r="H500" s="21" t="s">
        <v>27</v>
      </c>
      <c r="I500" s="21" t="s">
        <v>64</v>
      </c>
      <c r="J500" s="22">
        <v>371142223357</v>
      </c>
      <c r="K500" s="22">
        <v>156203779946</v>
      </c>
      <c r="L500" s="22">
        <v>131720322229</v>
      </c>
      <c r="M500" s="22">
        <v>-35593616040</v>
      </c>
      <c r="N500" s="22">
        <v>-35593616040</v>
      </c>
      <c r="O500" s="22">
        <v>-4199</v>
      </c>
      <c r="P500" s="22">
        <v>18425</v>
      </c>
      <c r="Q500" s="20">
        <v>-5.05</v>
      </c>
      <c r="R500" s="20">
        <v>1.1499999999999999</v>
      </c>
      <c r="S500" s="20">
        <v>-9.1199999999999992</v>
      </c>
      <c r="T500" s="20">
        <v>-20.36</v>
      </c>
    </row>
    <row r="501" spans="1:20">
      <c r="A501" s="7">
        <v>496</v>
      </c>
      <c r="B501" s="8" t="s">
        <v>1041</v>
      </c>
      <c r="C501" s="9" t="s">
        <v>33</v>
      </c>
      <c r="D501" s="9" t="s">
        <v>1042</v>
      </c>
      <c r="E501" s="19">
        <v>876375459091.19995</v>
      </c>
      <c r="F501" s="19">
        <v>10080024402.799999</v>
      </c>
      <c r="G501" s="20">
        <v>4.5874899999999998</v>
      </c>
      <c r="H501" s="21" t="s">
        <v>27</v>
      </c>
      <c r="I501" s="21" t="s">
        <v>77</v>
      </c>
      <c r="J501" s="22">
        <v>2131072891570</v>
      </c>
      <c r="K501" s="22">
        <v>452835672967</v>
      </c>
      <c r="L501" s="22">
        <v>6296070159805</v>
      </c>
      <c r="M501" s="22">
        <v>135221733218</v>
      </c>
      <c r="N501" s="22">
        <v>135276960289</v>
      </c>
      <c r="O501" s="22">
        <v>5972</v>
      </c>
      <c r="P501" s="22">
        <v>17821</v>
      </c>
      <c r="Q501" s="20">
        <v>6.15</v>
      </c>
      <c r="R501" s="20">
        <v>2.06</v>
      </c>
      <c r="S501" s="20">
        <v>5.54</v>
      </c>
      <c r="T501" s="20">
        <v>32.47</v>
      </c>
    </row>
    <row r="502" spans="1:20">
      <c r="A502" s="7">
        <v>497</v>
      </c>
      <c r="B502" s="8" t="s">
        <v>1043</v>
      </c>
      <c r="C502" s="9" t="s">
        <v>21</v>
      </c>
      <c r="D502" s="9" t="s">
        <v>1044</v>
      </c>
      <c r="E502" s="19">
        <v>5636347758898.6396</v>
      </c>
      <c r="F502" s="19">
        <v>165310814620</v>
      </c>
      <c r="G502" s="20">
        <v>0.89971999999999996</v>
      </c>
      <c r="H502" s="21" t="s">
        <v>23</v>
      </c>
      <c r="I502" s="21" t="s">
        <v>61</v>
      </c>
      <c r="J502" s="22">
        <v>9797263075307</v>
      </c>
      <c r="K502" s="22">
        <v>5032891794993</v>
      </c>
      <c r="L502" s="22">
        <v>1683184118020</v>
      </c>
      <c r="M502" s="22">
        <v>187140334951</v>
      </c>
      <c r="N502" s="22">
        <v>187140334951</v>
      </c>
      <c r="O502" s="22">
        <v>511</v>
      </c>
      <c r="P502" s="22">
        <v>13738</v>
      </c>
      <c r="Q502" s="20">
        <v>41.8</v>
      </c>
      <c r="R502" s="20">
        <v>1.55</v>
      </c>
      <c r="S502" s="20">
        <v>1.76</v>
      </c>
      <c r="T502" s="20">
        <v>3.77</v>
      </c>
    </row>
    <row r="503" spans="1:20">
      <c r="A503" s="7">
        <v>498</v>
      </c>
      <c r="B503" s="8" t="s">
        <v>1045</v>
      </c>
      <c r="C503" s="9" t="s">
        <v>21</v>
      </c>
      <c r="D503" s="9" t="s">
        <v>1046</v>
      </c>
      <c r="E503" s="19">
        <v>7417701951800</v>
      </c>
      <c r="F503" s="19">
        <v>2769187520</v>
      </c>
      <c r="G503" s="20">
        <v>26.617039999999999</v>
      </c>
      <c r="H503" s="21" t="s">
        <v>23</v>
      </c>
      <c r="I503" s="21" t="s">
        <v>102</v>
      </c>
      <c r="J503" s="22">
        <v>1415534109851</v>
      </c>
      <c r="K503" s="22">
        <v>1249322541616</v>
      </c>
      <c r="L503" s="22">
        <v>839105841236</v>
      </c>
      <c r="M503" s="22">
        <v>563589041087</v>
      </c>
      <c r="N503" s="22">
        <v>564643881664</v>
      </c>
      <c r="O503" s="22">
        <v>11106</v>
      </c>
      <c r="P503" s="22">
        <v>24619</v>
      </c>
      <c r="Q503" s="20">
        <v>14.41</v>
      </c>
      <c r="R503" s="20">
        <v>6.5</v>
      </c>
      <c r="S503" s="20">
        <v>44.91</v>
      </c>
      <c r="T503" s="20">
        <v>49.76</v>
      </c>
    </row>
    <row r="504" spans="1:20">
      <c r="A504" s="7">
        <v>499</v>
      </c>
      <c r="B504" s="8" t="s">
        <v>1047</v>
      </c>
      <c r="C504" s="9" t="s">
        <v>33</v>
      </c>
      <c r="D504" s="9" t="s">
        <v>1048</v>
      </c>
      <c r="E504" s="19">
        <v>132436907552</v>
      </c>
      <c r="F504" s="19">
        <v>212280387.59999999</v>
      </c>
      <c r="G504" s="20">
        <v>6.0725319999999998</v>
      </c>
      <c r="H504" s="21" t="s">
        <v>27</v>
      </c>
      <c r="I504" s="21" t="s">
        <v>77</v>
      </c>
      <c r="J504" s="22">
        <v>472864200487</v>
      </c>
      <c r="K504" s="22">
        <v>176241734737</v>
      </c>
      <c r="L504" s="22">
        <v>215211722481</v>
      </c>
      <c r="M504" s="22">
        <v>12090235190</v>
      </c>
      <c r="N504" s="22">
        <v>12040235190</v>
      </c>
      <c r="O504" s="22">
        <v>838</v>
      </c>
      <c r="P504" s="22">
        <v>12219</v>
      </c>
      <c r="Q504" s="20">
        <v>14.08</v>
      </c>
      <c r="R504" s="20">
        <v>0.97</v>
      </c>
      <c r="S504" s="20">
        <v>2.48</v>
      </c>
      <c r="T504" s="20">
        <v>7.1</v>
      </c>
    </row>
    <row r="505" spans="1:20">
      <c r="A505" s="7">
        <v>500</v>
      </c>
      <c r="B505" s="8" t="s">
        <v>1049</v>
      </c>
      <c r="C505" s="9" t="s">
        <v>33</v>
      </c>
      <c r="D505" s="9" t="s">
        <v>1050</v>
      </c>
      <c r="E505" s="19">
        <v>68523840000</v>
      </c>
      <c r="F505" s="19">
        <v>393963976</v>
      </c>
      <c r="G505" s="20">
        <v>2.048136</v>
      </c>
      <c r="H505" s="21" t="s">
        <v>27</v>
      </c>
      <c r="I505" s="21" t="s">
        <v>77</v>
      </c>
      <c r="J505" s="22">
        <v>1349330946926</v>
      </c>
      <c r="K505" s="22">
        <v>180741260843</v>
      </c>
      <c r="L505" s="22">
        <v>531160654898</v>
      </c>
      <c r="M505" s="22">
        <v>2006611461</v>
      </c>
      <c r="N505" s="22">
        <v>1741922782</v>
      </c>
      <c r="O505" s="22">
        <v>195</v>
      </c>
      <c r="P505" s="22">
        <v>17548</v>
      </c>
      <c r="Q505" s="20">
        <v>44.14</v>
      </c>
      <c r="R505" s="20">
        <v>0.49</v>
      </c>
      <c r="S505" s="20">
        <v>0.16</v>
      </c>
      <c r="T505" s="20">
        <v>1.1200000000000001</v>
      </c>
    </row>
    <row r="506" spans="1:20">
      <c r="A506" s="7">
        <v>501</v>
      </c>
      <c r="B506" s="8" t="s">
        <v>1051</v>
      </c>
      <c r="C506" s="9" t="s">
        <v>33</v>
      </c>
      <c r="D506" s="9" t="s">
        <v>1052</v>
      </c>
      <c r="E506" s="19">
        <v>292331890972.79999</v>
      </c>
      <c r="F506" s="19">
        <v>2565008896.4000001</v>
      </c>
      <c r="G506" s="20">
        <v>3.6013169999999999</v>
      </c>
      <c r="H506" s="21" t="s">
        <v>27</v>
      </c>
      <c r="I506" s="21" t="s">
        <v>77</v>
      </c>
      <c r="J506" s="22">
        <v>1475513936982</v>
      </c>
      <c r="K506" s="22">
        <v>478351673214</v>
      </c>
      <c r="L506" s="22">
        <v>2147950325421</v>
      </c>
      <c r="M506" s="22">
        <v>21565159188</v>
      </c>
      <c r="N506" s="22">
        <v>21565159188</v>
      </c>
      <c r="O506" s="22">
        <v>829</v>
      </c>
      <c r="P506" s="22">
        <v>18398</v>
      </c>
      <c r="Q506" s="20">
        <v>14.83</v>
      </c>
      <c r="R506" s="20">
        <v>0.67</v>
      </c>
      <c r="S506" s="20">
        <v>1.45</v>
      </c>
      <c r="T506" s="20">
        <v>4.47</v>
      </c>
    </row>
    <row r="507" spans="1:20">
      <c r="A507" s="7">
        <v>502</v>
      </c>
      <c r="B507" s="8" t="s">
        <v>1053</v>
      </c>
      <c r="C507" s="9" t="s">
        <v>33</v>
      </c>
      <c r="D507" s="9" t="s">
        <v>1054</v>
      </c>
      <c r="E507" s="19">
        <v>223108564820.39999</v>
      </c>
      <c r="F507" s="19">
        <v>1855275455.5999999</v>
      </c>
      <c r="G507" s="20">
        <v>2.4537369999999998</v>
      </c>
      <c r="H507" s="21" t="s">
        <v>27</v>
      </c>
      <c r="I507" s="21" t="s">
        <v>77</v>
      </c>
      <c r="J507" s="22">
        <v>1260147050591</v>
      </c>
      <c r="K507" s="22">
        <v>457392811118</v>
      </c>
      <c r="L507" s="22">
        <v>382188062818</v>
      </c>
      <c r="M507" s="22">
        <v>740276596</v>
      </c>
      <c r="N507" s="22">
        <v>2381171843</v>
      </c>
      <c r="O507" s="22">
        <v>21</v>
      </c>
      <c r="P507" s="22">
        <v>13154</v>
      </c>
      <c r="Q507" s="20">
        <v>408.65</v>
      </c>
      <c r="R507" s="20">
        <v>0.66</v>
      </c>
      <c r="S507" s="20">
        <v>0.06</v>
      </c>
      <c r="T507" s="20">
        <v>0.16</v>
      </c>
    </row>
    <row r="508" spans="1:20">
      <c r="A508" s="7">
        <v>503</v>
      </c>
      <c r="B508" s="8" t="s">
        <v>1055</v>
      </c>
      <c r="C508" s="9" t="s">
        <v>33</v>
      </c>
      <c r="D508" s="9" t="s">
        <v>1056</v>
      </c>
      <c r="E508" s="19">
        <v>377820117600</v>
      </c>
      <c r="F508" s="19">
        <v>4394198374</v>
      </c>
      <c r="G508" s="20">
        <v>2.5764520000000002</v>
      </c>
      <c r="H508" s="21" t="s">
        <v>27</v>
      </c>
      <c r="I508" s="21" t="s">
        <v>77</v>
      </c>
      <c r="J508" s="22">
        <v>2326542408239</v>
      </c>
      <c r="K508" s="22">
        <v>824733201170</v>
      </c>
      <c r="L508" s="22">
        <v>571621807656</v>
      </c>
      <c r="M508" s="22">
        <v>8050886806</v>
      </c>
      <c r="N508" s="22">
        <v>11208297303</v>
      </c>
      <c r="O508" s="22">
        <v>235</v>
      </c>
      <c r="P508" s="22">
        <v>24091</v>
      </c>
      <c r="Q508" s="20">
        <v>61.23</v>
      </c>
      <c r="R508" s="20">
        <v>0.6</v>
      </c>
      <c r="S508" s="20">
        <v>0.34</v>
      </c>
      <c r="T508" s="20">
        <v>0.98</v>
      </c>
    </row>
    <row r="509" spans="1:20">
      <c r="A509" s="7">
        <v>504</v>
      </c>
      <c r="B509" s="8" t="s">
        <v>1057</v>
      </c>
      <c r="C509" s="9" t="s">
        <v>33</v>
      </c>
      <c r="D509" s="9" t="s">
        <v>1058</v>
      </c>
      <c r="E509" s="19">
        <v>550797497820</v>
      </c>
      <c r="F509" s="19">
        <v>5314160726.8000002</v>
      </c>
      <c r="G509" s="20">
        <v>2E-3</v>
      </c>
      <c r="H509" s="21" t="s">
        <v>27</v>
      </c>
      <c r="I509" s="21" t="s">
        <v>112</v>
      </c>
      <c r="J509" s="22">
        <v>343047567969</v>
      </c>
      <c r="K509" s="22">
        <v>264015645663</v>
      </c>
      <c r="L509" s="22">
        <v>46632633427</v>
      </c>
      <c r="M509" s="22">
        <v>23344586162</v>
      </c>
      <c r="N509" s="22">
        <v>24010535190</v>
      </c>
      <c r="O509" s="22">
        <v>891</v>
      </c>
      <c r="P509" s="22">
        <v>10075</v>
      </c>
      <c r="Q509" s="20">
        <v>31.43</v>
      </c>
      <c r="R509" s="20">
        <v>2.78</v>
      </c>
      <c r="S509" s="20">
        <v>6.66</v>
      </c>
      <c r="T509" s="20">
        <v>10.16</v>
      </c>
    </row>
    <row r="510" spans="1:20">
      <c r="A510" s="7">
        <v>505</v>
      </c>
      <c r="B510" s="8" t="s">
        <v>1059</v>
      </c>
      <c r="C510" s="9" t="s">
        <v>33</v>
      </c>
      <c r="D510" s="9" t="s">
        <v>1060</v>
      </c>
      <c r="E510" s="19">
        <v>24900217356.799999</v>
      </c>
      <c r="F510" s="19">
        <v>4165718</v>
      </c>
      <c r="G510" s="20">
        <v>3.2256659999999999</v>
      </c>
      <c r="H510" s="21" t="s">
        <v>27</v>
      </c>
      <c r="I510" s="21" t="s">
        <v>600</v>
      </c>
      <c r="J510" s="22">
        <v>87937030802</v>
      </c>
      <c r="K510" s="22">
        <v>53423953441</v>
      </c>
      <c r="L510" s="22">
        <v>48353509619</v>
      </c>
      <c r="M510" s="22">
        <v>2378425886</v>
      </c>
      <c r="N510" s="22">
        <v>2396652666</v>
      </c>
      <c r="O510" s="22">
        <v>911</v>
      </c>
      <c r="P510" s="22">
        <v>20472</v>
      </c>
      <c r="Q510" s="20">
        <v>10.53</v>
      </c>
      <c r="R510" s="20">
        <v>0.47</v>
      </c>
      <c r="S510" s="20">
        <v>2.59</v>
      </c>
      <c r="T510" s="20">
        <v>4.47</v>
      </c>
    </row>
    <row r="511" spans="1:20">
      <c r="A511" s="7">
        <v>506</v>
      </c>
      <c r="B511" s="8" t="s">
        <v>1061</v>
      </c>
      <c r="C511" s="9" t="s">
        <v>33</v>
      </c>
      <c r="D511" s="9" t="s">
        <v>1062</v>
      </c>
      <c r="E511" s="19">
        <v>341786850879.59998</v>
      </c>
      <c r="F511" s="19">
        <v>352647415.19999999</v>
      </c>
      <c r="G511" s="20">
        <v>0.30218600000000001</v>
      </c>
      <c r="H511" s="21" t="s">
        <v>27</v>
      </c>
      <c r="I511" s="21" t="s">
        <v>93</v>
      </c>
      <c r="J511" s="22">
        <v>908112963838</v>
      </c>
      <c r="K511" s="22">
        <v>471880180308</v>
      </c>
      <c r="L511" s="22">
        <v>1353507713196</v>
      </c>
      <c r="M511" s="22">
        <v>19533339116</v>
      </c>
      <c r="N511" s="22">
        <v>19599018470</v>
      </c>
      <c r="O511" s="22">
        <v>2037</v>
      </c>
      <c r="P511" s="22">
        <v>46537</v>
      </c>
      <c r="Q511" s="20">
        <v>13.2</v>
      </c>
      <c r="R511" s="20">
        <v>0.57999999999999996</v>
      </c>
      <c r="S511" s="20">
        <v>2.2400000000000002</v>
      </c>
      <c r="T511" s="20">
        <v>4.26</v>
      </c>
    </row>
    <row r="512" spans="1:20">
      <c r="A512" s="7">
        <v>507</v>
      </c>
      <c r="B512" s="8" t="s">
        <v>1063</v>
      </c>
      <c r="C512" s="9" t="s">
        <v>33</v>
      </c>
      <c r="D512" s="9" t="s">
        <v>1064</v>
      </c>
      <c r="E512" s="19">
        <v>62123051411.199997</v>
      </c>
      <c r="F512" s="19">
        <v>24106670.800000001</v>
      </c>
      <c r="G512" s="20">
        <v>24.162168000000001</v>
      </c>
      <c r="H512" s="21" t="s">
        <v>27</v>
      </c>
      <c r="I512" s="21" t="s">
        <v>24</v>
      </c>
      <c r="J512" s="22">
        <v>72367726206</v>
      </c>
      <c r="K512" s="22">
        <v>48405368695</v>
      </c>
      <c r="L512" s="22">
        <v>119252250003</v>
      </c>
      <c r="M512" s="22">
        <v>13028100430</v>
      </c>
      <c r="N512" s="22">
        <v>13028100430</v>
      </c>
      <c r="O512" s="22">
        <v>8581</v>
      </c>
      <c r="P512" s="22">
        <v>31883</v>
      </c>
      <c r="Q512" s="20">
        <v>4.74</v>
      </c>
      <c r="R512" s="20">
        <v>1.28</v>
      </c>
      <c r="S512" s="20">
        <v>18.04</v>
      </c>
      <c r="T512" s="20">
        <v>28.65</v>
      </c>
    </row>
    <row r="513" spans="1:20">
      <c r="A513" s="7">
        <v>508</v>
      </c>
      <c r="B513" s="8" t="s">
        <v>1065</v>
      </c>
      <c r="C513" s="9" t="s">
        <v>33</v>
      </c>
      <c r="D513" s="9" t="s">
        <v>1066</v>
      </c>
      <c r="E513" s="19">
        <v>309176816547.20001</v>
      </c>
      <c r="F513" s="19">
        <v>1346783121.2</v>
      </c>
      <c r="G513" s="20">
        <v>1.824495</v>
      </c>
      <c r="H513" s="21" t="s">
        <v>27</v>
      </c>
      <c r="I513" s="21" t="s">
        <v>77</v>
      </c>
      <c r="J513" s="22">
        <v>2755471329182</v>
      </c>
      <c r="K513" s="22">
        <v>840959412924</v>
      </c>
      <c r="L513" s="22">
        <v>1075334129048</v>
      </c>
      <c r="M513" s="22">
        <v>-11972924178</v>
      </c>
      <c r="N513" s="22">
        <v>-11528257090</v>
      </c>
      <c r="O513" s="22">
        <v>-280</v>
      </c>
      <c r="P513" s="22">
        <v>19680</v>
      </c>
      <c r="Q513" s="20">
        <v>-32.119999999999997</v>
      </c>
      <c r="R513" s="20">
        <v>0.46</v>
      </c>
      <c r="S513" s="20">
        <v>-0.42</v>
      </c>
      <c r="T513" s="20">
        <v>-1.39</v>
      </c>
    </row>
    <row r="514" spans="1:20" ht="26.25">
      <c r="A514" s="7">
        <v>509</v>
      </c>
      <c r="B514" s="8" t="s">
        <v>1067</v>
      </c>
      <c r="C514" s="9" t="s">
        <v>33</v>
      </c>
      <c r="D514" s="9" t="s">
        <v>1068</v>
      </c>
      <c r="E514" s="19">
        <v>260200000000</v>
      </c>
      <c r="F514" s="19">
        <v>15134484.4</v>
      </c>
      <c r="G514" s="20">
        <v>0.112206</v>
      </c>
      <c r="H514" s="21" t="s">
        <v>27</v>
      </c>
      <c r="I514" s="21" t="s">
        <v>61</v>
      </c>
      <c r="J514" s="22">
        <v>1185282337276</v>
      </c>
      <c r="K514" s="22">
        <v>350389589168</v>
      </c>
      <c r="L514" s="22">
        <v>53866473736</v>
      </c>
      <c r="M514" s="22">
        <v>894770181</v>
      </c>
      <c r="N514" s="22">
        <v>2907328614</v>
      </c>
      <c r="O514" s="22">
        <v>45</v>
      </c>
      <c r="P514" s="22">
        <v>17519</v>
      </c>
      <c r="Q514" s="20">
        <v>346.46</v>
      </c>
      <c r="R514" s="20">
        <v>0.88</v>
      </c>
      <c r="S514" s="20">
        <v>0.08</v>
      </c>
      <c r="T514" s="20">
        <v>0.26</v>
      </c>
    </row>
    <row r="515" spans="1:20" ht="26.25">
      <c r="A515" s="7">
        <v>510</v>
      </c>
      <c r="B515" s="8" t="s">
        <v>1069</v>
      </c>
      <c r="C515" s="9" t="s">
        <v>33</v>
      </c>
      <c r="D515" s="9" t="s">
        <v>1070</v>
      </c>
      <c r="E515" s="19">
        <v>1465406580386</v>
      </c>
      <c r="F515" s="19">
        <v>49848080.399999999</v>
      </c>
      <c r="G515" s="20">
        <v>0.14547299999999999</v>
      </c>
      <c r="H515" s="21" t="s">
        <v>23</v>
      </c>
      <c r="I515" s="21" t="s">
        <v>107</v>
      </c>
      <c r="J515" s="22">
        <v>749966089849</v>
      </c>
      <c r="K515" s="22">
        <v>554644319850</v>
      </c>
      <c r="L515" s="22">
        <v>305427281253</v>
      </c>
      <c r="M515" s="22">
        <v>148558700100</v>
      </c>
      <c r="N515" s="22">
        <v>149594426517</v>
      </c>
      <c r="O515" s="22">
        <v>4642</v>
      </c>
      <c r="P515" s="22">
        <v>17333</v>
      </c>
      <c r="Q515" s="20">
        <v>11.85</v>
      </c>
      <c r="R515" s="20">
        <v>3.17</v>
      </c>
      <c r="S515" s="20">
        <v>19.54</v>
      </c>
      <c r="T515" s="20">
        <v>28.01</v>
      </c>
    </row>
    <row r="516" spans="1:20" ht="26.25">
      <c r="A516" s="7">
        <v>511</v>
      </c>
      <c r="B516" s="8" t="s">
        <v>1071</v>
      </c>
      <c r="C516" s="9" t="s">
        <v>33</v>
      </c>
      <c r="D516" s="9" t="s">
        <v>1072</v>
      </c>
      <c r="E516" s="19">
        <v>196324801920</v>
      </c>
      <c r="F516" s="19">
        <v>348046123.19999999</v>
      </c>
      <c r="G516" s="20">
        <v>22.819393999999999</v>
      </c>
      <c r="H516" s="21" t="s">
        <v>27</v>
      </c>
      <c r="I516" s="21" t="s">
        <v>53</v>
      </c>
      <c r="J516" s="22">
        <v>496962491084</v>
      </c>
      <c r="K516" s="22">
        <v>259312785175</v>
      </c>
      <c r="L516" s="22">
        <v>685345141675</v>
      </c>
      <c r="M516" s="22">
        <v>38255161823</v>
      </c>
      <c r="N516" s="22">
        <v>38255161823</v>
      </c>
      <c r="O516" s="22">
        <v>4126</v>
      </c>
      <c r="P516" s="22">
        <v>27968</v>
      </c>
      <c r="Q516" s="20">
        <v>5.53</v>
      </c>
      <c r="R516" s="20">
        <v>0.82</v>
      </c>
      <c r="S516" s="20">
        <v>8.59</v>
      </c>
      <c r="T516" s="20">
        <v>15.31</v>
      </c>
    </row>
    <row r="517" spans="1:20">
      <c r="A517" s="7">
        <v>512</v>
      </c>
      <c r="B517" s="8" t="s">
        <v>1073</v>
      </c>
      <c r="C517" s="9" t="s">
        <v>21</v>
      </c>
      <c r="D517" s="9" t="s">
        <v>1074</v>
      </c>
      <c r="E517" s="19">
        <v>283076993451.59998</v>
      </c>
      <c r="F517" s="19">
        <v>45342320</v>
      </c>
      <c r="G517" s="20">
        <v>0.88795800000000003</v>
      </c>
      <c r="H517" s="21" t="s">
        <v>27</v>
      </c>
      <c r="I517" s="21" t="s">
        <v>74</v>
      </c>
      <c r="J517" s="22">
        <v>249290884613</v>
      </c>
      <c r="K517" s="22">
        <v>180579635200</v>
      </c>
      <c r="L517" s="22">
        <v>701516153328</v>
      </c>
      <c r="M517" s="22">
        <v>22677773818</v>
      </c>
      <c r="N517" s="22">
        <v>22677773818</v>
      </c>
      <c r="O517" s="22">
        <v>2019</v>
      </c>
      <c r="P517" s="22">
        <v>16073</v>
      </c>
      <c r="Q517" s="20">
        <v>12.66</v>
      </c>
      <c r="R517" s="20">
        <v>1.59</v>
      </c>
      <c r="S517" s="20">
        <v>7.89</v>
      </c>
      <c r="T517" s="20">
        <v>12.41</v>
      </c>
    </row>
    <row r="518" spans="1:20">
      <c r="A518" s="7">
        <v>513</v>
      </c>
      <c r="B518" s="8" t="s">
        <v>1075</v>
      </c>
      <c r="C518" s="9" t="s">
        <v>21</v>
      </c>
      <c r="D518" s="9" t="s">
        <v>1076</v>
      </c>
      <c r="E518" s="19">
        <v>697088205015.40002</v>
      </c>
      <c r="F518" s="19">
        <v>1273933876</v>
      </c>
      <c r="G518" s="20">
        <v>0.48155999999999999</v>
      </c>
      <c r="H518" s="21" t="s">
        <v>27</v>
      </c>
      <c r="I518" s="21" t="s">
        <v>24</v>
      </c>
      <c r="J518" s="22">
        <v>1428503832706</v>
      </c>
      <c r="K518" s="22">
        <v>583664120622</v>
      </c>
      <c r="L518" s="22">
        <v>2109677175890</v>
      </c>
      <c r="M518" s="22">
        <v>36595558486</v>
      </c>
      <c r="N518" s="22">
        <v>34500134285</v>
      </c>
      <c r="O518" s="22">
        <v>764</v>
      </c>
      <c r="P518" s="22">
        <v>12186</v>
      </c>
      <c r="Q518" s="20">
        <v>24.34</v>
      </c>
      <c r="R518" s="20">
        <v>1.53</v>
      </c>
      <c r="S518" s="20">
        <v>2.95</v>
      </c>
      <c r="T518" s="20">
        <v>6.4</v>
      </c>
    </row>
    <row r="519" spans="1:20">
      <c r="A519" s="7">
        <v>514</v>
      </c>
      <c r="B519" s="8" t="s">
        <v>1077</v>
      </c>
      <c r="C519" s="9" t="s">
        <v>21</v>
      </c>
      <c r="D519" s="9" t="s">
        <v>1078</v>
      </c>
      <c r="E519" s="19">
        <v>821526371843.80005</v>
      </c>
      <c r="F519" s="19">
        <v>883663200</v>
      </c>
      <c r="G519" s="20">
        <v>9.3391629999999992</v>
      </c>
      <c r="H519" s="21" t="s">
        <v>27</v>
      </c>
      <c r="I519" s="21" t="s">
        <v>102</v>
      </c>
      <c r="J519" s="22">
        <v>933648493033</v>
      </c>
      <c r="K519" s="22">
        <v>620111723695</v>
      </c>
      <c r="L519" s="22">
        <v>1851648593740</v>
      </c>
      <c r="M519" s="22">
        <v>173067714721</v>
      </c>
      <c r="N519" s="22">
        <v>172876949853</v>
      </c>
      <c r="O519" s="22">
        <v>12559</v>
      </c>
      <c r="P519" s="22">
        <v>44221</v>
      </c>
      <c r="Q519" s="20">
        <v>5.68</v>
      </c>
      <c r="R519" s="20">
        <v>1.61</v>
      </c>
      <c r="S519" s="20">
        <v>21.16</v>
      </c>
      <c r="T519" s="20">
        <v>31.4</v>
      </c>
    </row>
    <row r="520" spans="1:20">
      <c r="A520" s="7">
        <v>515</v>
      </c>
      <c r="B520" s="8" t="s">
        <v>1079</v>
      </c>
      <c r="C520" s="9" t="s">
        <v>33</v>
      </c>
      <c r="D520" s="9" t="s">
        <v>1080</v>
      </c>
      <c r="E520" s="19">
        <v>69713411000</v>
      </c>
      <c r="F520" s="19">
        <v>116413501.59999999</v>
      </c>
      <c r="G520" s="20">
        <v>0.897065</v>
      </c>
      <c r="H520" s="21" t="s">
        <v>27</v>
      </c>
      <c r="I520" s="21" t="s">
        <v>24</v>
      </c>
      <c r="J520" s="22">
        <v>77713791516</v>
      </c>
      <c r="K520" s="22">
        <v>71996722496</v>
      </c>
      <c r="L520" s="22">
        <v>139553456806</v>
      </c>
      <c r="M520" s="22">
        <v>18263748510</v>
      </c>
      <c r="N520" s="22">
        <v>18106223504</v>
      </c>
      <c r="O520" s="22">
        <v>6377</v>
      </c>
      <c r="P520" s="22">
        <v>25137</v>
      </c>
      <c r="Q520" s="20">
        <v>4.2300000000000004</v>
      </c>
      <c r="R520" s="20">
        <v>1.07</v>
      </c>
      <c r="S520" s="20">
        <v>25.39</v>
      </c>
      <c r="T520" s="20">
        <v>27.41</v>
      </c>
    </row>
    <row r="521" spans="1:20">
      <c r="A521" s="7">
        <v>516</v>
      </c>
      <c r="B521" s="8" t="s">
        <v>1081</v>
      </c>
      <c r="C521" s="9" t="s">
        <v>33</v>
      </c>
      <c r="D521" s="9" t="s">
        <v>1082</v>
      </c>
      <c r="E521" s="19">
        <v>532380348720</v>
      </c>
      <c r="F521" s="19">
        <v>78200365.599999994</v>
      </c>
      <c r="G521" s="20">
        <v>0.90899799999999997</v>
      </c>
      <c r="H521" s="21" t="s">
        <v>27</v>
      </c>
      <c r="I521" s="21" t="s">
        <v>64</v>
      </c>
      <c r="J521" s="22">
        <v>226295659004</v>
      </c>
      <c r="K521" s="22">
        <v>151447539652</v>
      </c>
      <c r="L521" s="22">
        <v>383582625297</v>
      </c>
      <c r="M521" s="22">
        <v>31748686055</v>
      </c>
      <c r="N521" s="22">
        <v>31727130423</v>
      </c>
      <c r="O521" s="22">
        <v>4442</v>
      </c>
      <c r="P521" s="22">
        <v>21189</v>
      </c>
      <c r="Q521" s="20">
        <v>11.41</v>
      </c>
      <c r="R521" s="20">
        <v>2.39</v>
      </c>
      <c r="S521" s="20">
        <v>14.55</v>
      </c>
      <c r="T521" s="20">
        <v>23.51</v>
      </c>
    </row>
    <row r="522" spans="1:20" ht="26.25">
      <c r="A522" s="7">
        <v>517</v>
      </c>
      <c r="B522" s="8" t="s">
        <v>1083</v>
      </c>
      <c r="C522" s="9" t="s">
        <v>33</v>
      </c>
      <c r="D522" s="9" t="s">
        <v>1084</v>
      </c>
      <c r="E522" s="19">
        <v>47969386400</v>
      </c>
      <c r="F522" s="19">
        <v>28038062.800000001</v>
      </c>
      <c r="G522" s="20">
        <v>1.579698</v>
      </c>
      <c r="H522" s="21" t="s">
        <v>27</v>
      </c>
      <c r="I522" s="21" t="s">
        <v>53</v>
      </c>
      <c r="J522" s="22">
        <v>124811477402</v>
      </c>
      <c r="K522" s="22">
        <v>66066486327</v>
      </c>
      <c r="L522" s="22">
        <v>149714372822</v>
      </c>
      <c r="M522" s="22">
        <v>1787298631</v>
      </c>
      <c r="N522" s="22">
        <v>1079820180</v>
      </c>
      <c r="O522" s="22">
        <v>442</v>
      </c>
      <c r="P522" s="22">
        <v>16341</v>
      </c>
      <c r="Q522" s="20">
        <v>23.75</v>
      </c>
      <c r="R522" s="20">
        <v>0.64</v>
      </c>
      <c r="S522" s="20">
        <v>1.52</v>
      </c>
      <c r="T522" s="20">
        <v>2.66</v>
      </c>
    </row>
    <row r="523" spans="1:20">
      <c r="A523" s="7">
        <v>518</v>
      </c>
      <c r="B523" s="8" t="s">
        <v>1085</v>
      </c>
      <c r="C523" s="9" t="s">
        <v>33</v>
      </c>
      <c r="D523" s="9" t="s">
        <v>1086</v>
      </c>
      <c r="E523" s="19">
        <v>500612517720</v>
      </c>
      <c r="F523" s="19">
        <v>7175807.2000000002</v>
      </c>
      <c r="G523" s="20">
        <v>0.391345</v>
      </c>
      <c r="H523" s="21" t="s">
        <v>27</v>
      </c>
      <c r="I523" s="21" t="s">
        <v>112</v>
      </c>
      <c r="J523" s="22">
        <v>184802124312</v>
      </c>
      <c r="K523" s="22">
        <v>170260467454</v>
      </c>
      <c r="L523" s="22">
        <v>17933162805</v>
      </c>
      <c r="M523" s="22">
        <v>4425739119</v>
      </c>
      <c r="N523" s="22">
        <v>4425739119</v>
      </c>
      <c r="O523" s="22">
        <v>358</v>
      </c>
      <c r="P523" s="22">
        <v>13771</v>
      </c>
      <c r="Q523" s="20">
        <v>153.65</v>
      </c>
      <c r="R523" s="20">
        <v>3.99</v>
      </c>
      <c r="S523" s="20">
        <v>2.4300000000000002</v>
      </c>
      <c r="T523" s="20">
        <v>2.63</v>
      </c>
    </row>
    <row r="524" spans="1:20">
      <c r="A524" s="7">
        <v>519</v>
      </c>
      <c r="B524" s="8" t="s">
        <v>1087</v>
      </c>
      <c r="C524" s="9" t="s">
        <v>21</v>
      </c>
      <c r="D524" s="9" t="s">
        <v>1088</v>
      </c>
      <c r="E524" s="19">
        <v>2362857302478.3999</v>
      </c>
      <c r="F524" s="19">
        <v>612551680</v>
      </c>
      <c r="G524" s="20">
        <v>2.3003140000000002</v>
      </c>
      <c r="H524" s="21" t="s">
        <v>23</v>
      </c>
      <c r="I524" s="21" t="s">
        <v>102</v>
      </c>
      <c r="J524" s="22">
        <v>938589049757</v>
      </c>
      <c r="K524" s="22">
        <v>820290134691</v>
      </c>
      <c r="L524" s="22">
        <v>488318545497</v>
      </c>
      <c r="M524" s="22">
        <v>53603440435</v>
      </c>
      <c r="N524" s="22">
        <v>53603519995</v>
      </c>
      <c r="O524" s="22">
        <v>1599</v>
      </c>
      <c r="P524" s="22">
        <v>24462</v>
      </c>
      <c r="Q524" s="20">
        <v>44.35</v>
      </c>
      <c r="R524" s="20">
        <v>2.9</v>
      </c>
      <c r="S524" s="20">
        <v>5.4</v>
      </c>
      <c r="T524" s="20">
        <v>6.29</v>
      </c>
    </row>
    <row r="525" spans="1:20">
      <c r="A525" s="7">
        <v>520</v>
      </c>
      <c r="B525" s="8" t="s">
        <v>1089</v>
      </c>
      <c r="C525" s="9" t="s">
        <v>21</v>
      </c>
      <c r="D525" s="9" t="s">
        <v>1090</v>
      </c>
      <c r="E525" s="19">
        <v>1654847696611.2</v>
      </c>
      <c r="F525" s="19">
        <v>4047119200</v>
      </c>
      <c r="G525" s="20">
        <v>2.0559999999999998E-2</v>
      </c>
      <c r="H525" s="21" t="s">
        <v>23</v>
      </c>
      <c r="I525" s="21" t="s">
        <v>61</v>
      </c>
      <c r="J525" s="22">
        <v>1998570531145</v>
      </c>
      <c r="K525" s="22">
        <v>697425202652</v>
      </c>
      <c r="L525" s="22">
        <v>172807231561</v>
      </c>
      <c r="M525" s="22">
        <v>34815698574</v>
      </c>
      <c r="N525" s="22">
        <v>33983333529</v>
      </c>
      <c r="O525" s="22">
        <v>580</v>
      </c>
      <c r="P525" s="22">
        <v>11624</v>
      </c>
      <c r="Q525" s="20">
        <v>57.65</v>
      </c>
      <c r="R525" s="20">
        <v>2.88</v>
      </c>
      <c r="S525" s="20">
        <v>1.76</v>
      </c>
      <c r="T525" s="20">
        <v>4.82</v>
      </c>
    </row>
    <row r="526" spans="1:20">
      <c r="A526" s="7">
        <v>521</v>
      </c>
      <c r="B526" s="8" t="s">
        <v>1091</v>
      </c>
      <c r="C526" s="9" t="s">
        <v>21</v>
      </c>
      <c r="D526" s="9" t="s">
        <v>1092</v>
      </c>
      <c r="E526" s="19">
        <v>1972201947883.2</v>
      </c>
      <c r="F526" s="19">
        <v>7590584600</v>
      </c>
      <c r="G526" s="20">
        <v>11.484</v>
      </c>
      <c r="H526" s="21" t="s">
        <v>23</v>
      </c>
      <c r="I526" s="21" t="s">
        <v>31</v>
      </c>
      <c r="J526" s="22">
        <v>4416748260555</v>
      </c>
      <c r="K526" s="22">
        <v>1042526406984</v>
      </c>
      <c r="L526" s="22">
        <v>689803567017</v>
      </c>
      <c r="M526" s="22">
        <v>68276045666</v>
      </c>
      <c r="N526" s="22">
        <v>66611135095</v>
      </c>
      <c r="O526" s="22">
        <v>923</v>
      </c>
      <c r="P526" s="22">
        <v>14088</v>
      </c>
      <c r="Q526" s="20">
        <v>37.94</v>
      </c>
      <c r="R526" s="20">
        <v>2.48</v>
      </c>
      <c r="S526" s="20">
        <v>1.97</v>
      </c>
      <c r="T526" s="20">
        <v>7.18</v>
      </c>
    </row>
    <row r="527" spans="1:20">
      <c r="A527" s="7">
        <v>522</v>
      </c>
      <c r="B527" s="8" t="s">
        <v>1093</v>
      </c>
      <c r="C527" s="9" t="s">
        <v>21</v>
      </c>
      <c r="D527" s="9" t="s">
        <v>1094</v>
      </c>
      <c r="E527" s="19">
        <v>244275846893.16</v>
      </c>
      <c r="F527" s="19">
        <v>1667498080</v>
      </c>
      <c r="G527" s="20">
        <v>0.63575999999999999</v>
      </c>
      <c r="H527" s="21" t="s">
        <v>27</v>
      </c>
      <c r="I527" s="21" t="s">
        <v>58</v>
      </c>
      <c r="J527" s="22">
        <v>942232331322</v>
      </c>
      <c r="K527" s="22">
        <v>400289816796</v>
      </c>
      <c r="L527" s="22">
        <v>927621630708</v>
      </c>
      <c r="M527" s="22">
        <v>17856302525</v>
      </c>
      <c r="N527" s="22">
        <v>17904216624</v>
      </c>
      <c r="O527" s="22">
        <v>559</v>
      </c>
      <c r="P527" s="22">
        <v>11968</v>
      </c>
      <c r="Q527" s="20">
        <v>15.74</v>
      </c>
      <c r="R527" s="20">
        <v>0.74</v>
      </c>
      <c r="S527" s="20">
        <v>1.95</v>
      </c>
      <c r="T527" s="20">
        <v>4.5599999999999996</v>
      </c>
    </row>
    <row r="528" spans="1:20">
      <c r="A528" s="7">
        <v>523</v>
      </c>
      <c r="B528" s="8" t="s">
        <v>1095</v>
      </c>
      <c r="C528" s="9" t="s">
        <v>21</v>
      </c>
      <c r="D528" s="9" t="s">
        <v>1096</v>
      </c>
      <c r="E528" s="19">
        <v>53591239570594.703</v>
      </c>
      <c r="F528" s="19">
        <v>444138946157.48901</v>
      </c>
      <c r="G528" s="20">
        <v>3.733984</v>
      </c>
      <c r="H528" s="21" t="s">
        <v>41</v>
      </c>
      <c r="I528" s="21" t="s">
        <v>42</v>
      </c>
      <c r="J528" s="22">
        <v>506604328000000</v>
      </c>
      <c r="K528" s="22">
        <v>35531665000000</v>
      </c>
      <c r="L528" s="22">
        <v>15570349000000</v>
      </c>
      <c r="M528" s="22">
        <v>5007161000000</v>
      </c>
      <c r="N528" s="22">
        <v>4981633000000</v>
      </c>
      <c r="O528" s="22">
        <v>2635</v>
      </c>
      <c r="P528" s="22">
        <v>13323</v>
      </c>
      <c r="Q528" s="20">
        <v>8.4600000000000009</v>
      </c>
      <c r="R528" s="20">
        <v>1.67</v>
      </c>
      <c r="S528" s="20">
        <v>1.0900000000000001</v>
      </c>
      <c r="T528" s="20">
        <v>16.809999999999999</v>
      </c>
    </row>
    <row r="529" spans="1:20">
      <c r="A529" s="7">
        <v>524</v>
      </c>
      <c r="B529" s="8" t="s">
        <v>1097</v>
      </c>
      <c r="C529" s="9" t="s">
        <v>33</v>
      </c>
      <c r="D529" s="9" t="s">
        <v>1098</v>
      </c>
      <c r="E529" s="19">
        <v>119466621110.39999</v>
      </c>
      <c r="F529" s="19">
        <v>92818900.799999997</v>
      </c>
      <c r="G529" s="20">
        <v>2.7363439999999999</v>
      </c>
      <c r="H529" s="21" t="s">
        <v>27</v>
      </c>
      <c r="I529" s="21" t="s">
        <v>228</v>
      </c>
      <c r="J529" s="22">
        <v>186640489502</v>
      </c>
      <c r="K529" s="22">
        <v>101859204321</v>
      </c>
      <c r="L529" s="22">
        <v>226538004128</v>
      </c>
      <c r="M529" s="22">
        <v>15337855783</v>
      </c>
      <c r="N529" s="22">
        <v>15558842229</v>
      </c>
      <c r="O529" s="22">
        <v>2180</v>
      </c>
      <c r="P529" s="22">
        <v>12752</v>
      </c>
      <c r="Q529" s="20">
        <v>6.93</v>
      </c>
      <c r="R529" s="20">
        <v>1.18</v>
      </c>
      <c r="S529" s="20">
        <v>8.07</v>
      </c>
      <c r="T529" s="20">
        <v>15.76</v>
      </c>
    </row>
    <row r="530" spans="1:20">
      <c r="A530" s="7">
        <v>525</v>
      </c>
      <c r="B530" s="8" t="s">
        <v>1099</v>
      </c>
      <c r="C530" s="9" t="s">
        <v>21</v>
      </c>
      <c r="D530" s="9" t="s">
        <v>1100</v>
      </c>
      <c r="E530" s="19">
        <v>2123864579663.8</v>
      </c>
      <c r="F530" s="19">
        <v>23573899440</v>
      </c>
      <c r="G530" s="20">
        <v>0.44390600000000002</v>
      </c>
      <c r="H530" s="21" t="s">
        <v>23</v>
      </c>
      <c r="I530" s="21" t="s">
        <v>93</v>
      </c>
      <c r="J530" s="22">
        <v>5907405173007</v>
      </c>
      <c r="K530" s="22">
        <v>1364398057274</v>
      </c>
      <c r="L530" s="22">
        <v>7074612696137</v>
      </c>
      <c r="M530" s="22">
        <v>89385473068</v>
      </c>
      <c r="N530" s="22">
        <v>70600829697</v>
      </c>
      <c r="O530" s="22">
        <v>937</v>
      </c>
      <c r="P530" s="22">
        <v>13614</v>
      </c>
      <c r="Q530" s="20">
        <v>16.760000000000002</v>
      </c>
      <c r="R530" s="20">
        <v>1.1499999999999999</v>
      </c>
      <c r="S530" s="20">
        <v>1.72</v>
      </c>
      <c r="T530" s="20">
        <v>6.65</v>
      </c>
    </row>
    <row r="531" spans="1:20">
      <c r="A531" s="7">
        <v>526</v>
      </c>
      <c r="B531" s="8" t="s">
        <v>1101</v>
      </c>
      <c r="C531" s="9" t="s">
        <v>33</v>
      </c>
      <c r="D531" s="9" t="s">
        <v>1102</v>
      </c>
      <c r="E531" s="19">
        <v>1909942761050.8</v>
      </c>
      <c r="F531" s="19">
        <v>873268747.60000002</v>
      </c>
      <c r="G531" s="20">
        <v>1.8901999999999999E-2</v>
      </c>
      <c r="H531" s="21" t="s">
        <v>23</v>
      </c>
      <c r="I531" s="21" t="s">
        <v>31</v>
      </c>
      <c r="J531" s="22">
        <v>3674822897316</v>
      </c>
      <c r="K531" s="22">
        <v>1585744780894</v>
      </c>
      <c r="L531" s="22">
        <v>3745725295961</v>
      </c>
      <c r="M531" s="22">
        <v>34374451916</v>
      </c>
      <c r="N531" s="22">
        <v>45894683800</v>
      </c>
      <c r="O531" s="22">
        <v>265</v>
      </c>
      <c r="P531" s="22">
        <v>12235</v>
      </c>
      <c r="Q531" s="20">
        <v>60.7</v>
      </c>
      <c r="R531" s="20">
        <v>1.32</v>
      </c>
      <c r="S531" s="20">
        <v>0.91</v>
      </c>
      <c r="T531" s="20">
        <v>2.19</v>
      </c>
    </row>
    <row r="532" spans="1:20">
      <c r="A532" s="7">
        <v>527</v>
      </c>
      <c r="B532" s="8" t="s">
        <v>1103</v>
      </c>
      <c r="C532" s="9" t="s">
        <v>21</v>
      </c>
      <c r="D532" s="9" t="s">
        <v>1104</v>
      </c>
      <c r="E532" s="19">
        <v>2363067055360</v>
      </c>
      <c r="F532" s="19">
        <v>292994000</v>
      </c>
      <c r="G532" s="20">
        <v>5.1963200000000001</v>
      </c>
      <c r="H532" s="21" t="s">
        <v>23</v>
      </c>
      <c r="I532" s="21" t="s">
        <v>107</v>
      </c>
      <c r="J532" s="22">
        <v>1832513519492</v>
      </c>
      <c r="K532" s="22">
        <v>1336664787245</v>
      </c>
      <c r="L532" s="22">
        <v>657816352379</v>
      </c>
      <c r="M532" s="22">
        <v>265133365965</v>
      </c>
      <c r="N532" s="22">
        <v>264924707965</v>
      </c>
      <c r="O532" s="22">
        <v>2829</v>
      </c>
      <c r="P532" s="22">
        <v>14264</v>
      </c>
      <c r="Q532" s="20">
        <v>9.19</v>
      </c>
      <c r="R532" s="20">
        <v>1.82</v>
      </c>
      <c r="S532" s="20">
        <v>14.5</v>
      </c>
      <c r="T532" s="20">
        <v>21.58</v>
      </c>
    </row>
    <row r="533" spans="1:20">
      <c r="A533" s="7">
        <v>528</v>
      </c>
      <c r="B533" s="8" t="s">
        <v>1105</v>
      </c>
      <c r="C533" s="9" t="s">
        <v>33</v>
      </c>
      <c r="D533" s="9" t="s">
        <v>1106</v>
      </c>
      <c r="E533" s="19">
        <v>10981874653510</v>
      </c>
      <c r="F533" s="19">
        <v>286069607481.20001</v>
      </c>
      <c r="G533" s="20">
        <v>8.6172509999999996</v>
      </c>
      <c r="H533" s="21" t="s">
        <v>41</v>
      </c>
      <c r="I533" s="21" t="s">
        <v>67</v>
      </c>
      <c r="J533" s="22">
        <v>10910883600024</v>
      </c>
      <c r="K533" s="22">
        <v>6055579667733</v>
      </c>
      <c r="L533" s="22">
        <v>2895317648402</v>
      </c>
      <c r="M533" s="22">
        <v>1396285501055</v>
      </c>
      <c r="N533" s="22">
        <v>1396285501052</v>
      </c>
      <c r="O533" s="22">
        <v>6098</v>
      </c>
      <c r="P533" s="22">
        <v>18617</v>
      </c>
      <c r="Q533" s="20">
        <v>8.3000000000000007</v>
      </c>
      <c r="R533" s="20">
        <v>2.72</v>
      </c>
      <c r="S533" s="20">
        <v>15.65</v>
      </c>
      <c r="T533" s="20">
        <v>30.09</v>
      </c>
    </row>
    <row r="534" spans="1:20">
      <c r="A534" s="7">
        <v>529</v>
      </c>
      <c r="B534" s="8" t="s">
        <v>1107</v>
      </c>
      <c r="C534" s="9" t="s">
        <v>33</v>
      </c>
      <c r="D534" s="9" t="s">
        <v>1108</v>
      </c>
      <c r="E534" s="19">
        <v>460286684108.79999</v>
      </c>
      <c r="F534" s="19">
        <v>53167685.600000001</v>
      </c>
      <c r="G534" s="20">
        <v>0.16442399999999999</v>
      </c>
      <c r="H534" s="21" t="s">
        <v>27</v>
      </c>
      <c r="I534" s="21" t="s">
        <v>61</v>
      </c>
      <c r="J534" s="22">
        <v>1599495476266</v>
      </c>
      <c r="K534" s="22">
        <v>665508654831</v>
      </c>
      <c r="L534" s="22">
        <v>131237611842</v>
      </c>
      <c r="M534" s="22">
        <v>10777113976</v>
      </c>
      <c r="N534" s="22">
        <v>3000767105</v>
      </c>
      <c r="O534" s="22">
        <v>449</v>
      </c>
      <c r="P534" s="22">
        <v>27730</v>
      </c>
      <c r="Q534" s="20">
        <v>44.31</v>
      </c>
      <c r="R534" s="20">
        <v>0.72</v>
      </c>
      <c r="S534" s="20">
        <v>0.98</v>
      </c>
      <c r="T534" s="20">
        <v>2.1800000000000002</v>
      </c>
    </row>
    <row r="535" spans="1:20">
      <c r="A535" s="7">
        <v>530</v>
      </c>
      <c r="B535" s="8" t="s">
        <v>1109</v>
      </c>
      <c r="C535" s="9" t="s">
        <v>21</v>
      </c>
      <c r="D535" s="9" t="s">
        <v>1110</v>
      </c>
      <c r="E535" s="19">
        <v>1106487614664</v>
      </c>
      <c r="F535" s="19">
        <v>34191620</v>
      </c>
      <c r="G535" s="20">
        <v>48.974632</v>
      </c>
      <c r="H535" s="21" t="s">
        <v>23</v>
      </c>
      <c r="I535" s="21" t="s">
        <v>107</v>
      </c>
      <c r="J535" s="22">
        <v>2360508344949</v>
      </c>
      <c r="K535" s="22">
        <v>1376221981963</v>
      </c>
      <c r="L535" s="22">
        <v>202678825727</v>
      </c>
      <c r="M535" s="22">
        <v>-73497729005</v>
      </c>
      <c r="N535" s="22">
        <v>-73497729006</v>
      </c>
      <c r="O535" s="22">
        <v>-1139</v>
      </c>
      <c r="P535" s="22">
        <v>21320</v>
      </c>
      <c r="Q535" s="20">
        <v>-14.27</v>
      </c>
      <c r="R535" s="20">
        <v>0.76</v>
      </c>
      <c r="S535" s="20">
        <v>-3.05</v>
      </c>
      <c r="T535" s="20">
        <v>-5.19</v>
      </c>
    </row>
    <row r="536" spans="1:20">
      <c r="A536" s="7">
        <v>531</v>
      </c>
      <c r="B536" s="8" t="s">
        <v>1111</v>
      </c>
      <c r="C536" s="9" t="s">
        <v>33</v>
      </c>
      <c r="D536" s="9" t="s">
        <v>1112</v>
      </c>
      <c r="E536" s="19">
        <v>357573644980</v>
      </c>
      <c r="F536" s="19">
        <v>24257248.399999999</v>
      </c>
      <c r="G536" s="20">
        <v>0.19354099999999999</v>
      </c>
      <c r="H536" s="21" t="s">
        <v>27</v>
      </c>
      <c r="I536" s="21" t="s">
        <v>28</v>
      </c>
      <c r="J536" s="22">
        <v>967248110811</v>
      </c>
      <c r="K536" s="22">
        <v>290958720873</v>
      </c>
      <c r="L536" s="22">
        <v>1121406224356</v>
      </c>
      <c r="M536" s="22">
        <v>12788192627</v>
      </c>
      <c r="N536" s="22">
        <v>12869638018</v>
      </c>
      <c r="O536" s="22">
        <v>577</v>
      </c>
      <c r="P536" s="22">
        <v>13133</v>
      </c>
      <c r="Q536" s="20">
        <v>26.33</v>
      </c>
      <c r="R536" s="20">
        <v>1.1599999999999999</v>
      </c>
      <c r="S536" s="20">
        <v>1.32</v>
      </c>
      <c r="T536" s="20">
        <v>4.3899999999999997</v>
      </c>
    </row>
    <row r="537" spans="1:20">
      <c r="A537" s="7">
        <v>532</v>
      </c>
      <c r="B537" s="8" t="s">
        <v>1113</v>
      </c>
      <c r="C537" s="9" t="s">
        <v>21</v>
      </c>
      <c r="D537" s="9" t="s">
        <v>1114</v>
      </c>
      <c r="E537" s="19">
        <v>1324304313384</v>
      </c>
      <c r="F537" s="19">
        <v>4661517480</v>
      </c>
      <c r="G537" s="20">
        <v>18.542120000000001</v>
      </c>
      <c r="H537" s="21" t="s">
        <v>23</v>
      </c>
      <c r="I537" s="21" t="s">
        <v>107</v>
      </c>
      <c r="J537" s="22">
        <v>1383859793119</v>
      </c>
      <c r="K537" s="22">
        <v>951116788292</v>
      </c>
      <c r="L537" s="22">
        <v>425348701526</v>
      </c>
      <c r="M537" s="22">
        <v>159934465486</v>
      </c>
      <c r="N537" s="22">
        <v>159046613798</v>
      </c>
      <c r="O537" s="22">
        <v>2318</v>
      </c>
      <c r="P537" s="22">
        <v>13785</v>
      </c>
      <c r="Q537" s="20">
        <v>8.9700000000000006</v>
      </c>
      <c r="R537" s="20">
        <v>1.51</v>
      </c>
      <c r="S537" s="20">
        <v>11.86</v>
      </c>
      <c r="T537" s="20">
        <v>17.41</v>
      </c>
    </row>
    <row r="538" spans="1:20">
      <c r="A538" s="7">
        <v>533</v>
      </c>
      <c r="B538" s="8" t="s">
        <v>1115</v>
      </c>
      <c r="C538" s="9" t="s">
        <v>33</v>
      </c>
      <c r="D538" s="9" t="s">
        <v>1116</v>
      </c>
      <c r="E538" s="19">
        <v>489321353750.40002</v>
      </c>
      <c r="F538" s="19">
        <v>256798374</v>
      </c>
      <c r="G538" s="20">
        <v>0.44178600000000001</v>
      </c>
      <c r="H538" s="21" t="s">
        <v>27</v>
      </c>
      <c r="I538" s="21" t="s">
        <v>77</v>
      </c>
      <c r="J538" s="22">
        <v>2128531125344</v>
      </c>
      <c r="K538" s="22">
        <v>659878399042</v>
      </c>
      <c r="L538" s="22">
        <v>710517163214</v>
      </c>
      <c r="M538" s="22">
        <v>42971960242</v>
      </c>
      <c r="N538" s="22">
        <v>42534737900</v>
      </c>
      <c r="O538" s="22">
        <v>1956</v>
      </c>
      <c r="P538" s="22">
        <v>30033</v>
      </c>
      <c r="Q538" s="20">
        <v>15.08</v>
      </c>
      <c r="R538" s="20">
        <v>0.98</v>
      </c>
      <c r="S538" s="20">
        <v>2</v>
      </c>
      <c r="T538" s="20">
        <v>6.67</v>
      </c>
    </row>
    <row r="539" spans="1:20">
      <c r="A539" s="7">
        <v>534</v>
      </c>
      <c r="B539" s="8" t="s">
        <v>1117</v>
      </c>
      <c r="C539" s="9" t="s">
        <v>21</v>
      </c>
      <c r="D539" s="9" t="s">
        <v>1118</v>
      </c>
      <c r="E539" s="19">
        <v>740443968000</v>
      </c>
      <c r="F539" s="19">
        <v>27666650200</v>
      </c>
      <c r="G539" s="20">
        <v>1.2521199999999999</v>
      </c>
      <c r="H539" s="21" t="s">
        <v>27</v>
      </c>
      <c r="I539" s="21" t="s">
        <v>84</v>
      </c>
      <c r="J539" s="22">
        <v>1163610961508</v>
      </c>
      <c r="K539" s="22">
        <v>847452089362</v>
      </c>
      <c r="L539" s="22">
        <v>494342529743</v>
      </c>
      <c r="M539" s="22">
        <v>17934149275</v>
      </c>
      <c r="N539" s="22">
        <v>18296980688</v>
      </c>
      <c r="O539" s="22">
        <v>226</v>
      </c>
      <c r="P539" s="22">
        <v>10700</v>
      </c>
      <c r="Q539" s="20">
        <v>53.21</v>
      </c>
      <c r="R539" s="20">
        <v>1.1299999999999999</v>
      </c>
      <c r="S539" s="20">
        <v>1.54</v>
      </c>
      <c r="T539" s="20">
        <v>2.13</v>
      </c>
    </row>
    <row r="540" spans="1:20" ht="26.25">
      <c r="A540" s="7">
        <v>535</v>
      </c>
      <c r="B540" s="8" t="s">
        <v>1119</v>
      </c>
      <c r="C540" s="9" t="s">
        <v>21</v>
      </c>
      <c r="D540" s="9" t="s">
        <v>1120</v>
      </c>
      <c r="E540" s="19">
        <v>7998928902416</v>
      </c>
      <c r="F540" s="19">
        <v>7266872080</v>
      </c>
      <c r="G540" s="20">
        <v>1.184617</v>
      </c>
      <c r="H540" s="21" t="s">
        <v>23</v>
      </c>
      <c r="I540" s="21" t="s">
        <v>61</v>
      </c>
      <c r="J540" s="22">
        <v>6946047343663</v>
      </c>
      <c r="K540" s="22">
        <v>2198790761964</v>
      </c>
      <c r="L540" s="22">
        <v>747035784394</v>
      </c>
      <c r="M540" s="22">
        <v>64778233441</v>
      </c>
      <c r="N540" s="22">
        <v>48715651016</v>
      </c>
      <c r="O540" s="22">
        <v>569</v>
      </c>
      <c r="P540" s="22">
        <v>19305</v>
      </c>
      <c r="Q540" s="20">
        <v>144.18</v>
      </c>
      <c r="R540" s="20">
        <v>4.25</v>
      </c>
      <c r="S540" s="20">
        <v>0.93</v>
      </c>
      <c r="T540" s="20">
        <v>2.98</v>
      </c>
    </row>
    <row r="541" spans="1:20" ht="26.25">
      <c r="A541" s="7">
        <v>536</v>
      </c>
      <c r="B541" s="8" t="s">
        <v>1121</v>
      </c>
      <c r="C541" s="9" t="s">
        <v>21</v>
      </c>
      <c r="D541" s="9" t="s">
        <v>1122</v>
      </c>
      <c r="E541" s="19">
        <v>1016180487499.6</v>
      </c>
      <c r="F541" s="19">
        <v>9937684000</v>
      </c>
      <c r="G541" s="20">
        <v>42.240360000000003</v>
      </c>
      <c r="H541" s="21" t="s">
        <v>23</v>
      </c>
      <c r="I541" s="21" t="s">
        <v>102</v>
      </c>
      <c r="J541" s="22">
        <v>811532609215</v>
      </c>
      <c r="K541" s="22">
        <v>801005124563</v>
      </c>
      <c r="L541" s="22">
        <v>167159108888</v>
      </c>
      <c r="M541" s="22">
        <v>-38539402593</v>
      </c>
      <c r="N541" s="22">
        <v>-38539402593</v>
      </c>
      <c r="O541" s="22">
        <v>-609</v>
      </c>
      <c r="P541" s="22">
        <v>12648</v>
      </c>
      <c r="Q541" s="20">
        <v>-28.68</v>
      </c>
      <c r="R541" s="20">
        <v>1.38</v>
      </c>
      <c r="S541" s="20">
        <v>-4.54</v>
      </c>
      <c r="T541" s="20">
        <v>-4.6100000000000003</v>
      </c>
    </row>
    <row r="542" spans="1:20">
      <c r="A542" s="7">
        <v>537</v>
      </c>
      <c r="B542" s="8" t="s">
        <v>1123</v>
      </c>
      <c r="C542" s="9" t="s">
        <v>33</v>
      </c>
      <c r="D542" s="9" t="s">
        <v>1124</v>
      </c>
      <c r="E542" s="19">
        <v>1439921179362</v>
      </c>
      <c r="F542" s="19">
        <v>1797613528.8</v>
      </c>
      <c r="G542" s="20">
        <v>0.292846</v>
      </c>
      <c r="H542" s="21" t="s">
        <v>23</v>
      </c>
      <c r="I542" s="21" t="s">
        <v>64</v>
      </c>
      <c r="J542" s="22">
        <v>1192887788812</v>
      </c>
      <c r="K542" s="22">
        <v>656783194546</v>
      </c>
      <c r="L542" s="22">
        <v>801136602291</v>
      </c>
      <c r="M542" s="22">
        <v>163809094802</v>
      </c>
      <c r="N542" s="22">
        <v>163809094814</v>
      </c>
      <c r="O542" s="22">
        <v>16729</v>
      </c>
      <c r="P542" s="22">
        <v>67074</v>
      </c>
      <c r="Q542" s="20">
        <v>9.36</v>
      </c>
      <c r="R542" s="20">
        <v>2.33</v>
      </c>
      <c r="S542" s="20">
        <v>14.12</v>
      </c>
      <c r="T542" s="20">
        <v>26.68</v>
      </c>
    </row>
    <row r="543" spans="1:20">
      <c r="A543" s="7">
        <v>538</v>
      </c>
      <c r="B543" s="8" t="s">
        <v>1125</v>
      </c>
      <c r="C543" s="9" t="s">
        <v>21</v>
      </c>
      <c r="D543" s="9" t="s">
        <v>1126</v>
      </c>
      <c r="E543" s="19">
        <v>205587252889.76001</v>
      </c>
      <c r="F543" s="19">
        <v>221874208</v>
      </c>
      <c r="G543" s="20">
        <v>4.9079999999999999E-2</v>
      </c>
      <c r="H543" s="21" t="s">
        <v>27</v>
      </c>
      <c r="I543" s="21" t="s">
        <v>31</v>
      </c>
      <c r="J543" s="22">
        <v>417456941403</v>
      </c>
      <c r="K543" s="22">
        <v>201721669631</v>
      </c>
      <c r="L543" s="22">
        <v>81727998486</v>
      </c>
      <c r="M543" s="22">
        <v>21856476940</v>
      </c>
      <c r="N543" s="22">
        <v>21856476940</v>
      </c>
      <c r="O543" s="22">
        <v>1076</v>
      </c>
      <c r="P543" s="22">
        <v>9911</v>
      </c>
      <c r="Q543" s="20">
        <v>9.57</v>
      </c>
      <c r="R543" s="20">
        <v>1.04</v>
      </c>
      <c r="S543" s="20">
        <v>5.12</v>
      </c>
      <c r="T543" s="20">
        <v>11.87</v>
      </c>
    </row>
    <row r="544" spans="1:20">
      <c r="A544" s="7">
        <v>539</v>
      </c>
      <c r="B544" s="8" t="s">
        <v>1127</v>
      </c>
      <c r="C544" s="9" t="s">
        <v>21</v>
      </c>
      <c r="D544" s="9" t="s">
        <v>1128</v>
      </c>
      <c r="E544" s="19">
        <v>1248300236622.3999</v>
      </c>
      <c r="F544" s="19">
        <v>615088800</v>
      </c>
      <c r="G544" s="20">
        <v>12.366239999999999</v>
      </c>
      <c r="H544" s="21" t="s">
        <v>23</v>
      </c>
      <c r="I544" s="21" t="s">
        <v>64</v>
      </c>
      <c r="J544" s="22">
        <v>937098351202</v>
      </c>
      <c r="K544" s="22">
        <v>554093848487</v>
      </c>
      <c r="L544" s="22">
        <v>1191244188856</v>
      </c>
      <c r="M544" s="22">
        <v>158689173658</v>
      </c>
      <c r="N544" s="22">
        <v>158689173658</v>
      </c>
      <c r="O544" s="22">
        <v>5317</v>
      </c>
      <c r="P544" s="22">
        <v>18565</v>
      </c>
      <c r="Q544" s="20">
        <v>8.0299999999999994</v>
      </c>
      <c r="R544" s="20">
        <v>2.2999999999999998</v>
      </c>
      <c r="S544" s="20">
        <v>18.23</v>
      </c>
      <c r="T544" s="20">
        <v>30.25</v>
      </c>
    </row>
    <row r="545" spans="1:20">
      <c r="A545" s="7">
        <v>540</v>
      </c>
      <c r="B545" s="8" t="s">
        <v>1129</v>
      </c>
      <c r="C545" s="9" t="s">
        <v>21</v>
      </c>
      <c r="D545" s="9" t="s">
        <v>1130</v>
      </c>
      <c r="E545" s="19">
        <v>2626253956039.7998</v>
      </c>
      <c r="F545" s="19">
        <v>30887907360</v>
      </c>
      <c r="G545" s="20">
        <v>22.345628999999999</v>
      </c>
      <c r="H545" s="21" t="s">
        <v>23</v>
      </c>
      <c r="I545" s="21" t="s">
        <v>31</v>
      </c>
      <c r="J545" s="22">
        <v>9005778911345</v>
      </c>
      <c r="K545" s="22">
        <v>2328590611572</v>
      </c>
      <c r="L545" s="22">
        <v>21315015477261</v>
      </c>
      <c r="M545" s="22">
        <v>874000095702</v>
      </c>
      <c r="N545" s="22">
        <v>875382061103</v>
      </c>
      <c r="O545" s="22">
        <v>14346</v>
      </c>
      <c r="P545" s="22">
        <v>38222</v>
      </c>
      <c r="Q545" s="20">
        <v>2.93</v>
      </c>
      <c r="R545" s="20">
        <v>1.1000000000000001</v>
      </c>
      <c r="S545" s="20">
        <v>11.11</v>
      </c>
      <c r="T545" s="20">
        <v>44.67</v>
      </c>
    </row>
    <row r="546" spans="1:20" ht="26.25">
      <c r="A546" s="7">
        <v>541</v>
      </c>
      <c r="B546" s="8" t="s">
        <v>1131</v>
      </c>
      <c r="C546" s="9" t="s">
        <v>33</v>
      </c>
      <c r="D546" s="9" t="s">
        <v>1132</v>
      </c>
      <c r="E546" s="19">
        <v>54923002000</v>
      </c>
      <c r="F546" s="19">
        <v>55680416.399999999</v>
      </c>
      <c r="G546" s="20">
        <v>1.395745</v>
      </c>
      <c r="H546" s="21" t="s">
        <v>27</v>
      </c>
      <c r="I546" s="21" t="s">
        <v>53</v>
      </c>
      <c r="J546" s="22">
        <v>142167045998</v>
      </c>
      <c r="K546" s="22">
        <v>74063845351</v>
      </c>
      <c r="L546" s="22">
        <v>467514634216</v>
      </c>
      <c r="M546" s="22">
        <v>11512124160</v>
      </c>
      <c r="N546" s="22">
        <v>11562338097</v>
      </c>
      <c r="O546" s="22">
        <v>2625</v>
      </c>
      <c r="P546" s="22">
        <v>16890</v>
      </c>
      <c r="Q546" s="20">
        <v>5.22</v>
      </c>
      <c r="R546" s="20">
        <v>0.81</v>
      </c>
      <c r="S546" s="20">
        <v>9.64</v>
      </c>
      <c r="T546" s="20">
        <v>15.88</v>
      </c>
    </row>
    <row r="547" spans="1:20">
      <c r="A547" s="7">
        <v>542</v>
      </c>
      <c r="B547" s="8" t="s">
        <v>1133</v>
      </c>
      <c r="C547" s="9" t="s">
        <v>33</v>
      </c>
      <c r="D547" s="9" t="s">
        <v>1134</v>
      </c>
      <c r="E547" s="19">
        <v>85167281750.399994</v>
      </c>
      <c r="F547" s="19">
        <v>1314284900</v>
      </c>
      <c r="G547" s="20">
        <v>3.43729</v>
      </c>
      <c r="H547" s="21" t="s">
        <v>27</v>
      </c>
      <c r="I547" s="21" t="s">
        <v>93</v>
      </c>
      <c r="J547" s="22">
        <v>253322767418</v>
      </c>
      <c r="K547" s="22">
        <v>70906364699</v>
      </c>
      <c r="L547" s="22">
        <v>400362080581</v>
      </c>
      <c r="M547" s="22">
        <v>2210842918</v>
      </c>
      <c r="N547" s="22">
        <v>2210842918</v>
      </c>
      <c r="O547" s="22">
        <v>404</v>
      </c>
      <c r="P547" s="22">
        <v>12969</v>
      </c>
      <c r="Q547" s="20">
        <v>38.33</v>
      </c>
      <c r="R547" s="20">
        <v>1.2</v>
      </c>
      <c r="S547" s="20">
        <v>0.99</v>
      </c>
      <c r="T547" s="20">
        <v>3.16</v>
      </c>
    </row>
    <row r="548" spans="1:20">
      <c r="A548" s="7">
        <v>543</v>
      </c>
      <c r="B548" s="8" t="s">
        <v>1135</v>
      </c>
      <c r="C548" s="9" t="s">
        <v>33</v>
      </c>
      <c r="D548" s="9" t="s">
        <v>1136</v>
      </c>
      <c r="E548" s="19">
        <v>218376691200</v>
      </c>
      <c r="F548" s="19">
        <v>3298795816.4000001</v>
      </c>
      <c r="G548" s="20">
        <v>1.0257750000000001</v>
      </c>
      <c r="H548" s="21" t="s">
        <v>27</v>
      </c>
      <c r="I548" s="21" t="s">
        <v>50</v>
      </c>
      <c r="J548" s="22">
        <v>174586585561</v>
      </c>
      <c r="K548" s="22">
        <v>157446766866</v>
      </c>
      <c r="L548" s="22">
        <v>16150112674</v>
      </c>
      <c r="M548" s="22">
        <v>5738513586</v>
      </c>
      <c r="N548" s="22">
        <v>21104956475</v>
      </c>
      <c r="O548" s="22">
        <v>342</v>
      </c>
      <c r="P548" s="22">
        <v>9363</v>
      </c>
      <c r="Q548" s="20">
        <v>33.950000000000003</v>
      </c>
      <c r="R548" s="20">
        <v>1.24</v>
      </c>
      <c r="S548" s="20">
        <v>2.88</v>
      </c>
      <c r="T548" s="20">
        <v>3.71</v>
      </c>
    </row>
    <row r="549" spans="1:20">
      <c r="A549" s="7">
        <v>544</v>
      </c>
      <c r="B549" s="8" t="s">
        <v>1137</v>
      </c>
      <c r="C549" s="9" t="s">
        <v>21</v>
      </c>
      <c r="D549" s="9" t="s">
        <v>1138</v>
      </c>
      <c r="E549" s="19">
        <v>256736142000</v>
      </c>
      <c r="F549" s="19">
        <v>380542040</v>
      </c>
      <c r="G549" s="20">
        <v>2.2428849999999998</v>
      </c>
      <c r="H549" s="21" t="s">
        <v>27</v>
      </c>
      <c r="I549" s="21" t="s">
        <v>313</v>
      </c>
      <c r="J549" s="22">
        <v>1068255007852</v>
      </c>
      <c r="K549" s="22">
        <v>785673014462</v>
      </c>
      <c r="L549" s="22">
        <v>709889549172</v>
      </c>
      <c r="M549" s="22">
        <v>20193713066</v>
      </c>
      <c r="N549" s="22">
        <v>20182801766</v>
      </c>
      <c r="O549" s="22">
        <v>1467</v>
      </c>
      <c r="P549" s="22">
        <v>57057</v>
      </c>
      <c r="Q549" s="20">
        <v>14.05</v>
      </c>
      <c r="R549" s="20">
        <v>0.36</v>
      </c>
      <c r="S549" s="20">
        <v>1.9</v>
      </c>
      <c r="T549" s="20">
        <v>2.6</v>
      </c>
    </row>
    <row r="550" spans="1:20">
      <c r="A550" s="7">
        <v>545</v>
      </c>
      <c r="B550" s="8" t="s">
        <v>1139</v>
      </c>
      <c r="C550" s="9" t="s">
        <v>33</v>
      </c>
      <c r="D550" s="9" t="s">
        <v>1140</v>
      </c>
      <c r="E550" s="19">
        <v>417726468590.40002</v>
      </c>
      <c r="F550" s="19">
        <v>6418673889.6000004</v>
      </c>
      <c r="G550" s="20">
        <v>0.57670999999999994</v>
      </c>
      <c r="H550" s="21" t="s">
        <v>27</v>
      </c>
      <c r="I550" s="21" t="s">
        <v>31</v>
      </c>
      <c r="J550" s="22">
        <v>601389723340</v>
      </c>
      <c r="K550" s="22">
        <v>593575175918</v>
      </c>
      <c r="L550" s="22">
        <v>108946424476</v>
      </c>
      <c r="M550" s="22">
        <v>60898426020</v>
      </c>
      <c r="N550" s="22">
        <v>60089887009</v>
      </c>
      <c r="O550" s="22">
        <v>1451</v>
      </c>
      <c r="P550" s="22">
        <v>13740</v>
      </c>
      <c r="Q550" s="20">
        <v>8.06</v>
      </c>
      <c r="R550" s="20">
        <v>0.85</v>
      </c>
      <c r="S550" s="20">
        <v>11.66</v>
      </c>
      <c r="T550" s="20">
        <v>12.88</v>
      </c>
    </row>
    <row r="551" spans="1:20">
      <c r="A551" s="7">
        <v>546</v>
      </c>
      <c r="B551" s="8" t="s">
        <v>1141</v>
      </c>
      <c r="C551" s="9" t="s">
        <v>21</v>
      </c>
      <c r="D551" s="9" t="s">
        <v>1142</v>
      </c>
      <c r="E551" s="19">
        <v>549564935544</v>
      </c>
      <c r="F551" s="19">
        <v>492754880</v>
      </c>
      <c r="G551" s="20">
        <v>0.113858</v>
      </c>
      <c r="H551" s="21" t="s">
        <v>27</v>
      </c>
      <c r="I551" s="21" t="s">
        <v>164</v>
      </c>
      <c r="J551" s="22">
        <v>1235371486112</v>
      </c>
      <c r="K551" s="22">
        <v>432592953655</v>
      </c>
      <c r="L551" s="22">
        <v>955714877138</v>
      </c>
      <c r="M551" s="22">
        <v>40044808538</v>
      </c>
      <c r="N551" s="22">
        <v>40044808538</v>
      </c>
      <c r="O551" s="22">
        <v>1427</v>
      </c>
      <c r="P551" s="22">
        <v>15415</v>
      </c>
      <c r="Q551" s="20">
        <v>15.07</v>
      </c>
      <c r="R551" s="20">
        <v>1.39</v>
      </c>
      <c r="S551" s="20">
        <v>3.03</v>
      </c>
      <c r="T551" s="20">
        <v>9.3000000000000007</v>
      </c>
    </row>
    <row r="552" spans="1:20">
      <c r="A552" s="7">
        <v>547</v>
      </c>
      <c r="B552" s="8" t="s">
        <v>1143</v>
      </c>
      <c r="C552" s="9" t="s">
        <v>21</v>
      </c>
      <c r="D552" s="9" t="s">
        <v>1144</v>
      </c>
      <c r="E552" s="19">
        <v>485487250667</v>
      </c>
      <c r="F552" s="19">
        <v>224806200</v>
      </c>
      <c r="G552" s="20">
        <v>46.866233000000001</v>
      </c>
      <c r="H552" s="21" t="s">
        <v>27</v>
      </c>
      <c r="I552" s="21" t="s">
        <v>77</v>
      </c>
      <c r="J552" s="22">
        <v>1853261375752</v>
      </c>
      <c r="K552" s="22">
        <v>573680851080</v>
      </c>
      <c r="L552" s="22">
        <v>930440139439</v>
      </c>
      <c r="M552" s="22">
        <v>29464660878</v>
      </c>
      <c r="N552" s="22">
        <v>27793906357</v>
      </c>
      <c r="O552" s="22">
        <v>931</v>
      </c>
      <c r="P552" s="22">
        <v>16979</v>
      </c>
      <c r="Q552" s="20">
        <v>18.04</v>
      </c>
      <c r="R552" s="20">
        <v>0.99</v>
      </c>
      <c r="S552" s="20">
        <v>1.55</v>
      </c>
      <c r="T552" s="20">
        <v>5.31</v>
      </c>
    </row>
    <row r="553" spans="1:20">
      <c r="A553" s="7">
        <v>548</v>
      </c>
      <c r="B553" s="8" t="s">
        <v>1145</v>
      </c>
      <c r="C553" s="9" t="s">
        <v>21</v>
      </c>
      <c r="D553" s="9" t="s">
        <v>1146</v>
      </c>
      <c r="E553" s="19">
        <v>52265478943733.203</v>
      </c>
      <c r="F553" s="19">
        <v>82664647680</v>
      </c>
      <c r="G553" s="20">
        <v>1.5741000000000002E-2</v>
      </c>
      <c r="H553" s="21" t="s">
        <v>41</v>
      </c>
      <c r="I553" s="21" t="s">
        <v>42</v>
      </c>
      <c r="J553" s="22">
        <v>211663515000000</v>
      </c>
      <c r="K553" s="22">
        <v>18663264000000</v>
      </c>
      <c r="L553" s="22">
        <v>5186093000000</v>
      </c>
      <c r="M553" s="22">
        <v>2606518000000</v>
      </c>
      <c r="N553" s="22">
        <v>2606518000000</v>
      </c>
      <c r="O553" s="22">
        <v>2015</v>
      </c>
      <c r="P553" s="22">
        <v>12623</v>
      </c>
      <c r="Q553" s="20">
        <v>22.62</v>
      </c>
      <c r="R553" s="20">
        <v>3.61</v>
      </c>
      <c r="S553" s="20">
        <v>1.33</v>
      </c>
      <c r="T553" s="20">
        <v>16.12</v>
      </c>
    </row>
    <row r="554" spans="1:20">
      <c r="A554" s="7">
        <v>549</v>
      </c>
      <c r="B554" s="8" t="s">
        <v>1147</v>
      </c>
      <c r="C554" s="9" t="s">
        <v>21</v>
      </c>
      <c r="D554" s="9" t="s">
        <v>1148</v>
      </c>
      <c r="E554" s="19">
        <v>571892597559.91895</v>
      </c>
      <c r="F554" s="19">
        <v>18446678.137651</v>
      </c>
      <c r="G554" s="20">
        <v>1.07681</v>
      </c>
      <c r="H554" s="21" t="s">
        <v>27</v>
      </c>
      <c r="I554" s="21" t="s">
        <v>84</v>
      </c>
      <c r="J554" s="22">
        <v>514432080797</v>
      </c>
      <c r="K554" s="22">
        <v>373631213899</v>
      </c>
      <c r="L554" s="22">
        <v>310441696793</v>
      </c>
      <c r="M554" s="22">
        <v>54446773777</v>
      </c>
      <c r="N554" s="22">
        <v>54446773777</v>
      </c>
      <c r="O554" s="22">
        <v>3933</v>
      </c>
      <c r="P554" s="22">
        <v>28152</v>
      </c>
      <c r="Q554" s="20">
        <v>10.08</v>
      </c>
      <c r="R554" s="20">
        <v>1.41</v>
      </c>
      <c r="S554" s="20">
        <v>10.92</v>
      </c>
      <c r="T554" s="20">
        <v>15.2</v>
      </c>
    </row>
    <row r="555" spans="1:20">
      <c r="A555" s="7">
        <v>550</v>
      </c>
      <c r="B555" s="8" t="s">
        <v>1149</v>
      </c>
      <c r="C555" s="9" t="s">
        <v>21</v>
      </c>
      <c r="D555" s="9" t="s">
        <v>1150</v>
      </c>
      <c r="E555" s="19">
        <v>39353087462119.398</v>
      </c>
      <c r="F555" s="19">
        <v>656727960200</v>
      </c>
      <c r="G555" s="20">
        <v>42.839030000000001</v>
      </c>
      <c r="H555" s="21" t="s">
        <v>41</v>
      </c>
      <c r="I555" s="21" t="s">
        <v>67</v>
      </c>
      <c r="J555" s="22">
        <v>50793056562082</v>
      </c>
      <c r="K555" s="22">
        <v>14220082730148</v>
      </c>
      <c r="L555" s="22">
        <v>7443181911513</v>
      </c>
      <c r="M555" s="22">
        <v>2695913941251</v>
      </c>
      <c r="N555" s="22">
        <v>2695913941251</v>
      </c>
      <c r="O555" s="22">
        <v>3684</v>
      </c>
      <c r="P555" s="22">
        <v>14476</v>
      </c>
      <c r="Q555" s="20">
        <v>14.06</v>
      </c>
      <c r="R555" s="20">
        <v>3.58</v>
      </c>
      <c r="S555" s="20">
        <v>6.23</v>
      </c>
      <c r="T555" s="20">
        <v>22.38</v>
      </c>
    </row>
    <row r="556" spans="1:20">
      <c r="A556" s="7">
        <v>551</v>
      </c>
      <c r="B556" s="8" t="s">
        <v>1151</v>
      </c>
      <c r="C556" s="9" t="s">
        <v>33</v>
      </c>
      <c r="D556" s="9" t="s">
        <v>1152</v>
      </c>
      <c r="E556" s="19">
        <v>35867229259.199997</v>
      </c>
      <c r="F556" s="19">
        <v>20653889.199999999</v>
      </c>
      <c r="G556" s="20">
        <v>4.1739980000000001</v>
      </c>
      <c r="H556" s="21" t="s">
        <v>27</v>
      </c>
      <c r="I556" s="21" t="s">
        <v>93</v>
      </c>
      <c r="J556" s="22">
        <v>151834731144</v>
      </c>
      <c r="K556" s="22">
        <v>67361817782</v>
      </c>
      <c r="L556" s="22">
        <v>160105731514</v>
      </c>
      <c r="M556" s="22">
        <v>-3505206374</v>
      </c>
      <c r="N556" s="22">
        <v>-3505206374</v>
      </c>
      <c r="O556" s="22">
        <v>-708</v>
      </c>
      <c r="P556" s="22">
        <v>13615</v>
      </c>
      <c r="Q556" s="20">
        <v>-11.43</v>
      </c>
      <c r="R556" s="20">
        <v>0.59</v>
      </c>
      <c r="S556" s="20">
        <v>-2.63</v>
      </c>
      <c r="T556" s="20">
        <v>-5.07</v>
      </c>
    </row>
    <row r="557" spans="1:20">
      <c r="A557" s="7">
        <v>552</v>
      </c>
      <c r="B557" s="8" t="s">
        <v>1153</v>
      </c>
      <c r="C557" s="9" t="s">
        <v>21</v>
      </c>
      <c r="D557" s="9" t="s">
        <v>1154</v>
      </c>
      <c r="E557" s="19">
        <v>303115685889.59998</v>
      </c>
      <c r="F557" s="19">
        <v>85417040</v>
      </c>
      <c r="G557" s="20">
        <v>49</v>
      </c>
      <c r="H557" s="21" t="s">
        <v>27</v>
      </c>
      <c r="I557" s="21" t="s">
        <v>31</v>
      </c>
      <c r="J557" s="22">
        <v>472991872695</v>
      </c>
      <c r="K557" s="22">
        <v>326902165898</v>
      </c>
      <c r="L557" s="22">
        <v>784647567794</v>
      </c>
      <c r="M557" s="22">
        <v>15321056002</v>
      </c>
      <c r="N557" s="22">
        <v>15321056001</v>
      </c>
      <c r="O557" s="22">
        <v>596</v>
      </c>
      <c r="P557" s="22">
        <v>12710</v>
      </c>
      <c r="Q557" s="20">
        <v>23.5</v>
      </c>
      <c r="R557" s="20">
        <v>1.1000000000000001</v>
      </c>
      <c r="S557" s="20">
        <v>3.05</v>
      </c>
      <c r="T557" s="20">
        <v>4.6900000000000004</v>
      </c>
    </row>
    <row r="558" spans="1:20">
      <c r="A558" s="7">
        <v>553</v>
      </c>
      <c r="B558" s="8" t="s">
        <v>1155</v>
      </c>
      <c r="C558" s="9" t="s">
        <v>21</v>
      </c>
      <c r="D558" s="9" t="s">
        <v>1156</v>
      </c>
      <c r="E558" s="19">
        <v>55096657244005.398</v>
      </c>
      <c r="F558" s="19">
        <v>698475557360</v>
      </c>
      <c r="G558" s="20">
        <v>16.30714</v>
      </c>
      <c r="H558" s="21" t="s">
        <v>41</v>
      </c>
      <c r="I558" s="21" t="s">
        <v>42</v>
      </c>
      <c r="J558" s="22">
        <v>521117123000000</v>
      </c>
      <c r="K558" s="22">
        <v>34261336000000</v>
      </c>
      <c r="L558" s="22">
        <v>11964487000000</v>
      </c>
      <c r="M558" s="22">
        <v>3411496000000</v>
      </c>
      <c r="N558" s="22">
        <v>3411496000000</v>
      </c>
      <c r="O558" s="22">
        <v>1856</v>
      </c>
      <c r="P558" s="22">
        <v>18174</v>
      </c>
      <c r="Q558" s="20">
        <v>16.97</v>
      </c>
      <c r="R558" s="20">
        <v>1.73</v>
      </c>
      <c r="S558" s="20">
        <v>0.67</v>
      </c>
      <c r="T558" s="20">
        <v>10.79</v>
      </c>
    </row>
    <row r="559" spans="1:20" ht="26.25">
      <c r="A559" s="7">
        <v>554</v>
      </c>
      <c r="B559" s="8" t="s">
        <v>1157</v>
      </c>
      <c r="C559" s="9" t="s">
        <v>33</v>
      </c>
      <c r="D559" s="9" t="s">
        <v>1158</v>
      </c>
      <c r="E559" s="19">
        <v>113800101792</v>
      </c>
      <c r="F559" s="19">
        <v>79535806.400000006</v>
      </c>
      <c r="G559" s="20">
        <v>10.135465</v>
      </c>
      <c r="H559" s="21" t="s">
        <v>27</v>
      </c>
      <c r="I559" s="21" t="s">
        <v>53</v>
      </c>
      <c r="J559" s="22">
        <v>240529702605</v>
      </c>
      <c r="K559" s="22">
        <v>129684272840</v>
      </c>
      <c r="L559" s="22">
        <v>520167736753</v>
      </c>
      <c r="M559" s="22">
        <v>18725363245</v>
      </c>
      <c r="N559" s="22">
        <v>18663397566</v>
      </c>
      <c r="O559" s="22">
        <v>3305</v>
      </c>
      <c r="P559" s="22">
        <v>22890</v>
      </c>
      <c r="Q559" s="20">
        <v>6.47</v>
      </c>
      <c r="R559" s="20">
        <v>0.93</v>
      </c>
      <c r="S559" s="20">
        <v>8.5399999999999991</v>
      </c>
      <c r="T559" s="20">
        <v>14.78</v>
      </c>
    </row>
    <row r="560" spans="1:20">
      <c r="A560" s="7">
        <v>555</v>
      </c>
      <c r="B560" s="8" t="s">
        <v>1159</v>
      </c>
      <c r="C560" s="9" t="s">
        <v>21</v>
      </c>
      <c r="D560" s="9" t="s">
        <v>1160</v>
      </c>
      <c r="E560" s="19">
        <v>2557672437409.7998</v>
      </c>
      <c r="F560" s="19">
        <v>1023092580</v>
      </c>
      <c r="G560" s="20">
        <v>0.12088</v>
      </c>
      <c r="H560" s="21" t="s">
        <v>23</v>
      </c>
      <c r="I560" s="21" t="s">
        <v>102</v>
      </c>
      <c r="J560" s="22">
        <v>2684190804821</v>
      </c>
      <c r="K560" s="22">
        <v>1885029578313</v>
      </c>
      <c r="L560" s="22">
        <v>2886511605507</v>
      </c>
      <c r="M560" s="22">
        <v>232783835781</v>
      </c>
      <c r="N560" s="22">
        <v>230542927831</v>
      </c>
      <c r="O560" s="22">
        <v>2369</v>
      </c>
      <c r="P560" s="22">
        <v>19185</v>
      </c>
      <c r="Q560" s="20">
        <v>12.24</v>
      </c>
      <c r="R560" s="20">
        <v>1.51</v>
      </c>
      <c r="S560" s="20">
        <v>9.27</v>
      </c>
      <c r="T560" s="20">
        <v>13.19</v>
      </c>
    </row>
    <row r="561" spans="1:20">
      <c r="A561" s="7">
        <v>556</v>
      </c>
      <c r="B561" s="8" t="s">
        <v>1161</v>
      </c>
      <c r="C561" s="9" t="s">
        <v>21</v>
      </c>
      <c r="D561" s="9" t="s">
        <v>1162</v>
      </c>
      <c r="E561" s="19">
        <v>3453871519334.7998</v>
      </c>
      <c r="F561" s="19">
        <v>2168924960</v>
      </c>
      <c r="G561" s="20">
        <v>12.426678000000001</v>
      </c>
      <c r="H561" s="21" t="s">
        <v>23</v>
      </c>
      <c r="I561" s="21" t="s">
        <v>58</v>
      </c>
      <c r="J561" s="22">
        <v>1971139649226</v>
      </c>
      <c r="K561" s="22">
        <v>1258993431246</v>
      </c>
      <c r="L561" s="22">
        <v>2042388712623</v>
      </c>
      <c r="M561" s="22">
        <v>278479651838</v>
      </c>
      <c r="N561" s="22">
        <v>278447119572</v>
      </c>
      <c r="O561" s="22">
        <v>4084</v>
      </c>
      <c r="P561" s="22">
        <v>18464</v>
      </c>
      <c r="Q561" s="20">
        <v>13.86</v>
      </c>
      <c r="R561" s="20">
        <v>3.07</v>
      </c>
      <c r="S561" s="20">
        <v>15.16</v>
      </c>
      <c r="T561" s="20">
        <v>23.78</v>
      </c>
    </row>
    <row r="562" spans="1:20" ht="26.25">
      <c r="A562" s="7">
        <v>557</v>
      </c>
      <c r="B562" s="8" t="s">
        <v>1163</v>
      </c>
      <c r="C562" s="9" t="s">
        <v>33</v>
      </c>
      <c r="D562" s="9" t="s">
        <v>1164</v>
      </c>
      <c r="E562" s="19">
        <v>73953794384.399994</v>
      </c>
      <c r="F562" s="19">
        <v>100939616</v>
      </c>
      <c r="G562" s="20">
        <v>1.278821</v>
      </c>
      <c r="H562" s="21" t="s">
        <v>27</v>
      </c>
      <c r="I562" s="21" t="s">
        <v>93</v>
      </c>
      <c r="J562" s="22">
        <v>175619023706</v>
      </c>
      <c r="K562" s="22">
        <v>141714839631</v>
      </c>
      <c r="L562" s="22">
        <v>236467076184</v>
      </c>
      <c r="M562" s="22">
        <v>6602775245</v>
      </c>
      <c r="N562" s="22">
        <v>6546096292</v>
      </c>
      <c r="O562" s="22">
        <v>823</v>
      </c>
      <c r="P562" s="22">
        <v>17666</v>
      </c>
      <c r="Q562" s="20">
        <v>12.76</v>
      </c>
      <c r="R562" s="20">
        <v>0.59</v>
      </c>
      <c r="S562" s="20">
        <v>3.78</v>
      </c>
      <c r="T562" s="20">
        <v>4.6399999999999997</v>
      </c>
    </row>
    <row r="563" spans="1:20">
      <c r="A563" s="7">
        <v>558</v>
      </c>
      <c r="B563" s="8" t="s">
        <v>1165</v>
      </c>
      <c r="C563" s="9" t="s">
        <v>21</v>
      </c>
      <c r="D563" s="9" t="s">
        <v>1166</v>
      </c>
      <c r="E563" s="19">
        <v>3080698467216.7998</v>
      </c>
      <c r="F563" s="19">
        <v>250988000</v>
      </c>
      <c r="G563" s="20">
        <v>1.9239930000000001</v>
      </c>
      <c r="H563" s="21" t="s">
        <v>23</v>
      </c>
      <c r="I563" s="21" t="s">
        <v>74</v>
      </c>
      <c r="J563" s="22">
        <v>4429009772381</v>
      </c>
      <c r="K563" s="22">
        <v>1870004146112</v>
      </c>
      <c r="L563" s="22">
        <v>14188871757138</v>
      </c>
      <c r="M563" s="22">
        <v>145622841738</v>
      </c>
      <c r="N563" s="22">
        <v>143856261892</v>
      </c>
      <c r="O563" s="22">
        <v>4373</v>
      </c>
      <c r="P563" s="22">
        <v>56155</v>
      </c>
      <c r="Q563" s="20">
        <v>24.15</v>
      </c>
      <c r="R563" s="20">
        <v>1.88</v>
      </c>
      <c r="S563" s="20">
        <v>3.35</v>
      </c>
      <c r="T563" s="20">
        <v>8.06</v>
      </c>
    </row>
    <row r="564" spans="1:20">
      <c r="A564" s="7">
        <v>559</v>
      </c>
      <c r="B564" s="8" t="s">
        <v>1167</v>
      </c>
      <c r="C564" s="9" t="s">
        <v>21</v>
      </c>
      <c r="D564" s="9" t="s">
        <v>1168</v>
      </c>
      <c r="E564" s="19">
        <v>135028428000</v>
      </c>
      <c r="F564" s="19">
        <v>1988841408</v>
      </c>
      <c r="G564" s="20">
        <v>0.77239999999999998</v>
      </c>
      <c r="H564" s="21" t="s">
        <v>27</v>
      </c>
      <c r="I564" s="21" t="s">
        <v>58</v>
      </c>
      <c r="J564" s="22">
        <v>370503776637</v>
      </c>
      <c r="K564" s="22">
        <v>156202177941</v>
      </c>
      <c r="L564" s="22">
        <v>436477960728</v>
      </c>
      <c r="M564" s="22">
        <v>11687278725</v>
      </c>
      <c r="N564" s="22">
        <v>11723693013</v>
      </c>
      <c r="O564" s="22">
        <v>906</v>
      </c>
      <c r="P564" s="22">
        <v>12109</v>
      </c>
      <c r="Q564" s="20">
        <v>11.64</v>
      </c>
      <c r="R564" s="20">
        <v>0.87</v>
      </c>
      <c r="S564" s="20">
        <v>2.91</v>
      </c>
      <c r="T564" s="20">
        <v>7.77</v>
      </c>
    </row>
    <row r="565" spans="1:20">
      <c r="A565" s="7">
        <v>560</v>
      </c>
      <c r="B565" s="8" t="s">
        <v>1169</v>
      </c>
      <c r="C565" s="9" t="s">
        <v>21</v>
      </c>
      <c r="D565" s="9" t="s">
        <v>1170</v>
      </c>
      <c r="E565" s="19">
        <v>965148118669.19995</v>
      </c>
      <c r="F565" s="19">
        <v>17320800</v>
      </c>
      <c r="G565" s="20">
        <v>94.784440000000004</v>
      </c>
      <c r="H565" s="21" t="s">
        <v>27</v>
      </c>
      <c r="I565" s="21" t="s">
        <v>93</v>
      </c>
      <c r="J565" s="22">
        <v>1160046781788</v>
      </c>
      <c r="K565" s="22">
        <v>633862352649</v>
      </c>
      <c r="L565" s="22">
        <v>1837182624530</v>
      </c>
      <c r="M565" s="22">
        <v>92119480556</v>
      </c>
      <c r="N565" s="22">
        <v>92119480556</v>
      </c>
      <c r="O565" s="22">
        <v>7179</v>
      </c>
      <c r="P565" s="22">
        <v>49395</v>
      </c>
      <c r="Q565" s="20">
        <v>9.75</v>
      </c>
      <c r="R565" s="20">
        <v>1.42</v>
      </c>
      <c r="S565" s="20">
        <v>8.19</v>
      </c>
      <c r="T565" s="20">
        <v>15.34</v>
      </c>
    </row>
    <row r="566" spans="1:20">
      <c r="A566" s="7">
        <v>561</v>
      </c>
      <c r="B566" s="8" t="s">
        <v>1171</v>
      </c>
      <c r="C566" s="9" t="s">
        <v>33</v>
      </c>
      <c r="D566" s="9" t="s">
        <v>1172</v>
      </c>
      <c r="E566" s="19">
        <v>124488000000</v>
      </c>
      <c r="F566" s="19">
        <v>1074794349.5999999</v>
      </c>
      <c r="G566" s="20">
        <v>8.0883870000000009</v>
      </c>
      <c r="H566" s="21" t="s">
        <v>27</v>
      </c>
      <c r="I566" s="21" t="s">
        <v>74</v>
      </c>
      <c r="J566" s="22">
        <v>274481304043</v>
      </c>
      <c r="K566" s="22">
        <v>221630454244</v>
      </c>
      <c r="L566" s="22">
        <v>180449815700</v>
      </c>
      <c r="M566" s="22">
        <v>810301856</v>
      </c>
      <c r="N566" s="22">
        <v>810301856</v>
      </c>
      <c r="O566" s="22">
        <v>39</v>
      </c>
      <c r="P566" s="22">
        <v>10554</v>
      </c>
      <c r="Q566" s="20">
        <v>225.47</v>
      </c>
      <c r="R566" s="20">
        <v>0.82</v>
      </c>
      <c r="S566" s="20">
        <v>0.32</v>
      </c>
      <c r="T566" s="20">
        <v>0.37</v>
      </c>
    </row>
    <row r="567" spans="1:20">
      <c r="A567" s="7">
        <v>562</v>
      </c>
      <c r="B567" s="8" t="s">
        <v>1173</v>
      </c>
      <c r="C567" s="9" t="s">
        <v>21</v>
      </c>
      <c r="D567" s="9" t="s">
        <v>1174</v>
      </c>
      <c r="E567" s="19">
        <v>203105727960</v>
      </c>
      <c r="F567" s="19">
        <v>1650748000</v>
      </c>
      <c r="G567" s="20">
        <v>1.74512</v>
      </c>
      <c r="H567" s="21" t="s">
        <v>27</v>
      </c>
      <c r="I567" s="21" t="s">
        <v>93</v>
      </c>
      <c r="J567" s="22">
        <v>185440786114</v>
      </c>
      <c r="K567" s="22">
        <v>184182931339</v>
      </c>
      <c r="L567" s="22">
        <v>108993553693</v>
      </c>
      <c r="M567" s="22">
        <v>34088996345</v>
      </c>
      <c r="N567" s="22">
        <v>33726565742</v>
      </c>
      <c r="O567" s="22">
        <v>2944</v>
      </c>
      <c r="P567" s="22">
        <v>15906</v>
      </c>
      <c r="Q567" s="20">
        <v>6.05</v>
      </c>
      <c r="R567" s="20">
        <v>1.1200000000000001</v>
      </c>
      <c r="S567" s="20">
        <v>18.91</v>
      </c>
      <c r="T567" s="20">
        <v>19.04</v>
      </c>
    </row>
    <row r="568" spans="1:20">
      <c r="A568" s="7">
        <v>563</v>
      </c>
      <c r="B568" s="8" t="s">
        <v>1175</v>
      </c>
      <c r="C568" s="9" t="s">
        <v>33</v>
      </c>
      <c r="D568" s="9" t="s">
        <v>1176</v>
      </c>
      <c r="E568" s="19">
        <v>1089996000000</v>
      </c>
      <c r="F568" s="19">
        <v>638985480.39999998</v>
      </c>
      <c r="G568" s="20">
        <v>6.7941539999999998</v>
      </c>
      <c r="H568" s="21" t="s">
        <v>23</v>
      </c>
      <c r="I568" s="21" t="s">
        <v>61</v>
      </c>
      <c r="J568" s="22">
        <v>1197771078858</v>
      </c>
      <c r="K568" s="22">
        <v>585348383064</v>
      </c>
      <c r="L568" s="22">
        <v>341117701679</v>
      </c>
      <c r="M568" s="22">
        <v>104759884169</v>
      </c>
      <c r="N568" s="22">
        <v>104759884169</v>
      </c>
      <c r="O568" s="22">
        <v>3493</v>
      </c>
      <c r="P568" s="22">
        <v>19512</v>
      </c>
      <c r="Q568" s="20">
        <v>9.7100000000000009</v>
      </c>
      <c r="R568" s="20">
        <v>1.74</v>
      </c>
      <c r="S568" s="20">
        <v>8.76</v>
      </c>
      <c r="T568" s="20">
        <v>18.190000000000001</v>
      </c>
    </row>
    <row r="569" spans="1:20">
      <c r="A569" s="7">
        <v>564</v>
      </c>
      <c r="B569" s="8" t="s">
        <v>1177</v>
      </c>
      <c r="C569" s="9" t="s">
        <v>21</v>
      </c>
      <c r="D569" s="9" t="s">
        <v>1178</v>
      </c>
      <c r="E569" s="19">
        <v>5543880000000</v>
      </c>
      <c r="F569" s="19">
        <v>67916154460</v>
      </c>
      <c r="G569" s="20">
        <v>3.1465999999999998</v>
      </c>
      <c r="H569" s="21" t="s">
        <v>23</v>
      </c>
      <c r="I569" s="21" t="s">
        <v>61</v>
      </c>
      <c r="J569" s="22">
        <v>5616375070296</v>
      </c>
      <c r="K569" s="22">
        <v>1465585463895</v>
      </c>
      <c r="L569" s="22">
        <v>713222295725</v>
      </c>
      <c r="M569" s="22">
        <v>323628766758</v>
      </c>
      <c r="N569" s="22">
        <v>323628766758</v>
      </c>
      <c r="O569" s="22">
        <v>3236</v>
      </c>
      <c r="P569" s="22">
        <v>14656</v>
      </c>
      <c r="Q569" s="20">
        <v>21.01</v>
      </c>
      <c r="R569" s="20">
        <v>4.6399999999999997</v>
      </c>
      <c r="S569" s="20">
        <v>6.45</v>
      </c>
      <c r="T569" s="20">
        <v>23.71</v>
      </c>
    </row>
    <row r="570" spans="1:20">
      <c r="A570" s="7">
        <v>565</v>
      </c>
      <c r="B570" s="8" t="s">
        <v>1179</v>
      </c>
      <c r="C570" s="9" t="s">
        <v>21</v>
      </c>
      <c r="D570" s="9" t="s">
        <v>1180</v>
      </c>
      <c r="E570" s="19">
        <v>1074991235500</v>
      </c>
      <c r="F570" s="19">
        <v>851745600</v>
      </c>
      <c r="G570" s="20">
        <v>17.827801000000001</v>
      </c>
      <c r="H570" s="21" t="s">
        <v>23</v>
      </c>
      <c r="I570" s="21" t="s">
        <v>61</v>
      </c>
      <c r="J570" s="22">
        <v>1689862348245</v>
      </c>
      <c r="K570" s="22">
        <v>592430873487</v>
      </c>
      <c r="L570" s="22">
        <v>387810423836</v>
      </c>
      <c r="M570" s="22">
        <v>101123214866</v>
      </c>
      <c r="N570" s="22">
        <v>101123214866</v>
      </c>
      <c r="O570" s="22">
        <v>5559</v>
      </c>
      <c r="P570" s="22">
        <v>32567</v>
      </c>
      <c r="Q570" s="20">
        <v>11.72</v>
      </c>
      <c r="R570" s="20">
        <v>2</v>
      </c>
      <c r="S570" s="20">
        <v>6.05</v>
      </c>
      <c r="T570" s="20">
        <v>17.66</v>
      </c>
    </row>
    <row r="571" spans="1:20">
      <c r="A571" s="7">
        <v>566</v>
      </c>
      <c r="B571" s="8" t="s">
        <v>1181</v>
      </c>
      <c r="C571" s="9" t="s">
        <v>33</v>
      </c>
      <c r="D571" s="9" t="s">
        <v>1182</v>
      </c>
      <c r="E571" s="19">
        <v>161109476964</v>
      </c>
      <c r="F571" s="19">
        <v>761629137.60000002</v>
      </c>
      <c r="G571" s="20">
        <v>3.0379200000000002</v>
      </c>
      <c r="H571" s="21" t="s">
        <v>27</v>
      </c>
      <c r="I571" s="21" t="s">
        <v>77</v>
      </c>
      <c r="J571" s="22">
        <v>1428708781972</v>
      </c>
      <c r="K571" s="22">
        <v>152492200796</v>
      </c>
      <c r="L571" s="22">
        <v>1226156406274</v>
      </c>
      <c r="M571" s="22">
        <v>19610524359</v>
      </c>
      <c r="N571" s="22">
        <v>19610524359</v>
      </c>
      <c r="O571" s="22">
        <v>1579</v>
      </c>
      <c r="P571" s="22">
        <v>12278</v>
      </c>
      <c r="Q571" s="20">
        <v>8.36</v>
      </c>
      <c r="R571" s="20">
        <v>1.08</v>
      </c>
      <c r="S571" s="20">
        <v>1.52</v>
      </c>
      <c r="T571" s="20">
        <v>12.9</v>
      </c>
    </row>
    <row r="572" spans="1:20">
      <c r="A572" s="7">
        <v>567</v>
      </c>
      <c r="B572" s="8" t="s">
        <v>1183</v>
      </c>
      <c r="C572" s="9" t="s">
        <v>21</v>
      </c>
      <c r="D572" s="9" t="s">
        <v>1184</v>
      </c>
      <c r="E572" s="19">
        <v>2170214444553.6001</v>
      </c>
      <c r="F572" s="19">
        <v>1339529280</v>
      </c>
      <c r="G572" s="20">
        <v>3.887632</v>
      </c>
      <c r="H572" s="21" t="s">
        <v>23</v>
      </c>
      <c r="I572" s="21" t="s">
        <v>64</v>
      </c>
      <c r="J572" s="22">
        <v>2307051944184</v>
      </c>
      <c r="K572" s="22">
        <v>605972174852</v>
      </c>
      <c r="L572" s="22">
        <v>6293749121189</v>
      </c>
      <c r="M572" s="22">
        <v>178028528026</v>
      </c>
      <c r="N572" s="22">
        <v>175628231916</v>
      </c>
      <c r="O572" s="22">
        <v>5255</v>
      </c>
      <c r="P572" s="22">
        <v>17888</v>
      </c>
      <c r="Q572" s="20">
        <v>13.51</v>
      </c>
      <c r="R572" s="20">
        <v>3.97</v>
      </c>
      <c r="S572" s="20">
        <v>7.74</v>
      </c>
      <c r="T572" s="20">
        <v>33.770000000000003</v>
      </c>
    </row>
    <row r="573" spans="1:20" ht="26.25">
      <c r="A573" s="7">
        <v>568</v>
      </c>
      <c r="B573" s="8" t="s">
        <v>1185</v>
      </c>
      <c r="C573" s="9" t="s">
        <v>33</v>
      </c>
      <c r="D573" s="9" t="s">
        <v>1186</v>
      </c>
      <c r="E573" s="19">
        <v>1516773497269.2</v>
      </c>
      <c r="F573" s="19">
        <v>31794923444.400002</v>
      </c>
      <c r="G573" s="20">
        <v>0.44164599999999998</v>
      </c>
      <c r="H573" s="21" t="s">
        <v>23</v>
      </c>
      <c r="I573" s="21" t="s">
        <v>64</v>
      </c>
      <c r="J573" s="22">
        <v>2000830027317</v>
      </c>
      <c r="K573" s="22">
        <v>684514811778</v>
      </c>
      <c r="L573" s="22">
        <v>3120240775647</v>
      </c>
      <c r="M573" s="22">
        <v>88692165977</v>
      </c>
      <c r="N573" s="22">
        <v>91810855333</v>
      </c>
      <c r="O573" s="22">
        <v>2020</v>
      </c>
      <c r="P573" s="22">
        <v>14816</v>
      </c>
      <c r="Q573" s="20">
        <v>21.04</v>
      </c>
      <c r="R573" s="20">
        <v>2.87</v>
      </c>
      <c r="S573" s="20">
        <v>5.26</v>
      </c>
      <c r="T573" s="20">
        <v>13.96</v>
      </c>
    </row>
    <row r="574" spans="1:20">
      <c r="A574" s="7">
        <v>569</v>
      </c>
      <c r="B574" s="8" t="s">
        <v>1187</v>
      </c>
      <c r="C574" s="9" t="s">
        <v>21</v>
      </c>
      <c r="D574" s="9" t="s">
        <v>1188</v>
      </c>
      <c r="E574" s="19">
        <v>1902447300000</v>
      </c>
      <c r="F574" s="19">
        <v>387817960</v>
      </c>
      <c r="G574" s="20">
        <v>0.79896</v>
      </c>
      <c r="H574" s="21" t="s">
        <v>23</v>
      </c>
      <c r="I574" s="21" t="s">
        <v>107</v>
      </c>
      <c r="J574" s="22">
        <v>1573745182378</v>
      </c>
      <c r="K574" s="22">
        <v>1215453549403</v>
      </c>
      <c r="L574" s="22">
        <v>495240055158</v>
      </c>
      <c r="M574" s="22">
        <v>168603005975</v>
      </c>
      <c r="N574" s="22">
        <v>168603005974</v>
      </c>
      <c r="O574" s="22">
        <v>2655</v>
      </c>
      <c r="P574" s="22">
        <v>19141</v>
      </c>
      <c r="Q574" s="20">
        <v>11.34</v>
      </c>
      <c r="R574" s="20">
        <v>1.57</v>
      </c>
      <c r="S574" s="20">
        <v>10.63</v>
      </c>
      <c r="T574" s="20">
        <v>13.77</v>
      </c>
    </row>
    <row r="575" spans="1:20">
      <c r="A575" s="7">
        <v>570</v>
      </c>
      <c r="B575" s="8" t="s">
        <v>1189</v>
      </c>
      <c r="C575" s="9" t="s">
        <v>33</v>
      </c>
      <c r="D575" s="9" t="s">
        <v>1190</v>
      </c>
      <c r="E575" s="19">
        <v>33679244000</v>
      </c>
      <c r="F575" s="19">
        <v>0</v>
      </c>
      <c r="G575" s="20">
        <v>1.4416E-2</v>
      </c>
      <c r="H575" s="21" t="s">
        <v>27</v>
      </c>
      <c r="I575" s="21" t="s">
        <v>45</v>
      </c>
      <c r="J575" s="22">
        <v>24942045057</v>
      </c>
      <c r="K575" s="22">
        <v>20028140656</v>
      </c>
      <c r="L575" s="22">
        <v>18083571966</v>
      </c>
      <c r="M575" s="22">
        <v>112480295</v>
      </c>
      <c r="N575" s="22">
        <v>112480295</v>
      </c>
      <c r="O575" s="22">
        <v>74</v>
      </c>
      <c r="P575" s="22">
        <v>13261</v>
      </c>
      <c r="Q575" s="20">
        <v>299.42</v>
      </c>
      <c r="R575" s="20">
        <v>1.68</v>
      </c>
      <c r="S575" s="20">
        <v>0.43</v>
      </c>
      <c r="T575" s="20">
        <v>0.56000000000000005</v>
      </c>
    </row>
    <row r="576" spans="1:20">
      <c r="A576" s="7">
        <v>571</v>
      </c>
      <c r="B576" s="8" t="s">
        <v>1191</v>
      </c>
      <c r="C576" s="9" t="s">
        <v>33</v>
      </c>
      <c r="D576" s="9" t="s">
        <v>1192</v>
      </c>
      <c r="E576" s="19">
        <v>355195426092</v>
      </c>
      <c r="F576" s="19">
        <v>4728481524.3999996</v>
      </c>
      <c r="G576" s="20">
        <v>2.7324549999999999</v>
      </c>
      <c r="H576" s="21" t="s">
        <v>27</v>
      </c>
      <c r="I576" s="21" t="s">
        <v>50</v>
      </c>
      <c r="J576" s="22">
        <v>1790082336109</v>
      </c>
      <c r="K576" s="22">
        <v>364610572889</v>
      </c>
      <c r="L576" s="22">
        <v>2675815388106</v>
      </c>
      <c r="M576" s="22">
        <v>37609205512</v>
      </c>
      <c r="N576" s="22">
        <v>2447391946</v>
      </c>
      <c r="O576" s="22">
        <v>1157</v>
      </c>
      <c r="P576" s="22">
        <v>11220</v>
      </c>
      <c r="Q576" s="20">
        <v>10.54</v>
      </c>
      <c r="R576" s="20">
        <v>1.0900000000000001</v>
      </c>
      <c r="S576" s="20">
        <v>2.15</v>
      </c>
      <c r="T576" s="20">
        <v>10.76</v>
      </c>
    </row>
    <row r="577" spans="1:20">
      <c r="A577" s="7">
        <v>572</v>
      </c>
      <c r="B577" s="8" t="s">
        <v>1193</v>
      </c>
      <c r="C577" s="9" t="s">
        <v>21</v>
      </c>
      <c r="D577" s="9" t="s">
        <v>1194</v>
      </c>
      <c r="E577" s="19">
        <v>176959395965997</v>
      </c>
      <c r="F577" s="19">
        <v>709633614240</v>
      </c>
      <c r="G577" s="20">
        <v>23</v>
      </c>
      <c r="H577" s="21" t="s">
        <v>41</v>
      </c>
      <c r="I577" s="21" t="s">
        <v>42</v>
      </c>
      <c r="J577" s="22">
        <v>568728950000000</v>
      </c>
      <c r="K577" s="22">
        <v>93041472000000</v>
      </c>
      <c r="L577" s="22">
        <v>26698613000000</v>
      </c>
      <c r="M577" s="22">
        <v>18052250000000</v>
      </c>
      <c r="N577" s="22">
        <v>18037685000000</v>
      </c>
      <c r="O577" s="22">
        <v>5148</v>
      </c>
      <c r="P577" s="22">
        <v>26501</v>
      </c>
      <c r="Q577" s="20">
        <v>9.7100000000000009</v>
      </c>
      <c r="R577" s="20">
        <v>1.89</v>
      </c>
      <c r="S577" s="20">
        <v>3.58</v>
      </c>
      <c r="T577" s="20">
        <v>21.53</v>
      </c>
    </row>
    <row r="578" spans="1:20" ht="26.25">
      <c r="A578" s="7">
        <v>573</v>
      </c>
      <c r="B578" s="8" t="s">
        <v>1195</v>
      </c>
      <c r="C578" s="9" t="s">
        <v>21</v>
      </c>
      <c r="D578" s="9" t="s">
        <v>1196</v>
      </c>
      <c r="E578" s="19">
        <v>2528857472714.7998</v>
      </c>
      <c r="F578" s="19">
        <v>21134277440</v>
      </c>
      <c r="G578" s="20">
        <v>0.75895999999999997</v>
      </c>
      <c r="H578" s="21" t="s">
        <v>23</v>
      </c>
      <c r="I578" s="21" t="s">
        <v>77</v>
      </c>
      <c r="J578" s="22">
        <v>5769740260244</v>
      </c>
      <c r="K578" s="22">
        <v>1269465519989</v>
      </c>
      <c r="L578" s="22">
        <v>3111846480269</v>
      </c>
      <c r="M578" s="22">
        <v>307342835848</v>
      </c>
      <c r="N578" s="22">
        <v>314977136058</v>
      </c>
      <c r="O578" s="22">
        <v>3784</v>
      </c>
      <c r="P578" s="22">
        <v>14557</v>
      </c>
      <c r="Q578" s="20">
        <v>6.61</v>
      </c>
      <c r="R578" s="20">
        <v>1.72</v>
      </c>
      <c r="S578" s="20">
        <v>5.12</v>
      </c>
      <c r="T578" s="20">
        <v>31.83</v>
      </c>
    </row>
    <row r="579" spans="1:20" ht="26.25">
      <c r="A579" s="7">
        <v>574</v>
      </c>
      <c r="B579" s="8" t="s">
        <v>1197</v>
      </c>
      <c r="C579" s="9" t="s">
        <v>21</v>
      </c>
      <c r="D579" s="9" t="s">
        <v>1198</v>
      </c>
      <c r="E579" s="19">
        <v>11038170696940.6</v>
      </c>
      <c r="F579" s="19">
        <v>178414456480</v>
      </c>
      <c r="G579" s="20">
        <v>8.0632800000000007</v>
      </c>
      <c r="H579" s="21" t="s">
        <v>41</v>
      </c>
      <c r="I579" s="21" t="s">
        <v>61</v>
      </c>
      <c r="J579" s="22" t="s">
        <v>467</v>
      </c>
      <c r="K579" s="22" t="s">
        <v>467</v>
      </c>
      <c r="L579" s="22" t="s">
        <v>467</v>
      </c>
      <c r="M579" s="22" t="e">
        <v>#VALUE!</v>
      </c>
      <c r="N579" s="22" t="e">
        <v>#VALUE!</v>
      </c>
      <c r="O579" s="22">
        <v>0</v>
      </c>
      <c r="P579" s="22">
        <v>0</v>
      </c>
      <c r="Q579" s="20">
        <v>0</v>
      </c>
      <c r="R579" s="20">
        <v>0</v>
      </c>
      <c r="S579" s="20">
        <v>0</v>
      </c>
      <c r="T579" s="20">
        <v>0</v>
      </c>
    </row>
    <row r="580" spans="1:20" ht="26.25">
      <c r="A580" s="7">
        <v>575</v>
      </c>
      <c r="B580" s="8" t="s">
        <v>1199</v>
      </c>
      <c r="C580" s="9" t="s">
        <v>21</v>
      </c>
      <c r="D580" s="9" t="s">
        <v>1200</v>
      </c>
      <c r="E580" s="19">
        <v>1170074936553.6001</v>
      </c>
      <c r="F580" s="19">
        <v>9339974800</v>
      </c>
      <c r="G580" s="20">
        <v>5.1916799999999999</v>
      </c>
      <c r="H580" s="21" t="s">
        <v>23</v>
      </c>
      <c r="I580" s="21" t="s">
        <v>102</v>
      </c>
      <c r="J580" s="22">
        <v>887247802582</v>
      </c>
      <c r="K580" s="22">
        <v>578992256380</v>
      </c>
      <c r="L580" s="22">
        <v>1185725670210</v>
      </c>
      <c r="M580" s="22">
        <v>113456462745</v>
      </c>
      <c r="N580" s="22">
        <v>113702823855</v>
      </c>
      <c r="O580" s="22">
        <v>3762</v>
      </c>
      <c r="P580" s="22">
        <v>19198</v>
      </c>
      <c r="Q580" s="20">
        <v>10.63</v>
      </c>
      <c r="R580" s="20">
        <v>2.08</v>
      </c>
      <c r="S580" s="20">
        <v>12.36</v>
      </c>
      <c r="T580" s="20">
        <v>18.66</v>
      </c>
    </row>
    <row r="581" spans="1:20" ht="26.25">
      <c r="A581" s="7">
        <v>576</v>
      </c>
      <c r="B581" s="8" t="s">
        <v>1201</v>
      </c>
      <c r="C581" s="9" t="s">
        <v>21</v>
      </c>
      <c r="D581" s="9" t="s">
        <v>1202</v>
      </c>
      <c r="E581" s="19">
        <v>5348312925005.2002</v>
      </c>
      <c r="F581" s="19">
        <v>51796035200</v>
      </c>
      <c r="G581" s="20">
        <v>44.707532</v>
      </c>
      <c r="H581" s="21" t="s">
        <v>23</v>
      </c>
      <c r="I581" s="21" t="s">
        <v>58</v>
      </c>
      <c r="J581" s="22">
        <v>3606390631343</v>
      </c>
      <c r="K581" s="22">
        <v>1708534694671</v>
      </c>
      <c r="L581" s="22">
        <v>3535415705914</v>
      </c>
      <c r="M581" s="22">
        <v>143517160683</v>
      </c>
      <c r="N581" s="22">
        <v>142517160683</v>
      </c>
      <c r="O581" s="22">
        <v>2122</v>
      </c>
      <c r="P581" s="22">
        <v>23976</v>
      </c>
      <c r="Q581" s="20">
        <v>30.72</v>
      </c>
      <c r="R581" s="20">
        <v>2.72</v>
      </c>
      <c r="S581" s="20">
        <v>4.3600000000000003</v>
      </c>
      <c r="T581" s="20">
        <v>8.58</v>
      </c>
    </row>
    <row r="582" spans="1:20" ht="26.25">
      <c r="A582" s="7">
        <v>577</v>
      </c>
      <c r="B582" s="8" t="s">
        <v>1203</v>
      </c>
      <c r="C582" s="9" t="s">
        <v>21</v>
      </c>
      <c r="D582" s="9" t="s">
        <v>1204</v>
      </c>
      <c r="E582" s="19">
        <v>374505481965.59998</v>
      </c>
      <c r="F582" s="19">
        <v>6501913600</v>
      </c>
      <c r="G582" s="20">
        <v>2.416204</v>
      </c>
      <c r="H582" s="21" t="s">
        <v>27</v>
      </c>
      <c r="I582" s="21" t="s">
        <v>102</v>
      </c>
      <c r="J582" s="22">
        <v>377543947854</v>
      </c>
      <c r="K582" s="22">
        <v>309792405179</v>
      </c>
      <c r="L582" s="22">
        <v>242577282399</v>
      </c>
      <c r="M582" s="22">
        <v>47443198945</v>
      </c>
      <c r="N582" s="22">
        <v>44864512121</v>
      </c>
      <c r="O582" s="22">
        <v>2732</v>
      </c>
      <c r="P582" s="22">
        <v>16557</v>
      </c>
      <c r="Q582" s="20">
        <v>8.4600000000000009</v>
      </c>
      <c r="R582" s="20">
        <v>1.4</v>
      </c>
      <c r="S582" s="20">
        <v>15.87</v>
      </c>
      <c r="T582" s="20">
        <v>18.61</v>
      </c>
    </row>
    <row r="583" spans="1:20">
      <c r="A583" s="7">
        <v>578</v>
      </c>
      <c r="B583" s="8" t="s">
        <v>1205</v>
      </c>
      <c r="C583" s="9" t="s">
        <v>21</v>
      </c>
      <c r="D583" s="9" t="s">
        <v>1206</v>
      </c>
      <c r="E583" s="19">
        <v>254468011472.64001</v>
      </c>
      <c r="F583" s="19">
        <v>283216000</v>
      </c>
      <c r="G583" s="20">
        <v>48.644647999999997</v>
      </c>
      <c r="H583" s="21" t="s">
        <v>27</v>
      </c>
      <c r="I583" s="21" t="s">
        <v>45</v>
      </c>
      <c r="J583" s="22">
        <v>977329911244</v>
      </c>
      <c r="K583" s="22">
        <v>470480023445</v>
      </c>
      <c r="L583" s="22">
        <v>934629578831</v>
      </c>
      <c r="M583" s="22">
        <v>11282152903</v>
      </c>
      <c r="N583" s="22">
        <v>8910227146</v>
      </c>
      <c r="O583" s="22">
        <v>248</v>
      </c>
      <c r="P583" s="22">
        <v>10357</v>
      </c>
      <c r="Q583" s="20">
        <v>31.31</v>
      </c>
      <c r="R583" s="20">
        <v>0.75</v>
      </c>
      <c r="S583" s="20">
        <v>1.19</v>
      </c>
      <c r="T583" s="20">
        <v>2.4300000000000002</v>
      </c>
    </row>
    <row r="584" spans="1:20">
      <c r="A584" s="7">
        <v>579</v>
      </c>
      <c r="B584" s="8" t="s">
        <v>1207</v>
      </c>
      <c r="C584" s="9" t="s">
        <v>21</v>
      </c>
      <c r="D584" s="9" t="s">
        <v>1208</v>
      </c>
      <c r="E584" s="19">
        <v>432326473600</v>
      </c>
      <c r="F584" s="19">
        <v>893945600</v>
      </c>
      <c r="G584" s="20">
        <v>16.109839999999998</v>
      </c>
      <c r="H584" s="21" t="s">
        <v>27</v>
      </c>
      <c r="I584" s="21" t="s">
        <v>102</v>
      </c>
      <c r="J584" s="22">
        <v>307553322952</v>
      </c>
      <c r="K584" s="22">
        <v>296064394859</v>
      </c>
      <c r="L584" s="22">
        <v>35869788923</v>
      </c>
      <c r="M584" s="22">
        <v>1645089996</v>
      </c>
      <c r="N584" s="22">
        <v>2024279936</v>
      </c>
      <c r="O584" s="22">
        <v>129</v>
      </c>
      <c r="P584" s="22">
        <v>23152</v>
      </c>
      <c r="Q584" s="20">
        <v>293.83999999999997</v>
      </c>
      <c r="R584" s="20">
        <v>1.63</v>
      </c>
      <c r="S584" s="20">
        <v>0.52</v>
      </c>
      <c r="T584" s="20">
        <v>0.55000000000000004</v>
      </c>
    </row>
    <row r="585" spans="1:20" ht="26.25">
      <c r="A585" s="7">
        <v>580</v>
      </c>
      <c r="B585" s="8" t="s">
        <v>1209</v>
      </c>
      <c r="C585" s="9" t="s">
        <v>21</v>
      </c>
      <c r="D585" s="9" t="s">
        <v>1210</v>
      </c>
      <c r="E585" s="19">
        <v>2265640000000</v>
      </c>
      <c r="F585" s="19">
        <v>24484727220</v>
      </c>
      <c r="G585" s="20">
        <v>1.20888</v>
      </c>
      <c r="H585" s="21" t="s">
        <v>23</v>
      </c>
      <c r="I585" s="21" t="s">
        <v>61</v>
      </c>
      <c r="J585" s="22">
        <v>5239796337934</v>
      </c>
      <c r="K585" s="22">
        <v>1280085725798</v>
      </c>
      <c r="L585" s="22">
        <v>1658207395529</v>
      </c>
      <c r="M585" s="22">
        <v>120773236456</v>
      </c>
      <c r="N585" s="22">
        <v>118656914183</v>
      </c>
      <c r="O585" s="22">
        <v>1208</v>
      </c>
      <c r="P585" s="22">
        <v>12801</v>
      </c>
      <c r="Q585" s="20">
        <v>23.18</v>
      </c>
      <c r="R585" s="20">
        <v>2.19</v>
      </c>
      <c r="S585" s="20">
        <v>2.21</v>
      </c>
      <c r="T585" s="20">
        <v>9.41</v>
      </c>
    </row>
    <row r="586" spans="1:20">
      <c r="A586" s="7">
        <v>581</v>
      </c>
      <c r="B586" s="8" t="s">
        <v>1211</v>
      </c>
      <c r="C586" s="9" t="s">
        <v>21</v>
      </c>
      <c r="D586" s="9" t="s">
        <v>1212</v>
      </c>
      <c r="E586" s="19">
        <v>139319122800</v>
      </c>
      <c r="F586" s="19">
        <v>6288028160</v>
      </c>
      <c r="G586" s="20">
        <v>1.856033</v>
      </c>
      <c r="H586" s="21" t="s">
        <v>27</v>
      </c>
      <c r="I586" s="21" t="s">
        <v>31</v>
      </c>
      <c r="J586" s="22">
        <v>570786675943</v>
      </c>
      <c r="K586" s="22">
        <v>214305487946</v>
      </c>
      <c r="L586" s="22">
        <v>1458001877827</v>
      </c>
      <c r="M586" s="22">
        <v>15715223649</v>
      </c>
      <c r="N586" s="22">
        <v>18764185118</v>
      </c>
      <c r="O586" s="22">
        <v>937</v>
      </c>
      <c r="P586" s="22">
        <v>12779</v>
      </c>
      <c r="Q586" s="20">
        <v>12.38</v>
      </c>
      <c r="R586" s="20">
        <v>0.91</v>
      </c>
      <c r="S586" s="20">
        <v>3.1</v>
      </c>
      <c r="T586" s="20">
        <v>7.61</v>
      </c>
    </row>
    <row r="587" spans="1:20">
      <c r="A587" s="7">
        <v>582</v>
      </c>
      <c r="B587" s="8" t="s">
        <v>1213</v>
      </c>
      <c r="C587" s="9" t="s">
        <v>21</v>
      </c>
      <c r="D587" s="9" t="s">
        <v>1214</v>
      </c>
      <c r="E587" s="19">
        <v>1152203488654.6399</v>
      </c>
      <c r="F587" s="19">
        <v>18734368000</v>
      </c>
      <c r="G587" s="20">
        <v>4.9166400000000001</v>
      </c>
      <c r="H587" s="21" t="s">
        <v>23</v>
      </c>
      <c r="I587" s="21" t="s">
        <v>61</v>
      </c>
      <c r="J587" s="22">
        <v>1842122946875</v>
      </c>
      <c r="K587" s="22">
        <v>620773446571</v>
      </c>
      <c r="L587" s="22">
        <v>487215051677</v>
      </c>
      <c r="M587" s="22">
        <v>-942054644020</v>
      </c>
      <c r="N587" s="22">
        <v>-563083182207</v>
      </c>
      <c r="O587" s="22">
        <v>-8362</v>
      </c>
      <c r="P587" s="22">
        <v>5511</v>
      </c>
      <c r="Q587" s="20">
        <v>-1.59</v>
      </c>
      <c r="R587" s="20">
        <v>2.41</v>
      </c>
      <c r="S587" s="20">
        <v>-25.42</v>
      </c>
      <c r="T587" s="20">
        <v>-65.92</v>
      </c>
    </row>
    <row r="588" spans="1:20">
      <c r="A588" s="7">
        <v>583</v>
      </c>
      <c r="B588" s="8" t="s">
        <v>1215</v>
      </c>
      <c r="C588" s="9" t="s">
        <v>21</v>
      </c>
      <c r="D588" s="9" t="s">
        <v>1216</v>
      </c>
      <c r="E588" s="19">
        <v>3297980000000</v>
      </c>
      <c r="F588" s="19">
        <v>17541974240</v>
      </c>
      <c r="G588" s="20">
        <v>8.2645599999999995</v>
      </c>
      <c r="H588" s="21" t="s">
        <v>23</v>
      </c>
      <c r="I588" s="21" t="s">
        <v>107</v>
      </c>
      <c r="J588" s="22">
        <v>2405329403634</v>
      </c>
      <c r="K588" s="22">
        <v>1846715851956</v>
      </c>
      <c r="L588" s="22">
        <v>417024445911</v>
      </c>
      <c r="M588" s="22">
        <v>328619442477</v>
      </c>
      <c r="N588" s="22">
        <v>329493536345</v>
      </c>
      <c r="O588" s="22">
        <v>3286</v>
      </c>
      <c r="P588" s="22">
        <v>18467</v>
      </c>
      <c r="Q588" s="20">
        <v>10.65</v>
      </c>
      <c r="R588" s="20">
        <v>1.9</v>
      </c>
      <c r="S588" s="20">
        <v>13.73</v>
      </c>
      <c r="T588" s="20">
        <v>18.77</v>
      </c>
    </row>
    <row r="589" spans="1:20">
      <c r="A589" s="7">
        <v>584</v>
      </c>
      <c r="B589" s="8" t="s">
        <v>1217</v>
      </c>
      <c r="C589" s="9" t="s">
        <v>33</v>
      </c>
      <c r="D589" s="9" t="s">
        <v>1218</v>
      </c>
      <c r="E589" s="19">
        <v>398946866905.20001</v>
      </c>
      <c r="F589" s="19">
        <v>4115178015.1999998</v>
      </c>
      <c r="G589" s="20">
        <v>1.453376</v>
      </c>
      <c r="H589" s="21" t="s">
        <v>27</v>
      </c>
      <c r="I589" s="21" t="s">
        <v>50</v>
      </c>
      <c r="J589" s="22">
        <v>1326940723120</v>
      </c>
      <c r="K589" s="22">
        <v>395362725768</v>
      </c>
      <c r="L589" s="22">
        <v>3214243496643</v>
      </c>
      <c r="M589" s="22">
        <v>45457772280</v>
      </c>
      <c r="N589" s="22">
        <v>45420297770</v>
      </c>
      <c r="O589" s="22">
        <v>1544</v>
      </c>
      <c r="P589" s="22">
        <v>13430</v>
      </c>
      <c r="Q589" s="20">
        <v>10.039999999999999</v>
      </c>
      <c r="R589" s="20">
        <v>1.1499999999999999</v>
      </c>
      <c r="S589" s="20">
        <v>3.35</v>
      </c>
      <c r="T589" s="20">
        <v>11.5</v>
      </c>
    </row>
    <row r="590" spans="1:20">
      <c r="A590" s="7">
        <v>585</v>
      </c>
      <c r="B590" s="8" t="s">
        <v>1219</v>
      </c>
      <c r="C590" s="9" t="s">
        <v>21</v>
      </c>
      <c r="D590" s="9" t="s">
        <v>1220</v>
      </c>
      <c r="E590" s="19">
        <v>1582490684617</v>
      </c>
      <c r="F590" s="19">
        <v>1615163000</v>
      </c>
      <c r="G590" s="20">
        <v>6.4627000000000004E-2</v>
      </c>
      <c r="H590" s="21" t="s">
        <v>23</v>
      </c>
      <c r="I590" s="21" t="s">
        <v>24</v>
      </c>
      <c r="J590" s="22">
        <v>2739085587744</v>
      </c>
      <c r="K590" s="22">
        <v>720342641596</v>
      </c>
      <c r="L590" s="22">
        <v>2440109488324</v>
      </c>
      <c r="M590" s="22">
        <v>86818655530</v>
      </c>
      <c r="N590" s="22">
        <v>85970061039</v>
      </c>
      <c r="O590" s="22">
        <v>1532</v>
      </c>
      <c r="P590" s="22">
        <v>11964</v>
      </c>
      <c r="Q590" s="20">
        <v>17.13</v>
      </c>
      <c r="R590" s="20">
        <v>2.19</v>
      </c>
      <c r="S590" s="20">
        <v>3.8</v>
      </c>
      <c r="T590" s="20">
        <v>12.85</v>
      </c>
    </row>
    <row r="591" spans="1:20">
      <c r="A591" s="7">
        <v>586</v>
      </c>
      <c r="B591" s="8" t="s">
        <v>1221</v>
      </c>
      <c r="C591" s="9" t="s">
        <v>33</v>
      </c>
      <c r="D591" s="9" t="s">
        <v>1222</v>
      </c>
      <c r="E591" s="19">
        <v>212681963564.79999</v>
      </c>
      <c r="F591" s="19">
        <v>4375409010.3999996</v>
      </c>
      <c r="G591" s="20">
        <v>0.239041</v>
      </c>
      <c r="H591" s="21" t="s">
        <v>27</v>
      </c>
      <c r="I591" s="21" t="s">
        <v>58</v>
      </c>
      <c r="J591" s="22">
        <v>517438232472</v>
      </c>
      <c r="K591" s="22">
        <v>241451196405</v>
      </c>
      <c r="L591" s="22">
        <v>408929306685</v>
      </c>
      <c r="M591" s="22">
        <v>18818395947</v>
      </c>
      <c r="N591" s="22">
        <v>18819775543</v>
      </c>
      <c r="O591" s="22">
        <v>1338</v>
      </c>
      <c r="P591" s="22">
        <v>11316</v>
      </c>
      <c r="Q591" s="20">
        <v>10.91</v>
      </c>
      <c r="R591" s="20">
        <v>1.29</v>
      </c>
      <c r="S591" s="20">
        <v>4.13</v>
      </c>
      <c r="T591" s="20">
        <v>9.15</v>
      </c>
    </row>
    <row r="592" spans="1:20">
      <c r="A592" s="7">
        <v>587</v>
      </c>
      <c r="B592" s="8" t="s">
        <v>1223</v>
      </c>
      <c r="C592" s="9" t="s">
        <v>21</v>
      </c>
      <c r="D592" s="9" t="s">
        <v>1224</v>
      </c>
      <c r="E592" s="19">
        <v>303847800000</v>
      </c>
      <c r="F592" s="19">
        <v>19894000</v>
      </c>
      <c r="G592" s="20">
        <v>2.7419199999999999</v>
      </c>
      <c r="H592" s="21" t="s">
        <v>27</v>
      </c>
      <c r="I592" s="21" t="s">
        <v>107</v>
      </c>
      <c r="J592" s="22">
        <v>377501871347</v>
      </c>
      <c r="K592" s="22">
        <v>178160401732</v>
      </c>
      <c r="L592" s="22">
        <v>1039484537148</v>
      </c>
      <c r="M592" s="22">
        <v>32015393002</v>
      </c>
      <c r="N592" s="22">
        <v>30987069194</v>
      </c>
      <c r="O592" s="22">
        <v>3767</v>
      </c>
      <c r="P592" s="22">
        <v>20960</v>
      </c>
      <c r="Q592" s="20">
        <v>9.77</v>
      </c>
      <c r="R592" s="20">
        <v>1.76</v>
      </c>
      <c r="S592" s="20">
        <v>7.72</v>
      </c>
      <c r="T592" s="20">
        <v>18.47</v>
      </c>
    </row>
    <row r="593" spans="1:20" ht="26.25">
      <c r="A593" s="7">
        <v>588</v>
      </c>
      <c r="B593" s="8" t="s">
        <v>1225</v>
      </c>
      <c r="C593" s="9" t="s">
        <v>21</v>
      </c>
      <c r="D593" s="9" t="s">
        <v>1226</v>
      </c>
      <c r="E593" s="19">
        <v>746427240447.19995</v>
      </c>
      <c r="F593" s="19">
        <v>4930133400</v>
      </c>
      <c r="G593" s="20">
        <v>0.24524000000000001</v>
      </c>
      <c r="H593" s="21" t="s">
        <v>27</v>
      </c>
      <c r="I593" s="21" t="s">
        <v>45</v>
      </c>
      <c r="J593" s="22">
        <v>1224553852426</v>
      </c>
      <c r="K593" s="22">
        <v>918246660889</v>
      </c>
      <c r="L593" s="22">
        <v>249830463435</v>
      </c>
      <c r="M593" s="22">
        <v>46284128173</v>
      </c>
      <c r="N593" s="22">
        <v>46689559385</v>
      </c>
      <c r="O593" s="22">
        <v>1151</v>
      </c>
      <c r="P593" s="22">
        <v>13999</v>
      </c>
      <c r="Q593" s="20">
        <v>12.82</v>
      </c>
      <c r="R593" s="20">
        <v>1.05</v>
      </c>
      <c r="S593" s="20">
        <v>5.17</v>
      </c>
      <c r="T593" s="20">
        <v>6.77</v>
      </c>
    </row>
    <row r="594" spans="1:20">
      <c r="A594" s="7">
        <v>589</v>
      </c>
      <c r="B594" s="8" t="s">
        <v>1227</v>
      </c>
      <c r="C594" s="9" t="s">
        <v>33</v>
      </c>
      <c r="D594" s="9" t="s">
        <v>1228</v>
      </c>
      <c r="E594" s="19">
        <v>173665928880</v>
      </c>
      <c r="F594" s="19">
        <v>860121.2</v>
      </c>
      <c r="G594" s="20">
        <v>1.4553E-2</v>
      </c>
      <c r="H594" s="21" t="s">
        <v>27</v>
      </c>
      <c r="I594" s="21" t="s">
        <v>58</v>
      </c>
      <c r="J594" s="22">
        <v>110818149049</v>
      </c>
      <c r="K594" s="22">
        <v>105519293589</v>
      </c>
      <c r="L594" s="22">
        <v>22593129147</v>
      </c>
      <c r="M594" s="22">
        <v>11339839090</v>
      </c>
      <c r="N594" s="22">
        <v>11339839090</v>
      </c>
      <c r="O594" s="22">
        <v>1988</v>
      </c>
      <c r="P594" s="22">
        <v>18503</v>
      </c>
      <c r="Q594" s="20">
        <v>15.84</v>
      </c>
      <c r="R594" s="20">
        <v>1.7</v>
      </c>
      <c r="S594" s="20">
        <v>10.43</v>
      </c>
      <c r="T594" s="20">
        <v>11.03</v>
      </c>
    </row>
    <row r="595" spans="1:20">
      <c r="A595" s="7">
        <v>590</v>
      </c>
      <c r="B595" s="8" t="s">
        <v>1229</v>
      </c>
      <c r="C595" s="9" t="s">
        <v>33</v>
      </c>
      <c r="D595" s="9" t="s">
        <v>1230</v>
      </c>
      <c r="E595" s="19">
        <v>145693892059.20001</v>
      </c>
      <c r="F595" s="19">
        <v>47927803.600000001</v>
      </c>
      <c r="G595" s="20">
        <v>32.242260000000002</v>
      </c>
      <c r="H595" s="21" t="s">
        <v>27</v>
      </c>
      <c r="I595" s="21" t="s">
        <v>64</v>
      </c>
      <c r="J595" s="22">
        <v>590058363550</v>
      </c>
      <c r="K595" s="22">
        <v>176120460018</v>
      </c>
      <c r="L595" s="22">
        <v>671574734136</v>
      </c>
      <c r="M595" s="22">
        <v>-27809983076</v>
      </c>
      <c r="N595" s="22">
        <v>-23743637774</v>
      </c>
      <c r="O595" s="22">
        <v>-1652</v>
      </c>
      <c r="P595" s="22">
        <v>10465</v>
      </c>
      <c r="Q595" s="20">
        <v>-5.87</v>
      </c>
      <c r="R595" s="20">
        <v>0.93</v>
      </c>
      <c r="S595" s="20">
        <v>-4.7699999999999996</v>
      </c>
      <c r="T595" s="20">
        <v>-13.93</v>
      </c>
    </row>
    <row r="596" spans="1:20">
      <c r="A596" s="7">
        <v>591</v>
      </c>
      <c r="B596" s="8" t="s">
        <v>1231</v>
      </c>
      <c r="C596" s="9" t="s">
        <v>21</v>
      </c>
      <c r="D596" s="9" t="s">
        <v>1232</v>
      </c>
      <c r="E596" s="19">
        <v>577045348628</v>
      </c>
      <c r="F596" s="19">
        <v>15478125240</v>
      </c>
      <c r="G596" s="20">
        <v>1.106911</v>
      </c>
      <c r="H596" s="21" t="s">
        <v>27</v>
      </c>
      <c r="I596" s="21" t="s">
        <v>77</v>
      </c>
      <c r="J596" s="22">
        <v>838407306812</v>
      </c>
      <c r="K596" s="22">
        <v>420616331134</v>
      </c>
      <c r="L596" s="22">
        <v>801896949862</v>
      </c>
      <c r="M596" s="22">
        <v>91153208125</v>
      </c>
      <c r="N596" s="22">
        <v>91822566066</v>
      </c>
      <c r="O596" s="22">
        <v>3339</v>
      </c>
      <c r="P596" s="22">
        <v>15407</v>
      </c>
      <c r="Q596" s="20">
        <v>5.54</v>
      </c>
      <c r="R596" s="20">
        <v>1.2</v>
      </c>
      <c r="S596" s="20">
        <v>16.64</v>
      </c>
      <c r="T596" s="20">
        <v>27.54</v>
      </c>
    </row>
    <row r="597" spans="1:20">
      <c r="A597" s="7">
        <v>592</v>
      </c>
      <c r="B597" s="8" t="s">
        <v>1233</v>
      </c>
      <c r="C597" s="9" t="s">
        <v>33</v>
      </c>
      <c r="D597" s="9" t="s">
        <v>1234</v>
      </c>
      <c r="E597" s="19">
        <v>151805116332</v>
      </c>
      <c r="F597" s="19">
        <v>22115772.399999999</v>
      </c>
      <c r="G597" s="20">
        <v>5.5193899999999996</v>
      </c>
      <c r="H597" s="21" t="s">
        <v>27</v>
      </c>
      <c r="I597" s="21" t="s">
        <v>64</v>
      </c>
      <c r="J597" s="22">
        <v>308034285008</v>
      </c>
      <c r="K597" s="22">
        <v>148979502092</v>
      </c>
      <c r="L597" s="22">
        <v>1298461759158</v>
      </c>
      <c r="M597" s="22">
        <v>5604955741</v>
      </c>
      <c r="N597" s="22">
        <v>5604955741</v>
      </c>
      <c r="O597" s="22">
        <v>491</v>
      </c>
      <c r="P597" s="22">
        <v>13040</v>
      </c>
      <c r="Q597" s="20">
        <v>31.19</v>
      </c>
      <c r="R597" s="20">
        <v>1.17</v>
      </c>
      <c r="S597" s="20">
        <v>1.84</v>
      </c>
      <c r="T597" s="20">
        <v>3.78</v>
      </c>
    </row>
    <row r="598" spans="1:20">
      <c r="A598" s="7">
        <v>593</v>
      </c>
      <c r="B598" s="8" t="s">
        <v>1235</v>
      </c>
      <c r="C598" s="9" t="s">
        <v>33</v>
      </c>
      <c r="D598" s="9" t="s">
        <v>1236</v>
      </c>
      <c r="E598" s="19">
        <v>72159080000000</v>
      </c>
      <c r="F598" s="19">
        <v>132987456658</v>
      </c>
      <c r="G598" s="20">
        <v>1.2416430000000001</v>
      </c>
      <c r="H598" s="21" t="s">
        <v>41</v>
      </c>
      <c r="I598" s="21" t="s">
        <v>77</v>
      </c>
      <c r="J598" s="22">
        <v>10572005779147</v>
      </c>
      <c r="K598" s="22">
        <v>6326977470688</v>
      </c>
      <c r="L598" s="22">
        <v>8242531554290</v>
      </c>
      <c r="M598" s="22">
        <v>947113009290</v>
      </c>
      <c r="N598" s="22">
        <v>947138329794</v>
      </c>
      <c r="O598" s="22">
        <v>2863</v>
      </c>
      <c r="P598" s="22">
        <v>18077</v>
      </c>
      <c r="Q598" s="20">
        <v>96.76</v>
      </c>
      <c r="R598" s="20">
        <v>15.32</v>
      </c>
      <c r="S598" s="20">
        <v>9.01</v>
      </c>
      <c r="T598" s="20">
        <v>21.84</v>
      </c>
    </row>
    <row r="599" spans="1:20">
      <c r="A599" s="7">
        <v>594</v>
      </c>
      <c r="B599" s="8" t="s">
        <v>1237</v>
      </c>
      <c r="C599" s="9" t="s">
        <v>21</v>
      </c>
      <c r="D599" s="9" t="s">
        <v>1238</v>
      </c>
      <c r="E599" s="19">
        <v>1274491499660.8</v>
      </c>
      <c r="F599" s="19">
        <v>3348263920</v>
      </c>
      <c r="G599" s="20">
        <v>2.5811730000000002</v>
      </c>
      <c r="H599" s="21" t="s">
        <v>23</v>
      </c>
      <c r="I599" s="21" t="s">
        <v>45</v>
      </c>
      <c r="J599" s="22">
        <v>1555647941070</v>
      </c>
      <c r="K599" s="22">
        <v>530576950239</v>
      </c>
      <c r="L599" s="22">
        <v>1318963695310</v>
      </c>
      <c r="M599" s="22">
        <v>128036451522</v>
      </c>
      <c r="N599" s="22">
        <v>129779925261</v>
      </c>
      <c r="O599" s="22">
        <v>8427</v>
      </c>
      <c r="P599" s="22">
        <v>33221</v>
      </c>
      <c r="Q599" s="20">
        <v>9.8000000000000007</v>
      </c>
      <c r="R599" s="20">
        <v>2.4900000000000002</v>
      </c>
      <c r="S599" s="20">
        <v>8.52</v>
      </c>
      <c r="T599" s="20">
        <v>25.01</v>
      </c>
    </row>
    <row r="600" spans="1:20">
      <c r="A600" s="7">
        <v>595</v>
      </c>
      <c r="B600" s="8" t="s">
        <v>1239</v>
      </c>
      <c r="C600" s="9" t="s">
        <v>21</v>
      </c>
      <c r="D600" s="9" t="s">
        <v>1240</v>
      </c>
      <c r="E600" s="19">
        <v>1302906172839.5</v>
      </c>
      <c r="F600" s="19">
        <v>775413655.144032</v>
      </c>
      <c r="G600" s="20">
        <v>6.8526000000000004E-2</v>
      </c>
      <c r="H600" s="21" t="s">
        <v>23</v>
      </c>
      <c r="I600" s="21" t="s">
        <v>228</v>
      </c>
      <c r="J600" s="22">
        <v>3245794392879</v>
      </c>
      <c r="K600" s="22">
        <v>1444003958229</v>
      </c>
      <c r="L600" s="22">
        <v>2407323281504</v>
      </c>
      <c r="M600" s="22">
        <v>81268540472</v>
      </c>
      <c r="N600" s="22">
        <v>74685967538</v>
      </c>
      <c r="O600" s="22">
        <v>1844</v>
      </c>
      <c r="P600" s="22">
        <v>32818</v>
      </c>
      <c r="Q600" s="20">
        <v>16.64</v>
      </c>
      <c r="R600" s="20">
        <v>0.94</v>
      </c>
      <c r="S600" s="20">
        <v>2.4900000000000002</v>
      </c>
      <c r="T600" s="20">
        <v>5.83</v>
      </c>
    </row>
    <row r="601" spans="1:20">
      <c r="A601" s="7">
        <v>596</v>
      </c>
      <c r="B601" s="8" t="s">
        <v>1241</v>
      </c>
      <c r="C601" s="9" t="s">
        <v>33</v>
      </c>
      <c r="D601" s="9" t="s">
        <v>1242</v>
      </c>
      <c r="E601" s="19">
        <v>62330162208</v>
      </c>
      <c r="F601" s="19">
        <v>23808386.800000001</v>
      </c>
      <c r="G601" s="20">
        <v>7.3360999999999996E-2</v>
      </c>
      <c r="H601" s="21" t="s">
        <v>27</v>
      </c>
      <c r="I601" s="21" t="s">
        <v>31</v>
      </c>
      <c r="J601" s="22">
        <v>74000938528</v>
      </c>
      <c r="K601" s="22">
        <v>39638255215</v>
      </c>
      <c r="L601" s="22">
        <v>278415508762</v>
      </c>
      <c r="M601" s="22">
        <v>3777096486</v>
      </c>
      <c r="N601" s="22">
        <v>3778805632</v>
      </c>
      <c r="O601" s="22">
        <v>1400</v>
      </c>
      <c r="P601" s="22">
        <v>14681</v>
      </c>
      <c r="Q601" s="20">
        <v>12.93</v>
      </c>
      <c r="R601" s="20">
        <v>1.23</v>
      </c>
      <c r="S601" s="20">
        <v>5.01</v>
      </c>
      <c r="T601" s="20">
        <v>9.65</v>
      </c>
    </row>
    <row r="602" spans="1:20">
      <c r="A602" s="7">
        <v>597</v>
      </c>
      <c r="B602" s="8" t="s">
        <v>1243</v>
      </c>
      <c r="C602" s="9" t="s">
        <v>33</v>
      </c>
      <c r="D602" s="9" t="s">
        <v>1244</v>
      </c>
      <c r="E602" s="19">
        <v>325952699073.59998</v>
      </c>
      <c r="F602" s="19">
        <v>3260253127.1999998</v>
      </c>
      <c r="G602" s="20">
        <v>5.5758789999999996</v>
      </c>
      <c r="H602" s="21" t="s">
        <v>27</v>
      </c>
      <c r="I602" s="21" t="s">
        <v>50</v>
      </c>
      <c r="J602" s="22">
        <v>1701554239384</v>
      </c>
      <c r="K602" s="22">
        <v>355942280958</v>
      </c>
      <c r="L602" s="22">
        <v>3592045565382</v>
      </c>
      <c r="M602" s="22">
        <v>41159598117</v>
      </c>
      <c r="N602" s="22">
        <v>40967089360</v>
      </c>
      <c r="O602" s="22">
        <v>1675</v>
      </c>
      <c r="P602" s="22">
        <v>14487</v>
      </c>
      <c r="Q602" s="20">
        <v>8.5399999999999991</v>
      </c>
      <c r="R602" s="20">
        <v>0.99</v>
      </c>
      <c r="S602" s="20">
        <v>2.36</v>
      </c>
      <c r="T602" s="20">
        <v>11.54</v>
      </c>
    </row>
    <row r="603" spans="1:20">
      <c r="A603" s="7">
        <v>598</v>
      </c>
      <c r="B603" s="8" t="s">
        <v>1245</v>
      </c>
      <c r="C603" s="9" t="s">
        <v>33</v>
      </c>
      <c r="D603" s="9" t="s">
        <v>1246</v>
      </c>
      <c r="E603" s="19">
        <v>2347700588426.3999</v>
      </c>
      <c r="F603" s="19">
        <v>17684671891.599998</v>
      </c>
      <c r="G603" s="20">
        <v>2.4918670000000001</v>
      </c>
      <c r="H603" s="21" t="s">
        <v>23</v>
      </c>
      <c r="I603" s="21" t="s">
        <v>61</v>
      </c>
      <c r="J603" s="22">
        <v>3518554533704</v>
      </c>
      <c r="K603" s="22">
        <v>2008993617435</v>
      </c>
      <c r="L603" s="22">
        <v>906312821134</v>
      </c>
      <c r="M603" s="22">
        <v>194889587053</v>
      </c>
      <c r="N603" s="22">
        <v>204510913929</v>
      </c>
      <c r="O603" s="22">
        <v>1794</v>
      </c>
      <c r="P603" s="22">
        <v>15453</v>
      </c>
      <c r="Q603" s="20">
        <v>15.6</v>
      </c>
      <c r="R603" s="20">
        <v>1.81</v>
      </c>
      <c r="S603" s="20">
        <v>7.25</v>
      </c>
      <c r="T603" s="20">
        <v>11.76</v>
      </c>
    </row>
    <row r="604" spans="1:20" ht="26.25">
      <c r="A604" s="7">
        <v>599</v>
      </c>
      <c r="B604" s="8" t="s">
        <v>1247</v>
      </c>
      <c r="C604" s="9" t="s">
        <v>21</v>
      </c>
      <c r="D604" s="9" t="s">
        <v>1248</v>
      </c>
      <c r="E604" s="19">
        <v>1217394346459.6001</v>
      </c>
      <c r="F604" s="19">
        <v>10176740160</v>
      </c>
      <c r="G604" s="20">
        <v>19.09956</v>
      </c>
      <c r="H604" s="21" t="s">
        <v>23</v>
      </c>
      <c r="I604" s="21" t="s">
        <v>61</v>
      </c>
      <c r="J604" s="22">
        <v>959916031924</v>
      </c>
      <c r="K604" s="22">
        <v>693801796537</v>
      </c>
      <c r="L604" s="22">
        <v>247433037564</v>
      </c>
      <c r="M604" s="22">
        <v>90233735225</v>
      </c>
      <c r="N604" s="22">
        <v>89637206365</v>
      </c>
      <c r="O604" s="22">
        <v>3470</v>
      </c>
      <c r="P604" s="22">
        <v>26681</v>
      </c>
      <c r="Q604" s="20">
        <v>13.83</v>
      </c>
      <c r="R604" s="20">
        <v>1.8</v>
      </c>
      <c r="S604" s="20">
        <v>9.11</v>
      </c>
      <c r="T604" s="20">
        <v>13.83</v>
      </c>
    </row>
    <row r="605" spans="1:20" ht="26.25">
      <c r="A605" s="7">
        <v>600</v>
      </c>
      <c r="B605" s="8" t="s">
        <v>1249</v>
      </c>
      <c r="C605" s="9" t="s">
        <v>21</v>
      </c>
      <c r="D605" s="9" t="s">
        <v>1250</v>
      </c>
      <c r="E605" s="19">
        <v>1006980000000</v>
      </c>
      <c r="F605" s="19">
        <v>272313400</v>
      </c>
      <c r="G605" s="20">
        <v>0.28344000000000003</v>
      </c>
      <c r="H605" s="21" t="s">
        <v>23</v>
      </c>
      <c r="I605" s="21" t="s">
        <v>61</v>
      </c>
      <c r="J605" s="22">
        <v>1210537813515</v>
      </c>
      <c r="K605" s="22">
        <v>825485922061</v>
      </c>
      <c r="L605" s="22">
        <v>265446786292</v>
      </c>
      <c r="M605" s="22">
        <v>117547324314</v>
      </c>
      <c r="N605" s="22">
        <v>117547324314</v>
      </c>
      <c r="O605" s="22">
        <v>3918</v>
      </c>
      <c r="P605" s="22">
        <v>27516</v>
      </c>
      <c r="Q605" s="20">
        <v>8.83</v>
      </c>
      <c r="R605" s="20">
        <v>1.26</v>
      </c>
      <c r="S605" s="20">
        <v>9.99</v>
      </c>
      <c r="T605" s="20">
        <v>14.71</v>
      </c>
    </row>
    <row r="606" spans="1:20">
      <c r="A606" s="7">
        <v>601</v>
      </c>
      <c r="B606" s="8" t="s">
        <v>1251</v>
      </c>
      <c r="C606" s="9" t="s">
        <v>33</v>
      </c>
      <c r="D606" s="9" t="s">
        <v>1252</v>
      </c>
      <c r="E606" s="19">
        <v>122440956640</v>
      </c>
      <c r="F606" s="19">
        <v>43571533.600000001</v>
      </c>
      <c r="G606" s="20">
        <v>0.42452800000000002</v>
      </c>
      <c r="H606" s="21" t="s">
        <v>27</v>
      </c>
      <c r="I606" s="21" t="s">
        <v>102</v>
      </c>
      <c r="J606" s="22">
        <v>137086423114</v>
      </c>
      <c r="K606" s="22">
        <v>112766447027</v>
      </c>
      <c r="L606" s="22">
        <v>144660728166</v>
      </c>
      <c r="M606" s="22">
        <v>17241736244</v>
      </c>
      <c r="N606" s="22">
        <v>17241736244</v>
      </c>
      <c r="O606" s="22">
        <v>2005</v>
      </c>
      <c r="P606" s="22">
        <v>13112</v>
      </c>
      <c r="Q606" s="20">
        <v>7.18</v>
      </c>
      <c r="R606" s="20">
        <v>1.1000000000000001</v>
      </c>
      <c r="S606" s="20">
        <v>14.11</v>
      </c>
      <c r="T606" s="20">
        <v>16.55</v>
      </c>
    </row>
    <row r="607" spans="1:20" ht="26.25">
      <c r="A607" s="7">
        <v>602</v>
      </c>
      <c r="B607" s="8" t="s">
        <v>1253</v>
      </c>
      <c r="C607" s="9" t="s">
        <v>33</v>
      </c>
      <c r="D607" s="9" t="s">
        <v>1254</v>
      </c>
      <c r="E607" s="19">
        <v>120278270470.39999</v>
      </c>
      <c r="F607" s="19">
        <v>242064417.59999999</v>
      </c>
      <c r="G607" s="20">
        <v>0.35317300000000001</v>
      </c>
      <c r="H607" s="21" t="s">
        <v>27</v>
      </c>
      <c r="I607" s="21" t="s">
        <v>77</v>
      </c>
      <c r="J607" s="22">
        <v>1519401377164</v>
      </c>
      <c r="K607" s="22">
        <v>168716757610</v>
      </c>
      <c r="L607" s="22">
        <v>606555812792</v>
      </c>
      <c r="M607" s="22">
        <v>3233671593</v>
      </c>
      <c r="N607" s="22">
        <v>3233671593</v>
      </c>
      <c r="O607" s="22">
        <v>301</v>
      </c>
      <c r="P607" s="22">
        <v>15721</v>
      </c>
      <c r="Q607" s="20">
        <v>44.81</v>
      </c>
      <c r="R607" s="20">
        <v>0.86</v>
      </c>
      <c r="S607" s="20">
        <v>0.25</v>
      </c>
      <c r="T607" s="20">
        <v>1.93</v>
      </c>
    </row>
    <row r="608" spans="1:20">
      <c r="A608" s="7">
        <v>603</v>
      </c>
      <c r="B608" s="8" t="s">
        <v>1255</v>
      </c>
      <c r="C608" s="9" t="s">
        <v>33</v>
      </c>
      <c r="D608" s="9" t="s">
        <v>1256</v>
      </c>
      <c r="E608" s="19">
        <v>964646934306</v>
      </c>
      <c r="F608" s="19">
        <v>375429224</v>
      </c>
      <c r="G608" s="20">
        <v>8.8668650000000007</v>
      </c>
      <c r="H608" s="21" t="s">
        <v>27</v>
      </c>
      <c r="I608" s="21" t="s">
        <v>45</v>
      </c>
      <c r="J608" s="22">
        <v>1264003731853</v>
      </c>
      <c r="K608" s="22">
        <v>550727794481</v>
      </c>
      <c r="L608" s="22">
        <v>892683910944</v>
      </c>
      <c r="M608" s="22">
        <v>97228793439</v>
      </c>
      <c r="N608" s="22">
        <v>97143369298</v>
      </c>
      <c r="O608" s="22">
        <v>3011</v>
      </c>
      <c r="P608" s="22">
        <v>17057</v>
      </c>
      <c r="Q608" s="20">
        <v>9.6300000000000008</v>
      </c>
      <c r="R608" s="20">
        <v>1.7</v>
      </c>
      <c r="S608" s="20">
        <v>8.65</v>
      </c>
      <c r="T608" s="20">
        <v>18.13</v>
      </c>
    </row>
    <row r="609" spans="1:20" ht="26.25">
      <c r="A609" s="7">
        <v>604</v>
      </c>
      <c r="B609" s="8" t="s">
        <v>1257</v>
      </c>
      <c r="C609" s="9" t="s">
        <v>21</v>
      </c>
      <c r="D609" s="9" t="s">
        <v>1258</v>
      </c>
      <c r="E609" s="19">
        <v>357993331940.88</v>
      </c>
      <c r="F609" s="19">
        <v>7484729960</v>
      </c>
      <c r="G609" s="20">
        <v>1.5212000000000001</v>
      </c>
      <c r="H609" s="21" t="s">
        <v>27</v>
      </c>
      <c r="I609" s="21" t="s">
        <v>93</v>
      </c>
      <c r="J609" s="22">
        <v>627289568707</v>
      </c>
      <c r="K609" s="22">
        <v>457523387978</v>
      </c>
      <c r="L609" s="22">
        <v>414055498793</v>
      </c>
      <c r="M609" s="22">
        <v>18253487225</v>
      </c>
      <c r="N609" s="22">
        <v>16266478011</v>
      </c>
      <c r="O609" s="22">
        <v>457</v>
      </c>
      <c r="P609" s="22">
        <v>11451</v>
      </c>
      <c r="Q609" s="20">
        <v>28.21</v>
      </c>
      <c r="R609" s="20">
        <v>1.1299999999999999</v>
      </c>
      <c r="S609" s="20">
        <v>2.91</v>
      </c>
      <c r="T609" s="20">
        <v>4.07</v>
      </c>
    </row>
    <row r="610" spans="1:20">
      <c r="A610" s="7">
        <v>605</v>
      </c>
      <c r="B610" s="8" t="s">
        <v>1259</v>
      </c>
      <c r="C610" s="9" t="s">
        <v>21</v>
      </c>
      <c r="D610" s="9" t="s">
        <v>1260</v>
      </c>
      <c r="E610" s="19">
        <v>3286099930282.3999</v>
      </c>
      <c r="F610" s="19">
        <v>3712842660</v>
      </c>
      <c r="G610" s="20">
        <v>24.977879999999999</v>
      </c>
      <c r="H610" s="21" t="s">
        <v>23</v>
      </c>
      <c r="I610" s="21" t="s">
        <v>93</v>
      </c>
      <c r="J610" s="22">
        <v>2446138550928</v>
      </c>
      <c r="K610" s="22">
        <v>1825578447277</v>
      </c>
      <c r="L610" s="22">
        <v>2668275093087</v>
      </c>
      <c r="M610" s="22">
        <v>276707413257</v>
      </c>
      <c r="N610" s="22">
        <v>276707413257</v>
      </c>
      <c r="O610" s="22">
        <v>3557</v>
      </c>
      <c r="P610" s="22">
        <v>23467</v>
      </c>
      <c r="Q610" s="20">
        <v>12.82</v>
      </c>
      <c r="R610" s="20">
        <v>1.94</v>
      </c>
      <c r="S610" s="20">
        <v>11.62</v>
      </c>
      <c r="T610" s="20">
        <v>15.49</v>
      </c>
    </row>
    <row r="611" spans="1:20">
      <c r="A611" s="7">
        <v>606</v>
      </c>
      <c r="B611" s="8" t="s">
        <v>1261</v>
      </c>
      <c r="C611" s="9" t="s">
        <v>21</v>
      </c>
      <c r="D611" s="9" t="s">
        <v>1262</v>
      </c>
      <c r="E611" s="19">
        <v>1937229318453.3999</v>
      </c>
      <c r="F611" s="19">
        <v>44517137300</v>
      </c>
      <c r="G611" s="20">
        <v>1.29464</v>
      </c>
      <c r="H611" s="21" t="s">
        <v>23</v>
      </c>
      <c r="I611" s="21" t="s">
        <v>31</v>
      </c>
      <c r="J611" s="22">
        <v>4195210557575</v>
      </c>
      <c r="K611" s="22">
        <v>1918637007456</v>
      </c>
      <c r="L611" s="22">
        <v>4644780706312</v>
      </c>
      <c r="M611" s="22">
        <v>442096574438</v>
      </c>
      <c r="N611" s="22">
        <v>442096574438</v>
      </c>
      <c r="O611" s="22">
        <v>4381</v>
      </c>
      <c r="P611" s="22">
        <v>18790</v>
      </c>
      <c r="Q611" s="20">
        <v>4.66</v>
      </c>
      <c r="R611" s="20">
        <v>1.0900000000000001</v>
      </c>
      <c r="S611" s="20">
        <v>12.69</v>
      </c>
      <c r="T611" s="20">
        <v>26.02</v>
      </c>
    </row>
    <row r="612" spans="1:20" ht="26.25">
      <c r="A612" s="7">
        <v>607</v>
      </c>
      <c r="B612" s="8" t="s">
        <v>1263</v>
      </c>
      <c r="C612" s="9" t="s">
        <v>33</v>
      </c>
      <c r="D612" s="9" t="s">
        <v>1264</v>
      </c>
      <c r="E612" s="19">
        <v>266880000000</v>
      </c>
      <c r="F612" s="19">
        <v>237196927.59999999</v>
      </c>
      <c r="G612" s="20">
        <v>0.196467</v>
      </c>
      <c r="H612" s="21" t="s">
        <v>27</v>
      </c>
      <c r="I612" s="21" t="s">
        <v>50</v>
      </c>
      <c r="J612" s="22">
        <v>1010851070950</v>
      </c>
      <c r="K612" s="22">
        <v>285638326562</v>
      </c>
      <c r="L612" s="22">
        <v>11028902229337</v>
      </c>
      <c r="M612" s="22">
        <v>61126147115</v>
      </c>
      <c r="N612" s="22">
        <v>60270840872</v>
      </c>
      <c r="O612" s="22">
        <v>4075</v>
      </c>
      <c r="P612" s="22">
        <v>19043</v>
      </c>
      <c r="Q612" s="20">
        <v>4.54</v>
      </c>
      <c r="R612" s="20">
        <v>0.97</v>
      </c>
      <c r="S612" s="20">
        <v>3.41</v>
      </c>
      <c r="T612" s="20">
        <v>22.49</v>
      </c>
    </row>
    <row r="613" spans="1:20" ht="26.25">
      <c r="A613" s="7">
        <v>608</v>
      </c>
      <c r="B613" s="8" t="s">
        <v>1265</v>
      </c>
      <c r="C613" s="9" t="s">
        <v>33</v>
      </c>
      <c r="D613" s="9" t="s">
        <v>1266</v>
      </c>
      <c r="E613" s="19">
        <v>155496000000</v>
      </c>
      <c r="F613" s="19">
        <v>74460937.200000003</v>
      </c>
      <c r="G613" s="20">
        <v>1.0255529999999999</v>
      </c>
      <c r="H613" s="21" t="s">
        <v>27</v>
      </c>
      <c r="I613" s="21" t="s">
        <v>74</v>
      </c>
      <c r="J613" s="22">
        <v>331662123576</v>
      </c>
      <c r="K613" s="22">
        <v>197148726918</v>
      </c>
      <c r="L613" s="22">
        <v>1568205292052</v>
      </c>
      <c r="M613" s="22">
        <v>13763654588</v>
      </c>
      <c r="N613" s="22">
        <v>13842954106</v>
      </c>
      <c r="O613" s="22">
        <v>1110</v>
      </c>
      <c r="P613" s="22">
        <v>15899</v>
      </c>
      <c r="Q613" s="20">
        <v>11.44</v>
      </c>
      <c r="R613" s="20">
        <v>0.8</v>
      </c>
      <c r="S613" s="20">
        <v>4.22</v>
      </c>
      <c r="T613" s="20">
        <v>6.99</v>
      </c>
    </row>
    <row r="614" spans="1:20">
      <c r="A614" s="7">
        <v>609</v>
      </c>
      <c r="B614" s="8" t="s">
        <v>1267</v>
      </c>
      <c r="C614" s="9" t="s">
        <v>21</v>
      </c>
      <c r="D614" s="9" t="s">
        <v>1268</v>
      </c>
      <c r="E614" s="19">
        <v>3450860000000</v>
      </c>
      <c r="F614" s="19">
        <v>282907200</v>
      </c>
      <c r="G614" s="20">
        <v>0.47399999999999998</v>
      </c>
      <c r="H614" s="21" t="s">
        <v>23</v>
      </c>
      <c r="I614" s="21" t="s">
        <v>107</v>
      </c>
      <c r="J614" s="22">
        <v>1989782437870</v>
      </c>
      <c r="K614" s="22">
        <v>1401864760276</v>
      </c>
      <c r="L614" s="22">
        <v>748324032680</v>
      </c>
      <c r="M614" s="22">
        <v>353217077084</v>
      </c>
      <c r="N614" s="22">
        <v>356359342469</v>
      </c>
      <c r="O614" s="22">
        <v>5046</v>
      </c>
      <c r="P614" s="22">
        <v>20027</v>
      </c>
      <c r="Q614" s="20">
        <v>10.210000000000001</v>
      </c>
      <c r="R614" s="20">
        <v>2.57</v>
      </c>
      <c r="S614" s="20">
        <v>17.59</v>
      </c>
      <c r="T614" s="20">
        <v>23.83</v>
      </c>
    </row>
    <row r="615" spans="1:20">
      <c r="A615" s="7">
        <v>610</v>
      </c>
      <c r="B615" s="8" t="s">
        <v>1269</v>
      </c>
      <c r="C615" s="9" t="s">
        <v>21</v>
      </c>
      <c r="D615" s="9" t="s">
        <v>1270</v>
      </c>
      <c r="E615" s="19">
        <v>6845177775492</v>
      </c>
      <c r="F615" s="19">
        <v>4994787400</v>
      </c>
      <c r="G615" s="20">
        <v>47.933439999999997</v>
      </c>
      <c r="H615" s="21" t="s">
        <v>23</v>
      </c>
      <c r="I615" s="21" t="s">
        <v>102</v>
      </c>
      <c r="J615" s="22">
        <v>5734083964756</v>
      </c>
      <c r="K615" s="22">
        <v>3489915859862</v>
      </c>
      <c r="L615" s="22">
        <v>6381265627918</v>
      </c>
      <c r="M615" s="22">
        <v>570614419061</v>
      </c>
      <c r="N615" s="22">
        <v>631898823047</v>
      </c>
      <c r="O615" s="22">
        <v>6755</v>
      </c>
      <c r="P615" s="22">
        <v>37267</v>
      </c>
      <c r="Q615" s="20">
        <v>11.1</v>
      </c>
      <c r="R615" s="20">
        <v>2.0099999999999998</v>
      </c>
      <c r="S615" s="20">
        <v>11.82</v>
      </c>
      <c r="T615" s="20">
        <v>19.55</v>
      </c>
    </row>
    <row r="616" spans="1:20">
      <c r="A616" s="7">
        <v>611</v>
      </c>
      <c r="B616" s="8" t="s">
        <v>1271</v>
      </c>
      <c r="C616" s="9" t="s">
        <v>21</v>
      </c>
      <c r="D616" s="9" t="s">
        <v>1272</v>
      </c>
      <c r="E616" s="19">
        <v>535185046713.59998</v>
      </c>
      <c r="F616" s="19">
        <v>677480672</v>
      </c>
      <c r="G616" s="20">
        <v>2.5672649999999999</v>
      </c>
      <c r="H616" s="21" t="s">
        <v>27</v>
      </c>
      <c r="I616" s="21" t="s">
        <v>93</v>
      </c>
      <c r="J616" s="22">
        <v>3120770960180</v>
      </c>
      <c r="K616" s="22">
        <v>458806012564</v>
      </c>
      <c r="L616" s="22">
        <v>2523239156239</v>
      </c>
      <c r="M616" s="22">
        <v>41371896038</v>
      </c>
      <c r="N616" s="22">
        <v>42334919262</v>
      </c>
      <c r="O616" s="22">
        <v>1122</v>
      </c>
      <c r="P616" s="22">
        <v>12441</v>
      </c>
      <c r="Q616" s="20">
        <v>17.2</v>
      </c>
      <c r="R616" s="20">
        <v>1.55</v>
      </c>
      <c r="S616" s="20">
        <v>1.71</v>
      </c>
      <c r="T616" s="20">
        <v>9.44</v>
      </c>
    </row>
    <row r="617" spans="1:20">
      <c r="A617" s="7">
        <v>612</v>
      </c>
      <c r="B617" s="8" t="s">
        <v>1273</v>
      </c>
      <c r="C617" s="9" t="s">
        <v>33</v>
      </c>
      <c r="D617" s="9" t="s">
        <v>1274</v>
      </c>
      <c r="E617" s="19">
        <v>72760800000</v>
      </c>
      <c r="F617" s="19">
        <v>13568854.4</v>
      </c>
      <c r="G617" s="20">
        <v>7.5978349999999999</v>
      </c>
      <c r="H617" s="21" t="s">
        <v>27</v>
      </c>
      <c r="I617" s="21" t="s">
        <v>74</v>
      </c>
      <c r="J617" s="22">
        <v>134416486886</v>
      </c>
      <c r="K617" s="22">
        <v>94573714699</v>
      </c>
      <c r="L617" s="22">
        <v>495603635296</v>
      </c>
      <c r="M617" s="22">
        <v>3083245386</v>
      </c>
      <c r="N617" s="22">
        <v>3206257552</v>
      </c>
      <c r="O617" s="22">
        <v>514</v>
      </c>
      <c r="P617" s="22">
        <v>15762</v>
      </c>
      <c r="Q617" s="20">
        <v>24.71</v>
      </c>
      <c r="R617" s="20">
        <v>0.81</v>
      </c>
      <c r="S617" s="20">
        <v>2.15</v>
      </c>
      <c r="T617" s="20">
        <v>3.18</v>
      </c>
    </row>
    <row r="618" spans="1:20">
      <c r="A618" s="7">
        <v>613</v>
      </c>
      <c r="B618" s="8" t="s">
        <v>1275</v>
      </c>
      <c r="C618" s="9" t="s">
        <v>21</v>
      </c>
      <c r="D618" s="9" t="s">
        <v>1276</v>
      </c>
      <c r="E618" s="19">
        <v>1321781142120.8</v>
      </c>
      <c r="F618" s="19">
        <v>523108800</v>
      </c>
      <c r="G618" s="20">
        <v>0.136402</v>
      </c>
      <c r="H618" s="21" t="s">
        <v>23</v>
      </c>
      <c r="I618" s="21" t="s">
        <v>61</v>
      </c>
      <c r="J618" s="22">
        <v>1609112175506</v>
      </c>
      <c r="K618" s="22">
        <v>854282367801</v>
      </c>
      <c r="L618" s="22">
        <v>718924737870</v>
      </c>
      <c r="M618" s="22">
        <v>107655030283</v>
      </c>
      <c r="N618" s="22">
        <v>107427867019</v>
      </c>
      <c r="O618" s="22">
        <v>3923</v>
      </c>
      <c r="P618" s="22">
        <v>24725</v>
      </c>
      <c r="Q618" s="20">
        <v>10.69</v>
      </c>
      <c r="R618" s="20">
        <v>1.7</v>
      </c>
      <c r="S618" s="20">
        <v>6.37</v>
      </c>
      <c r="T618" s="20">
        <v>14.35</v>
      </c>
    </row>
    <row r="619" spans="1:20" ht="26.25">
      <c r="A619" s="7">
        <v>614</v>
      </c>
      <c r="B619" s="8" t="s">
        <v>1277</v>
      </c>
      <c r="C619" s="9" t="s">
        <v>21</v>
      </c>
      <c r="D619" s="9" t="s">
        <v>1278</v>
      </c>
      <c r="E619" s="19">
        <v>621505320656</v>
      </c>
      <c r="F619" s="19">
        <v>6086075100</v>
      </c>
      <c r="G619" s="20">
        <v>3.920118</v>
      </c>
      <c r="H619" s="21" t="s">
        <v>27</v>
      </c>
      <c r="I619" s="21" t="s">
        <v>31</v>
      </c>
      <c r="J619" s="22">
        <v>2338303036988</v>
      </c>
      <c r="K619" s="22">
        <v>577189179849</v>
      </c>
      <c r="L619" s="22">
        <v>5446937119368</v>
      </c>
      <c r="M619" s="22">
        <v>23733183595</v>
      </c>
      <c r="N619" s="22">
        <v>21309706865</v>
      </c>
      <c r="O619" s="22">
        <v>592</v>
      </c>
      <c r="P619" s="22">
        <v>11724</v>
      </c>
      <c r="Q619" s="20">
        <v>28.55</v>
      </c>
      <c r="R619" s="20">
        <v>1.44</v>
      </c>
      <c r="S619" s="20">
        <v>1.06</v>
      </c>
      <c r="T619" s="20">
        <v>4.1500000000000004</v>
      </c>
    </row>
    <row r="620" spans="1:20">
      <c r="A620" s="7">
        <v>615</v>
      </c>
      <c r="B620" s="8" t="s">
        <v>1279</v>
      </c>
      <c r="C620" s="9" t="s">
        <v>21</v>
      </c>
      <c r="D620" s="9" t="s">
        <v>1280</v>
      </c>
      <c r="E620" s="19">
        <v>658219100000</v>
      </c>
      <c r="F620" s="19">
        <v>303884000</v>
      </c>
      <c r="G620" s="20">
        <v>1.2176800000000001</v>
      </c>
      <c r="H620" s="21" t="s">
        <v>27</v>
      </c>
      <c r="I620" s="21" t="s">
        <v>24</v>
      </c>
      <c r="J620" s="22">
        <v>385719620952</v>
      </c>
      <c r="K620" s="22">
        <v>338668351687</v>
      </c>
      <c r="L620" s="22">
        <v>70190859828</v>
      </c>
      <c r="M620" s="22">
        <v>39269882101</v>
      </c>
      <c r="N620" s="22">
        <v>40086121305</v>
      </c>
      <c r="O620" s="22">
        <v>2040</v>
      </c>
      <c r="P620" s="22">
        <v>17593</v>
      </c>
      <c r="Q620" s="20">
        <v>17.82</v>
      </c>
      <c r="R620" s="20">
        <v>2.0699999999999998</v>
      </c>
      <c r="S620" s="20">
        <v>10.199999999999999</v>
      </c>
      <c r="T620" s="20">
        <v>11.49</v>
      </c>
    </row>
    <row r="621" spans="1:20">
      <c r="A621" s="7">
        <v>616</v>
      </c>
      <c r="B621" s="8" t="s">
        <v>1281</v>
      </c>
      <c r="C621" s="9" t="s">
        <v>33</v>
      </c>
      <c r="D621" s="9" t="s">
        <v>1282</v>
      </c>
      <c r="E621" s="19">
        <v>2521775923866</v>
      </c>
      <c r="F621" s="19">
        <v>85564426958.800003</v>
      </c>
      <c r="G621" s="20">
        <v>3.3501349999999999</v>
      </c>
      <c r="H621" s="21" t="s">
        <v>23</v>
      </c>
      <c r="I621" s="21" t="s">
        <v>58</v>
      </c>
      <c r="J621" s="22">
        <v>4367375088565</v>
      </c>
      <c r="K621" s="22">
        <v>1462251288257</v>
      </c>
      <c r="L621" s="22">
        <v>5443607026487</v>
      </c>
      <c r="M621" s="22">
        <v>232286347757</v>
      </c>
      <c r="N621" s="22">
        <v>232802069945</v>
      </c>
      <c r="O621" s="22">
        <v>2897</v>
      </c>
      <c r="P621" s="22">
        <v>15774</v>
      </c>
      <c r="Q621" s="20">
        <v>11.32</v>
      </c>
      <c r="R621" s="20">
        <v>2.08</v>
      </c>
      <c r="S621" s="20">
        <v>5.86</v>
      </c>
      <c r="T621" s="20">
        <v>17.8</v>
      </c>
    </row>
    <row r="622" spans="1:20">
      <c r="A622" s="7">
        <v>617</v>
      </c>
      <c r="B622" s="8" t="s">
        <v>1283</v>
      </c>
      <c r="C622" s="9" t="s">
        <v>21</v>
      </c>
      <c r="D622" s="9" t="s">
        <v>1284</v>
      </c>
      <c r="E622" s="19">
        <v>1910078980224</v>
      </c>
      <c r="F622" s="19">
        <v>33091217200</v>
      </c>
      <c r="G622" s="20">
        <v>12.336919999999999</v>
      </c>
      <c r="H622" s="21" t="s">
        <v>23</v>
      </c>
      <c r="I622" s="21" t="s">
        <v>313</v>
      </c>
      <c r="J622" s="22">
        <v>1285919127424</v>
      </c>
      <c r="K622" s="22">
        <v>780226580309</v>
      </c>
      <c r="L622" s="22">
        <v>412425997419</v>
      </c>
      <c r="M622" s="22">
        <v>142724369002</v>
      </c>
      <c r="N622" s="22">
        <v>141880233823</v>
      </c>
      <c r="O622" s="22">
        <v>3439</v>
      </c>
      <c r="P622" s="22">
        <v>18801</v>
      </c>
      <c r="Q622" s="20">
        <v>15.85</v>
      </c>
      <c r="R622" s="20">
        <v>2.9</v>
      </c>
      <c r="S622" s="20">
        <v>11.68</v>
      </c>
      <c r="T622" s="20">
        <v>20.13</v>
      </c>
    </row>
    <row r="623" spans="1:20">
      <c r="A623" s="7">
        <v>618</v>
      </c>
      <c r="B623" s="8" t="s">
        <v>1285</v>
      </c>
      <c r="C623" s="9" t="s">
        <v>21</v>
      </c>
      <c r="D623" s="9" t="s">
        <v>1286</v>
      </c>
      <c r="E623" s="19">
        <v>316308300000</v>
      </c>
      <c r="F623" s="19">
        <v>14066533888</v>
      </c>
      <c r="G623" s="20">
        <v>1.2099599999999999</v>
      </c>
      <c r="H623" s="21" t="s">
        <v>27</v>
      </c>
      <c r="I623" s="21" t="s">
        <v>31</v>
      </c>
      <c r="J623" s="22">
        <v>1124822321892</v>
      </c>
      <c r="K623" s="22">
        <v>571814963360</v>
      </c>
      <c r="L623" s="22">
        <v>1905792806244</v>
      </c>
      <c r="M623" s="22">
        <v>-16269677119</v>
      </c>
      <c r="N623" s="22">
        <v>-16266394277</v>
      </c>
      <c r="O623" s="22">
        <v>-310</v>
      </c>
      <c r="P623" s="22">
        <v>10892</v>
      </c>
      <c r="Q623" s="20">
        <v>-29.82</v>
      </c>
      <c r="R623" s="20">
        <v>0.85</v>
      </c>
      <c r="S623" s="20">
        <v>-1.47</v>
      </c>
      <c r="T623" s="20">
        <v>-2.8</v>
      </c>
    </row>
    <row r="624" spans="1:20">
      <c r="A624" s="7">
        <v>619</v>
      </c>
      <c r="B624" s="8" t="s">
        <v>1287</v>
      </c>
      <c r="C624" s="9" t="s">
        <v>21</v>
      </c>
      <c r="D624" s="9" t="s">
        <v>1288</v>
      </c>
      <c r="E624" s="19">
        <v>492787500000</v>
      </c>
      <c r="F624" s="19">
        <v>5859070260</v>
      </c>
      <c r="G624" s="20">
        <v>0.64371999999999996</v>
      </c>
      <c r="H624" s="21" t="s">
        <v>27</v>
      </c>
      <c r="I624" s="21" t="s">
        <v>50</v>
      </c>
      <c r="J624" s="22">
        <v>586188089033</v>
      </c>
      <c r="K624" s="22">
        <v>552657857811</v>
      </c>
      <c r="L624" s="22">
        <v>640949396541</v>
      </c>
      <c r="M624" s="22">
        <v>29736992163</v>
      </c>
      <c r="N624" s="22">
        <v>29736992163</v>
      </c>
      <c r="O624" s="22">
        <v>1109</v>
      </c>
      <c r="P624" s="22">
        <v>10836</v>
      </c>
      <c r="Q624" s="20">
        <v>17.14</v>
      </c>
      <c r="R624" s="20">
        <v>1.75</v>
      </c>
      <c r="S624" s="20">
        <v>6.34</v>
      </c>
      <c r="T624" s="20">
        <v>7.25</v>
      </c>
    </row>
    <row r="625" spans="1:20">
      <c r="A625" s="7">
        <v>620</v>
      </c>
      <c r="B625" s="8" t="s">
        <v>1289</v>
      </c>
      <c r="C625" s="9" t="s">
        <v>21</v>
      </c>
      <c r="D625" s="9" t="s">
        <v>1290</v>
      </c>
      <c r="E625" s="19">
        <v>50064394099326.797</v>
      </c>
      <c r="F625" s="19">
        <v>221566009760</v>
      </c>
      <c r="G625" s="20">
        <v>29.838159999999998</v>
      </c>
      <c r="H625" s="21" t="s">
        <v>41</v>
      </c>
      <c r="I625" s="21" t="s">
        <v>42</v>
      </c>
      <c r="J625" s="22">
        <v>292827078000000</v>
      </c>
      <c r="K625" s="22">
        <v>25987070000000</v>
      </c>
      <c r="L625" s="22">
        <v>9946049000000</v>
      </c>
      <c r="M625" s="22">
        <v>4829179000000</v>
      </c>
      <c r="N625" s="22">
        <v>4830090000000</v>
      </c>
      <c r="O625" s="22">
        <v>4404</v>
      </c>
      <c r="P625" s="22">
        <v>16429</v>
      </c>
      <c r="Q625" s="20">
        <v>9.32</v>
      </c>
      <c r="R625" s="20">
        <v>2.5</v>
      </c>
      <c r="S625" s="20">
        <v>1.93</v>
      </c>
      <c r="T625" s="20">
        <v>22.6</v>
      </c>
    </row>
    <row r="626" spans="1:20">
      <c r="A626" s="7">
        <v>621</v>
      </c>
      <c r="B626" s="8" t="s">
        <v>1291</v>
      </c>
      <c r="C626" s="9" t="s">
        <v>21</v>
      </c>
      <c r="D626" s="9" t="s">
        <v>1292</v>
      </c>
      <c r="E626" s="19">
        <v>222587315485.92001</v>
      </c>
      <c r="F626" s="19">
        <v>42728664</v>
      </c>
      <c r="G626" s="20">
        <v>1.705104</v>
      </c>
      <c r="H626" s="21" t="s">
        <v>27</v>
      </c>
      <c r="I626" s="21" t="s">
        <v>24</v>
      </c>
      <c r="J626" s="22">
        <v>749101035092</v>
      </c>
      <c r="K626" s="22">
        <v>336737107208</v>
      </c>
      <c r="L626" s="22">
        <v>895836126639</v>
      </c>
      <c r="M626" s="22">
        <v>15201049511</v>
      </c>
      <c r="N626" s="22">
        <v>15201049511</v>
      </c>
      <c r="O626" s="22">
        <v>675</v>
      </c>
      <c r="P626" s="22">
        <v>14955</v>
      </c>
      <c r="Q626" s="20">
        <v>15.63</v>
      </c>
      <c r="R626" s="20">
        <v>0.71</v>
      </c>
      <c r="S626" s="20">
        <v>2.1</v>
      </c>
      <c r="T626" s="20">
        <v>4.5</v>
      </c>
    </row>
    <row r="627" spans="1:20" ht="26.25">
      <c r="A627" s="7">
        <v>622</v>
      </c>
      <c r="B627" s="8" t="s">
        <v>1293</v>
      </c>
      <c r="C627" s="9" t="s">
        <v>33</v>
      </c>
      <c r="D627" s="9" t="s">
        <v>1294</v>
      </c>
      <c r="E627" s="19">
        <v>24437508312</v>
      </c>
      <c r="F627" s="19">
        <v>4429121.2</v>
      </c>
      <c r="G627" s="20">
        <v>0.157696</v>
      </c>
      <c r="H627" s="21" t="s">
        <v>27</v>
      </c>
      <c r="I627" s="21" t="s">
        <v>53</v>
      </c>
      <c r="J627" s="22">
        <v>47654845843</v>
      </c>
      <c r="K627" s="22">
        <v>25424996547</v>
      </c>
      <c r="L627" s="22">
        <v>29821770824</v>
      </c>
      <c r="M627" s="22">
        <v>1580160020</v>
      </c>
      <c r="N627" s="22">
        <v>1580160020</v>
      </c>
      <c r="O627" s="22">
        <v>754</v>
      </c>
      <c r="P627" s="22">
        <v>12130</v>
      </c>
      <c r="Q627" s="20">
        <v>16.05</v>
      </c>
      <c r="R627" s="20">
        <v>1</v>
      </c>
      <c r="S627" s="20">
        <v>3.33</v>
      </c>
      <c r="T627" s="20">
        <v>6.21</v>
      </c>
    </row>
    <row r="628" spans="1:20">
      <c r="A628" s="7">
        <v>623</v>
      </c>
      <c r="B628" s="8" t="s">
        <v>1295</v>
      </c>
      <c r="C628" s="9" t="s">
        <v>33</v>
      </c>
      <c r="D628" s="9" t="s">
        <v>1296</v>
      </c>
      <c r="E628" s="19">
        <v>267192000000</v>
      </c>
      <c r="F628" s="19">
        <v>66391899.600000001</v>
      </c>
      <c r="G628" s="20">
        <v>0.40639599999999998</v>
      </c>
      <c r="H628" s="21" t="s">
        <v>27</v>
      </c>
      <c r="I628" s="21" t="s">
        <v>24</v>
      </c>
      <c r="J628" s="22">
        <v>1244133660387</v>
      </c>
      <c r="K628" s="22">
        <v>329474135481</v>
      </c>
      <c r="L628" s="22">
        <v>1370244104488</v>
      </c>
      <c r="M628" s="22">
        <v>8239092183</v>
      </c>
      <c r="N628" s="22">
        <v>9257762762</v>
      </c>
      <c r="O628" s="22">
        <v>412</v>
      </c>
      <c r="P628" s="22">
        <v>16474</v>
      </c>
      <c r="Q628" s="20">
        <v>28.16</v>
      </c>
      <c r="R628" s="20">
        <v>0.7</v>
      </c>
      <c r="S628" s="20">
        <v>0.78</v>
      </c>
      <c r="T628" s="20">
        <v>2.99</v>
      </c>
    </row>
    <row r="629" spans="1:20">
      <c r="A629" s="7">
        <v>624</v>
      </c>
      <c r="B629" s="8" t="s">
        <v>1297</v>
      </c>
      <c r="C629" s="9" t="s">
        <v>21</v>
      </c>
      <c r="D629" s="9" t="s">
        <v>1298</v>
      </c>
      <c r="E629" s="19">
        <v>3564763020216</v>
      </c>
      <c r="F629" s="19">
        <v>1138891440</v>
      </c>
      <c r="G629" s="20">
        <v>43.587539999999997</v>
      </c>
      <c r="H629" s="21" t="s">
        <v>23</v>
      </c>
      <c r="I629" s="21" t="s">
        <v>313</v>
      </c>
      <c r="J629" s="22">
        <v>1707096966861</v>
      </c>
      <c r="K629" s="22">
        <v>1266772944263</v>
      </c>
      <c r="L629" s="22">
        <v>2160840045542</v>
      </c>
      <c r="M629" s="22">
        <v>241590550404</v>
      </c>
      <c r="N629" s="22">
        <v>243001588083</v>
      </c>
      <c r="O629" s="22">
        <v>5828</v>
      </c>
      <c r="P629" s="22">
        <v>30561</v>
      </c>
      <c r="Q629" s="20">
        <v>15.65</v>
      </c>
      <c r="R629" s="20">
        <v>2.98</v>
      </c>
      <c r="S629" s="20">
        <v>14.39</v>
      </c>
      <c r="T629" s="20">
        <v>19.8</v>
      </c>
    </row>
    <row r="630" spans="1:20">
      <c r="A630" s="7">
        <v>625</v>
      </c>
      <c r="B630" s="8" t="s">
        <v>1299</v>
      </c>
      <c r="C630" s="9" t="s">
        <v>21</v>
      </c>
      <c r="D630" s="9" t="s">
        <v>1300</v>
      </c>
      <c r="E630" s="19">
        <v>1245833525000</v>
      </c>
      <c r="F630" s="19">
        <v>899505200</v>
      </c>
      <c r="G630" s="20">
        <v>0.89223300000000005</v>
      </c>
      <c r="H630" s="21" t="s">
        <v>23</v>
      </c>
      <c r="I630" s="21" t="s">
        <v>24</v>
      </c>
      <c r="J630" s="22">
        <v>1974220039436</v>
      </c>
      <c r="K630" s="22">
        <v>1560500400691</v>
      </c>
      <c r="L630" s="22">
        <v>417464154290</v>
      </c>
      <c r="M630" s="22">
        <v>97217945620</v>
      </c>
      <c r="N630" s="22">
        <v>88472717201</v>
      </c>
      <c r="O630" s="22">
        <v>3338</v>
      </c>
      <c r="P630" s="22">
        <v>53579</v>
      </c>
      <c r="Q630" s="20">
        <v>13.47</v>
      </c>
      <c r="R630" s="20">
        <v>0.84</v>
      </c>
      <c r="S630" s="20">
        <v>4.91</v>
      </c>
      <c r="T630" s="20">
        <v>6.23</v>
      </c>
    </row>
    <row r="631" spans="1:20">
      <c r="A631" s="7">
        <v>626</v>
      </c>
      <c r="B631" s="8" t="s">
        <v>1301</v>
      </c>
      <c r="C631" s="9" t="s">
        <v>33</v>
      </c>
      <c r="D631" s="9" t="s">
        <v>1302</v>
      </c>
      <c r="E631" s="19">
        <v>71100057392</v>
      </c>
      <c r="F631" s="19">
        <v>29175051.199999999</v>
      </c>
      <c r="G631" s="20">
        <v>1.794E-3</v>
      </c>
      <c r="H631" s="21" t="s">
        <v>27</v>
      </c>
      <c r="I631" s="21" t="s">
        <v>203</v>
      </c>
      <c r="J631" s="22">
        <v>102594672589</v>
      </c>
      <c r="K631" s="22">
        <v>79343087725</v>
      </c>
      <c r="L631" s="22">
        <v>180113456125</v>
      </c>
      <c r="M631" s="22">
        <v>4599994194</v>
      </c>
      <c r="N631" s="22">
        <v>4604855057</v>
      </c>
      <c r="O631" s="22">
        <v>682</v>
      </c>
      <c r="P631" s="22">
        <v>11762</v>
      </c>
      <c r="Q631" s="20">
        <v>13.2</v>
      </c>
      <c r="R631" s="20">
        <v>0.77</v>
      </c>
      <c r="S631" s="20">
        <v>4.59</v>
      </c>
      <c r="T631" s="20">
        <v>5.82</v>
      </c>
    </row>
    <row r="632" spans="1:20" ht="26.25">
      <c r="A632" s="7">
        <v>627</v>
      </c>
      <c r="B632" s="8" t="s">
        <v>1303</v>
      </c>
      <c r="C632" s="9" t="s">
        <v>21</v>
      </c>
      <c r="D632" s="9" t="s">
        <v>1304</v>
      </c>
      <c r="E632" s="19">
        <v>2097866660399.04</v>
      </c>
      <c r="F632" s="19">
        <v>75660125840</v>
      </c>
      <c r="G632" s="20">
        <v>0.97422799999999998</v>
      </c>
      <c r="H632" s="21" t="s">
        <v>23</v>
      </c>
      <c r="I632" s="21" t="s">
        <v>31</v>
      </c>
      <c r="J632" s="22">
        <v>2303481940568</v>
      </c>
      <c r="K632" s="22">
        <v>2014600661291</v>
      </c>
      <c r="L632" s="22">
        <v>517480630845</v>
      </c>
      <c r="M632" s="22">
        <v>114836086249</v>
      </c>
      <c r="N632" s="22">
        <v>114836086249</v>
      </c>
      <c r="O632" s="22">
        <v>778</v>
      </c>
      <c r="P632" s="22">
        <v>13645</v>
      </c>
      <c r="Q632" s="20">
        <v>20.64</v>
      </c>
      <c r="R632" s="20">
        <v>1.18</v>
      </c>
      <c r="S632" s="20">
        <v>5.35</v>
      </c>
      <c r="T632" s="20">
        <v>5.97</v>
      </c>
    </row>
    <row r="633" spans="1:20">
      <c r="A633" s="7">
        <v>628</v>
      </c>
      <c r="B633" s="8" t="s">
        <v>1305</v>
      </c>
      <c r="C633" s="9" t="s">
        <v>33</v>
      </c>
      <c r="D633" s="9" t="s">
        <v>1306</v>
      </c>
      <c r="E633" s="19">
        <v>52427302800</v>
      </c>
      <c r="F633" s="19">
        <v>15898346.800000001</v>
      </c>
      <c r="G633" s="20">
        <v>1.0089900000000001</v>
      </c>
      <c r="H633" s="21" t="s">
        <v>27</v>
      </c>
      <c r="I633" s="21" t="s">
        <v>77</v>
      </c>
      <c r="J633" s="22">
        <v>286184388019</v>
      </c>
      <c r="K633" s="22">
        <v>105984119468</v>
      </c>
      <c r="L633" s="22">
        <v>95090877989</v>
      </c>
      <c r="M633" s="22">
        <v>-292107784</v>
      </c>
      <c r="N633" s="22">
        <v>446191273</v>
      </c>
      <c r="O633" s="22">
        <v>-61</v>
      </c>
      <c r="P633" s="22">
        <v>22080</v>
      </c>
      <c r="Q633" s="20">
        <v>-205.28</v>
      </c>
      <c r="R633" s="20">
        <v>0.56999999999999995</v>
      </c>
      <c r="S633" s="20">
        <v>-0.1</v>
      </c>
      <c r="T633" s="20">
        <v>-0.27</v>
      </c>
    </row>
    <row r="634" spans="1:20" ht="26.25">
      <c r="A634" s="7">
        <v>629</v>
      </c>
      <c r="B634" s="8" t="s">
        <v>1307</v>
      </c>
      <c r="C634" s="9" t="s">
        <v>21</v>
      </c>
      <c r="D634" s="9" t="s">
        <v>1308</v>
      </c>
      <c r="E634" s="19">
        <v>2170436110905.6001</v>
      </c>
      <c r="F634" s="19">
        <v>18241221000</v>
      </c>
      <c r="G634" s="20">
        <v>0.36387999999999998</v>
      </c>
      <c r="H634" s="21" t="s">
        <v>23</v>
      </c>
      <c r="I634" s="21" t="s">
        <v>107</v>
      </c>
      <c r="J634" s="22">
        <v>4753622107818</v>
      </c>
      <c r="K634" s="22">
        <v>1759967133548</v>
      </c>
      <c r="L634" s="22">
        <v>661346377050</v>
      </c>
      <c r="M634" s="22">
        <v>133391504610</v>
      </c>
      <c r="N634" s="22">
        <v>131241235831</v>
      </c>
      <c r="O634" s="22">
        <v>960</v>
      </c>
      <c r="P634" s="22">
        <v>12071</v>
      </c>
      <c r="Q634" s="20">
        <v>17.18</v>
      </c>
      <c r="R634" s="20">
        <v>1.37</v>
      </c>
      <c r="S634" s="20">
        <v>2.82</v>
      </c>
      <c r="T634" s="20">
        <v>7.82</v>
      </c>
    </row>
    <row r="635" spans="1:20">
      <c r="A635" s="7">
        <v>630</v>
      </c>
      <c r="B635" s="8" t="s">
        <v>1309</v>
      </c>
      <c r="C635" s="9" t="s">
        <v>21</v>
      </c>
      <c r="D635" s="9" t="s">
        <v>1310</v>
      </c>
      <c r="E635" s="19">
        <v>527040358704.64001</v>
      </c>
      <c r="F635" s="19">
        <v>16281156928</v>
      </c>
      <c r="G635" s="20">
        <v>0.31495400000000001</v>
      </c>
      <c r="H635" s="21" t="s">
        <v>27</v>
      </c>
      <c r="I635" s="21" t="s">
        <v>31</v>
      </c>
      <c r="J635" s="22">
        <v>1413273736365</v>
      </c>
      <c r="K635" s="22">
        <v>553161833302</v>
      </c>
      <c r="L635" s="22">
        <v>1351330569225</v>
      </c>
      <c r="M635" s="22">
        <v>6991464751</v>
      </c>
      <c r="N635" s="22">
        <v>7015805114</v>
      </c>
      <c r="O635" s="22">
        <v>136</v>
      </c>
      <c r="P635" s="22">
        <v>10739</v>
      </c>
      <c r="Q635" s="20">
        <v>83.62</v>
      </c>
      <c r="R635" s="20">
        <v>1.06</v>
      </c>
      <c r="S635" s="20">
        <v>0.5</v>
      </c>
      <c r="T635" s="20">
        <v>1.27</v>
      </c>
    </row>
    <row r="636" spans="1:20">
      <c r="A636" s="7">
        <v>631</v>
      </c>
      <c r="B636" s="8" t="s">
        <v>1311</v>
      </c>
      <c r="C636" s="9" t="s">
        <v>33</v>
      </c>
      <c r="D636" s="9" t="s">
        <v>1312</v>
      </c>
      <c r="E636" s="19">
        <v>91553041324.800003</v>
      </c>
      <c r="F636" s="19">
        <v>59117104.399999999</v>
      </c>
      <c r="G636" s="20">
        <v>7.1976279999999999</v>
      </c>
      <c r="H636" s="21" t="s">
        <v>27</v>
      </c>
      <c r="I636" s="21" t="s">
        <v>45</v>
      </c>
      <c r="J636" s="22">
        <v>178406796544</v>
      </c>
      <c r="K636" s="22">
        <v>121857334918</v>
      </c>
      <c r="L636" s="22">
        <v>238243973987</v>
      </c>
      <c r="M636" s="22">
        <v>12691345927</v>
      </c>
      <c r="N636" s="22">
        <v>12691345927</v>
      </c>
      <c r="O636" s="22">
        <v>2136</v>
      </c>
      <c r="P636" s="22">
        <v>20513</v>
      </c>
      <c r="Q636" s="20">
        <v>7.16</v>
      </c>
      <c r="R636" s="20">
        <v>0.75</v>
      </c>
      <c r="S636" s="20">
        <v>6.71</v>
      </c>
      <c r="T636" s="20">
        <v>10.41</v>
      </c>
    </row>
    <row r="637" spans="1:20">
      <c r="A637" s="7">
        <v>632</v>
      </c>
      <c r="B637" s="8" t="s">
        <v>1313</v>
      </c>
      <c r="C637" s="9" t="s">
        <v>21</v>
      </c>
      <c r="D637" s="9" t="s">
        <v>1314</v>
      </c>
      <c r="E637" s="19">
        <v>358257663072</v>
      </c>
      <c r="F637" s="19">
        <v>14544000</v>
      </c>
      <c r="G637" s="20">
        <v>9.0360000000000006E-3</v>
      </c>
      <c r="H637" s="21" t="s">
        <v>27</v>
      </c>
      <c r="I637" s="21" t="s">
        <v>107</v>
      </c>
      <c r="J637" s="22">
        <v>1098617835895</v>
      </c>
      <c r="K637" s="22">
        <v>299627894057</v>
      </c>
      <c r="L637" s="22">
        <v>143283066499</v>
      </c>
      <c r="M637" s="22">
        <v>27456283618</v>
      </c>
      <c r="N637" s="22">
        <v>27891768128</v>
      </c>
      <c r="O637" s="22">
        <v>964</v>
      </c>
      <c r="P637" s="22">
        <v>10517</v>
      </c>
      <c r="Q637" s="20">
        <v>21.79</v>
      </c>
      <c r="R637" s="20">
        <v>2</v>
      </c>
      <c r="S637" s="20">
        <v>2.69</v>
      </c>
      <c r="T637" s="20">
        <v>9.6300000000000008</v>
      </c>
    </row>
    <row r="638" spans="1:20" ht="26.25">
      <c r="A638" s="7">
        <v>633</v>
      </c>
      <c r="B638" s="8" t="s">
        <v>1315</v>
      </c>
      <c r="C638" s="9" t="s">
        <v>21</v>
      </c>
      <c r="D638" s="9" t="s">
        <v>1316</v>
      </c>
      <c r="E638" s="19">
        <v>3481597591154.6401</v>
      </c>
      <c r="F638" s="19">
        <v>76702485040</v>
      </c>
      <c r="G638" s="20">
        <v>0.30527700000000002</v>
      </c>
      <c r="H638" s="21" t="s">
        <v>23</v>
      </c>
      <c r="I638" s="21" t="s">
        <v>58</v>
      </c>
      <c r="J638" s="22">
        <v>2838339379135</v>
      </c>
      <c r="K638" s="22">
        <v>455239100509</v>
      </c>
      <c r="L638" s="22">
        <v>1607039514911</v>
      </c>
      <c r="M638" s="22">
        <v>-8672019770</v>
      </c>
      <c r="N638" s="22">
        <v>11778109411</v>
      </c>
      <c r="O638" s="22">
        <v>-28</v>
      </c>
      <c r="P638" s="22">
        <v>1463</v>
      </c>
      <c r="Q638" s="20">
        <v>-484.45</v>
      </c>
      <c r="R638" s="20">
        <v>9.23</v>
      </c>
      <c r="S638" s="20">
        <v>-0.34</v>
      </c>
      <c r="T638" s="20">
        <v>13.38</v>
      </c>
    </row>
    <row r="639" spans="1:20">
      <c r="A639" s="7">
        <v>634</v>
      </c>
      <c r="B639" s="8" t="s">
        <v>1317</v>
      </c>
      <c r="C639" s="9" t="s">
        <v>33</v>
      </c>
      <c r="D639" s="9" t="s">
        <v>1318</v>
      </c>
      <c r="E639" s="19">
        <v>202422165936</v>
      </c>
      <c r="F639" s="19">
        <v>7680111428</v>
      </c>
      <c r="G639" s="20">
        <v>0.34412300000000001</v>
      </c>
      <c r="H639" s="21" t="s">
        <v>27</v>
      </c>
      <c r="I639" s="21" t="s">
        <v>31</v>
      </c>
      <c r="J639" s="22">
        <v>684903163338</v>
      </c>
      <c r="K639" s="22">
        <v>408674634495</v>
      </c>
      <c r="L639" s="22">
        <v>252043185052</v>
      </c>
      <c r="M639" s="22">
        <v>722956563</v>
      </c>
      <c r="N639" s="22">
        <v>1581652244</v>
      </c>
      <c r="O639" s="22">
        <v>19</v>
      </c>
      <c r="P639" s="22">
        <v>10934</v>
      </c>
      <c r="Q639" s="20">
        <v>413.58</v>
      </c>
      <c r="R639" s="20">
        <v>0.73</v>
      </c>
      <c r="S639" s="20">
        <v>0.12</v>
      </c>
      <c r="T639" s="20">
        <v>0.18</v>
      </c>
    </row>
    <row r="640" spans="1:20">
      <c r="A640" s="7">
        <v>635</v>
      </c>
      <c r="B640" s="8" t="s">
        <v>1319</v>
      </c>
      <c r="C640" s="9" t="s">
        <v>33</v>
      </c>
      <c r="D640" s="9" t="s">
        <v>1320</v>
      </c>
      <c r="E640" s="19">
        <v>490893676560</v>
      </c>
      <c r="F640" s="19">
        <v>383000494</v>
      </c>
      <c r="G640" s="20">
        <v>1.1259999999999999E-2</v>
      </c>
      <c r="H640" s="21" t="s">
        <v>27</v>
      </c>
      <c r="I640" s="21" t="s">
        <v>77</v>
      </c>
      <c r="J640" s="22">
        <v>2198031559303</v>
      </c>
      <c r="K640" s="22">
        <v>607737878928</v>
      </c>
      <c r="L640" s="22">
        <v>1262498550815</v>
      </c>
      <c r="M640" s="22">
        <v>12990078640</v>
      </c>
      <c r="N640" s="22">
        <v>12990078640</v>
      </c>
      <c r="O640" s="22">
        <v>310</v>
      </c>
      <c r="P640" s="22">
        <v>14521</v>
      </c>
      <c r="Q640" s="20">
        <v>43.5</v>
      </c>
      <c r="R640" s="20">
        <v>0.93</v>
      </c>
      <c r="S640" s="20">
        <v>0.69</v>
      </c>
      <c r="T640" s="20">
        <v>2.25</v>
      </c>
    </row>
    <row r="641" spans="1:20">
      <c r="A641" s="7">
        <v>636</v>
      </c>
      <c r="B641" s="8" t="s">
        <v>1321</v>
      </c>
      <c r="C641" s="9" t="s">
        <v>33</v>
      </c>
      <c r="D641" s="9" t="s">
        <v>1322</v>
      </c>
      <c r="E641" s="19">
        <v>216578595732</v>
      </c>
      <c r="F641" s="19">
        <v>59645589.200000003</v>
      </c>
      <c r="G641" s="20">
        <v>3.8228420000000001</v>
      </c>
      <c r="H641" s="21" t="s">
        <v>27</v>
      </c>
      <c r="I641" s="21" t="s">
        <v>112</v>
      </c>
      <c r="J641" s="22">
        <v>405600811219</v>
      </c>
      <c r="K641" s="22">
        <v>380940509370</v>
      </c>
      <c r="L641" s="22">
        <v>64832123395</v>
      </c>
      <c r="M641" s="22">
        <v>5399874586</v>
      </c>
      <c r="N641" s="22">
        <v>991865510</v>
      </c>
      <c r="O641" s="22">
        <v>1182</v>
      </c>
      <c r="P641" s="22">
        <v>83353</v>
      </c>
      <c r="Q641" s="20">
        <v>38.090000000000003</v>
      </c>
      <c r="R641" s="20">
        <v>0.54</v>
      </c>
      <c r="S641" s="20">
        <v>1.28</v>
      </c>
      <c r="T641" s="20">
        <v>1.4</v>
      </c>
    </row>
    <row r="642" spans="1:20" ht="26.25">
      <c r="A642" s="7">
        <v>637</v>
      </c>
      <c r="B642" s="8" t="s">
        <v>1323</v>
      </c>
      <c r="C642" s="9" t="s">
        <v>33</v>
      </c>
      <c r="D642" s="9" t="s">
        <v>1324</v>
      </c>
      <c r="E642" s="19">
        <v>39828004344</v>
      </c>
      <c r="F642" s="19">
        <v>897666806.79999995</v>
      </c>
      <c r="G642" s="20">
        <v>13.703001</v>
      </c>
      <c r="H642" s="21" t="s">
        <v>27</v>
      </c>
      <c r="I642" s="21" t="s">
        <v>102</v>
      </c>
      <c r="J642" s="22">
        <v>78924408394</v>
      </c>
      <c r="K642" s="22">
        <v>67939942925</v>
      </c>
      <c r="L642" s="22">
        <v>5171522849</v>
      </c>
      <c r="M642" s="22" t="e">
        <v>#VALUE!</v>
      </c>
      <c r="N642" s="22">
        <v>-122569360</v>
      </c>
      <c r="O642" s="22">
        <v>-16</v>
      </c>
      <c r="P642" s="22">
        <v>8974</v>
      </c>
      <c r="Q642" s="20">
        <v>-487.62</v>
      </c>
      <c r="R642" s="20">
        <v>0.88</v>
      </c>
      <c r="S642" s="20">
        <v>-0.15</v>
      </c>
      <c r="T642" s="20">
        <v>-0.18</v>
      </c>
    </row>
    <row r="643" spans="1:20">
      <c r="A643" s="7">
        <v>638</v>
      </c>
      <c r="B643" s="8" t="s">
        <v>1325</v>
      </c>
      <c r="C643" s="9" t="s">
        <v>21</v>
      </c>
      <c r="D643" s="9" t="s">
        <v>1326</v>
      </c>
      <c r="E643" s="19">
        <v>2496209340160.2002</v>
      </c>
      <c r="F643" s="19">
        <v>15021585600</v>
      </c>
      <c r="G643" s="20">
        <v>10.220186</v>
      </c>
      <c r="H643" s="21" t="s">
        <v>23</v>
      </c>
      <c r="I643" s="21" t="s">
        <v>600</v>
      </c>
      <c r="J643" s="22">
        <v>4465745204205</v>
      </c>
      <c r="K643" s="22">
        <v>1376161295411</v>
      </c>
      <c r="L643" s="22">
        <v>3629140570492</v>
      </c>
      <c r="M643" s="22">
        <v>271756448849</v>
      </c>
      <c r="N643" s="22">
        <v>232088798992</v>
      </c>
      <c r="O643" s="22">
        <v>6798</v>
      </c>
      <c r="P643" s="22">
        <v>30569</v>
      </c>
      <c r="Q643" s="20">
        <v>10.61</v>
      </c>
      <c r="R643" s="20">
        <v>2.36</v>
      </c>
      <c r="S643" s="20">
        <v>6.97</v>
      </c>
      <c r="T643" s="20">
        <v>21.37</v>
      </c>
    </row>
    <row r="644" spans="1:20">
      <c r="A644" s="7">
        <v>639</v>
      </c>
      <c r="B644" s="8" t="s">
        <v>1327</v>
      </c>
      <c r="C644" s="9" t="s">
        <v>33</v>
      </c>
      <c r="D644" s="9" t="s">
        <v>1328</v>
      </c>
      <c r="E644" s="19">
        <v>173307442892.79999</v>
      </c>
      <c r="F644" s="19">
        <v>760894818.39999998</v>
      </c>
      <c r="G644" s="20">
        <v>0.102242</v>
      </c>
      <c r="H644" s="21" t="s">
        <v>27</v>
      </c>
      <c r="I644" s="21" t="s">
        <v>600</v>
      </c>
      <c r="J644" s="22">
        <v>328188346494</v>
      </c>
      <c r="K644" s="22">
        <v>124888996297</v>
      </c>
      <c r="L644" s="22">
        <v>312201617676</v>
      </c>
      <c r="M644" s="22">
        <v>20145822676</v>
      </c>
      <c r="N644" s="22">
        <v>20279895907</v>
      </c>
      <c r="O644" s="22">
        <v>2434</v>
      </c>
      <c r="P644" s="22">
        <v>15090</v>
      </c>
      <c r="Q644" s="20">
        <v>8.8699999999999992</v>
      </c>
      <c r="R644" s="20">
        <v>1.43</v>
      </c>
      <c r="S644" s="20">
        <v>6.23</v>
      </c>
      <c r="T644" s="20">
        <v>16.75</v>
      </c>
    </row>
    <row r="645" spans="1:20">
      <c r="A645" s="7">
        <v>640</v>
      </c>
      <c r="B645" s="8" t="s">
        <v>1329</v>
      </c>
      <c r="C645" s="9" t="s">
        <v>33</v>
      </c>
      <c r="D645" s="9" t="s">
        <v>1330</v>
      </c>
      <c r="E645" s="19">
        <v>277769401239.20001</v>
      </c>
      <c r="F645" s="19">
        <v>296175040.39999998</v>
      </c>
      <c r="G645" s="20">
        <v>0.57038800000000001</v>
      </c>
      <c r="H645" s="21" t="s">
        <v>27</v>
      </c>
      <c r="I645" s="21" t="s">
        <v>600</v>
      </c>
      <c r="J645" s="22">
        <v>354131990685</v>
      </c>
      <c r="K645" s="22">
        <v>217696437971</v>
      </c>
      <c r="L645" s="22">
        <v>291923781679</v>
      </c>
      <c r="M645" s="22">
        <v>35270538053</v>
      </c>
      <c r="N645" s="22">
        <v>35270538053</v>
      </c>
      <c r="O645" s="22">
        <v>2186</v>
      </c>
      <c r="P645" s="22">
        <v>12325</v>
      </c>
      <c r="Q645" s="20">
        <v>7.78</v>
      </c>
      <c r="R645" s="20">
        <v>1.38</v>
      </c>
      <c r="S645" s="20">
        <v>10.23</v>
      </c>
      <c r="T645" s="20">
        <v>17.489999999999998</v>
      </c>
    </row>
    <row r="646" spans="1:20">
      <c r="A646" s="7">
        <v>641</v>
      </c>
      <c r="B646" s="8" t="s">
        <v>1331</v>
      </c>
      <c r="C646" s="9" t="s">
        <v>21</v>
      </c>
      <c r="D646" s="9" t="s">
        <v>1332</v>
      </c>
      <c r="E646" s="19">
        <v>2015828110529.3501</v>
      </c>
      <c r="F646" s="19">
        <v>29703419027.1255</v>
      </c>
      <c r="G646" s="20">
        <v>1.160793</v>
      </c>
      <c r="H646" s="21" t="s">
        <v>23</v>
      </c>
      <c r="I646" s="21" t="s">
        <v>67</v>
      </c>
      <c r="J646" s="22">
        <v>1805139783859</v>
      </c>
      <c r="K646" s="22">
        <v>1367868945017</v>
      </c>
      <c r="L646" s="22">
        <v>434289869927</v>
      </c>
      <c r="M646" s="22">
        <v>298726777100</v>
      </c>
      <c r="N646" s="22">
        <v>301519245041</v>
      </c>
      <c r="O646" s="22">
        <v>3747</v>
      </c>
      <c r="P646" s="22">
        <v>12211</v>
      </c>
      <c r="Q646" s="20">
        <v>7.04</v>
      </c>
      <c r="R646" s="20">
        <v>2.16</v>
      </c>
      <c r="S646" s="20">
        <v>21.6</v>
      </c>
      <c r="T646" s="20">
        <v>30.32</v>
      </c>
    </row>
    <row r="647" spans="1:20">
      <c r="A647" s="7">
        <v>642</v>
      </c>
      <c r="B647" s="8" t="s">
        <v>1333</v>
      </c>
      <c r="C647" s="9" t="s">
        <v>33</v>
      </c>
      <c r="D647" s="9" t="s">
        <v>1334</v>
      </c>
      <c r="E647" s="19">
        <v>1797779331144</v>
      </c>
      <c r="F647" s="19">
        <v>49882983600.400002</v>
      </c>
      <c r="G647" s="20">
        <v>0.21746799999999999</v>
      </c>
      <c r="H647" s="21" t="s">
        <v>23</v>
      </c>
      <c r="I647" s="21" t="s">
        <v>848</v>
      </c>
      <c r="J647" s="22">
        <v>3908744320123</v>
      </c>
      <c r="K647" s="22">
        <v>2469096241845</v>
      </c>
      <c r="L647" s="22">
        <v>431645279589</v>
      </c>
      <c r="M647" s="22">
        <v>427583244483</v>
      </c>
      <c r="N647" s="22">
        <v>429943577058</v>
      </c>
      <c r="O647" s="22">
        <v>5748</v>
      </c>
      <c r="P647" s="22">
        <v>20817</v>
      </c>
      <c r="Q647" s="20">
        <v>4.1900000000000004</v>
      </c>
      <c r="R647" s="20">
        <v>1.1599999999999999</v>
      </c>
      <c r="S647" s="20">
        <v>13.77</v>
      </c>
      <c r="T647" s="20">
        <v>26.13</v>
      </c>
    </row>
    <row r="648" spans="1:20">
      <c r="A648" s="7">
        <v>643</v>
      </c>
      <c r="B648" s="8" t="s">
        <v>1335</v>
      </c>
      <c r="C648" s="9" t="s">
        <v>33</v>
      </c>
      <c r="D648" s="9" t="s">
        <v>1336</v>
      </c>
      <c r="E648" s="19">
        <v>598419749548.80005</v>
      </c>
      <c r="F648" s="19">
        <v>6904998918.8000002</v>
      </c>
      <c r="G648" s="20">
        <v>0.94290399999999996</v>
      </c>
      <c r="H648" s="21" t="s">
        <v>27</v>
      </c>
      <c r="I648" s="21" t="s">
        <v>50</v>
      </c>
      <c r="J648" s="22">
        <v>2358563003379</v>
      </c>
      <c r="K648" s="22">
        <v>551666695149</v>
      </c>
      <c r="L648" s="22">
        <v>5339563379588</v>
      </c>
      <c r="M648" s="22">
        <v>101657855888</v>
      </c>
      <c r="N648" s="22">
        <v>103407791807</v>
      </c>
      <c r="O648" s="22">
        <v>2261</v>
      </c>
      <c r="P648" s="22">
        <v>12269</v>
      </c>
      <c r="Q648" s="20">
        <v>6.19</v>
      </c>
      <c r="R648" s="20">
        <v>1.1399999999999999</v>
      </c>
      <c r="S648" s="20">
        <v>4.04</v>
      </c>
      <c r="T648" s="20">
        <v>19.05</v>
      </c>
    </row>
    <row r="649" spans="1:20">
      <c r="A649" s="7">
        <v>644</v>
      </c>
      <c r="B649" s="8" t="s">
        <v>1337</v>
      </c>
      <c r="C649" s="9" t="s">
        <v>21</v>
      </c>
      <c r="D649" s="9" t="s">
        <v>1338</v>
      </c>
      <c r="E649" s="19">
        <v>3843280084336.2002</v>
      </c>
      <c r="F649" s="19">
        <v>7645217080</v>
      </c>
      <c r="G649" s="20">
        <v>28.78256</v>
      </c>
      <c r="H649" s="21" t="s">
        <v>23</v>
      </c>
      <c r="I649" s="21" t="s">
        <v>67</v>
      </c>
      <c r="J649" s="22">
        <v>7187117250469</v>
      </c>
      <c r="K649" s="22">
        <v>1754912171919</v>
      </c>
      <c r="L649" s="22">
        <v>1042045787994</v>
      </c>
      <c r="M649" s="22">
        <v>516928898390</v>
      </c>
      <c r="N649" s="22">
        <v>515835177126</v>
      </c>
      <c r="O649" s="22">
        <v>5182</v>
      </c>
      <c r="P649" s="22">
        <v>16390</v>
      </c>
      <c r="Q649" s="20">
        <v>11.68</v>
      </c>
      <c r="R649" s="20">
        <v>3.69</v>
      </c>
      <c r="S649" s="20">
        <v>9.32</v>
      </c>
      <c r="T649" s="20">
        <v>33.75</v>
      </c>
    </row>
    <row r="650" spans="1:20">
      <c r="A650" s="7">
        <v>645</v>
      </c>
      <c r="B650" s="8" t="s">
        <v>1339</v>
      </c>
      <c r="C650" s="9" t="s">
        <v>21</v>
      </c>
      <c r="D650" s="9" t="s">
        <v>1340</v>
      </c>
      <c r="E650" s="19">
        <v>601582800000</v>
      </c>
      <c r="F650" s="19">
        <v>305489160</v>
      </c>
      <c r="G650" s="20">
        <v>0.61055999999999999</v>
      </c>
      <c r="H650" s="21" t="s">
        <v>27</v>
      </c>
      <c r="I650" s="21" t="s">
        <v>58</v>
      </c>
      <c r="J650" s="22">
        <v>1390787540801</v>
      </c>
      <c r="K650" s="22">
        <v>629444507240</v>
      </c>
      <c r="L650" s="22">
        <v>1475834818341</v>
      </c>
      <c r="M650" s="22">
        <v>84611190961</v>
      </c>
      <c r="N650" s="22">
        <v>83670858908</v>
      </c>
      <c r="O650" s="22">
        <v>4029</v>
      </c>
      <c r="P650" s="22">
        <v>29974</v>
      </c>
      <c r="Q650" s="20">
        <v>7.02</v>
      </c>
      <c r="R650" s="20">
        <v>0.94</v>
      </c>
      <c r="S650" s="20">
        <v>5.63</v>
      </c>
      <c r="T650" s="20">
        <v>13.85</v>
      </c>
    </row>
    <row r="651" spans="1:20">
      <c r="A651" s="7">
        <v>646</v>
      </c>
      <c r="B651" s="8" t="s">
        <v>1341</v>
      </c>
      <c r="C651" s="9" t="s">
        <v>33</v>
      </c>
      <c r="D651" s="9" t="s">
        <v>1342</v>
      </c>
      <c r="E651" s="19">
        <v>46947600000</v>
      </c>
      <c r="F651" s="19">
        <v>317968921.60000002</v>
      </c>
      <c r="G651" s="20">
        <v>1.103669</v>
      </c>
      <c r="H651" s="21" t="s">
        <v>27</v>
      </c>
      <c r="I651" s="21" t="s">
        <v>45</v>
      </c>
      <c r="J651" s="22">
        <v>161922574026</v>
      </c>
      <c r="K651" s="22">
        <v>115521735570</v>
      </c>
      <c r="L651" s="22">
        <v>232205717173</v>
      </c>
      <c r="M651" s="22">
        <v>8941563</v>
      </c>
      <c r="N651" s="22">
        <v>19610056</v>
      </c>
      <c r="O651" s="22">
        <v>1</v>
      </c>
      <c r="P651" s="22">
        <v>16503</v>
      </c>
      <c r="Q651" s="20">
        <v>6807.6</v>
      </c>
      <c r="R651" s="20">
        <v>0.53</v>
      </c>
      <c r="S651" s="20">
        <v>0.01</v>
      </c>
      <c r="T651" s="20">
        <v>0.01</v>
      </c>
    </row>
    <row r="652" spans="1:20">
      <c r="A652" s="7">
        <v>647</v>
      </c>
      <c r="B652" s="8" t="s">
        <v>1343</v>
      </c>
      <c r="C652" s="9" t="s">
        <v>21</v>
      </c>
      <c r="D652" s="9" t="s">
        <v>1344</v>
      </c>
      <c r="E652" s="19">
        <v>558049105998</v>
      </c>
      <c r="F652" s="19">
        <v>655679400</v>
      </c>
      <c r="G652" s="20">
        <v>47.375407000000003</v>
      </c>
      <c r="H652" s="21" t="s">
        <v>27</v>
      </c>
      <c r="I652" s="21" t="s">
        <v>203</v>
      </c>
      <c r="J652" s="22">
        <v>1215935258927</v>
      </c>
      <c r="K652" s="22">
        <v>489231032564</v>
      </c>
      <c r="L652" s="22">
        <v>2127113291305</v>
      </c>
      <c r="M652" s="22">
        <v>66979107976</v>
      </c>
      <c r="N652" s="22">
        <v>67929252895</v>
      </c>
      <c r="O652" s="22">
        <v>2183</v>
      </c>
      <c r="P652" s="22">
        <v>15946</v>
      </c>
      <c r="Q652" s="20">
        <v>8.5399999999999991</v>
      </c>
      <c r="R652" s="20">
        <v>1.17</v>
      </c>
      <c r="S652" s="20">
        <v>6.35</v>
      </c>
      <c r="T652" s="20">
        <v>13.85</v>
      </c>
    </row>
    <row r="653" spans="1:20" ht="26.25">
      <c r="A653" s="7">
        <v>648</v>
      </c>
      <c r="B653" s="8" t="s">
        <v>1345</v>
      </c>
      <c r="C653" s="9" t="s">
        <v>21</v>
      </c>
      <c r="D653" s="9" t="s">
        <v>1346</v>
      </c>
      <c r="E653" s="19">
        <v>327094332320</v>
      </c>
      <c r="F653" s="19">
        <v>1535223904</v>
      </c>
      <c r="G653" s="20">
        <v>5.5091130000000001</v>
      </c>
      <c r="H653" s="21" t="s">
        <v>27</v>
      </c>
      <c r="I653" s="21" t="s">
        <v>77</v>
      </c>
      <c r="J653" s="22">
        <v>1049135926907</v>
      </c>
      <c r="K653" s="22">
        <v>373159548507</v>
      </c>
      <c r="L653" s="22">
        <v>303296159573</v>
      </c>
      <c r="M653" s="22">
        <v>-23429525333</v>
      </c>
      <c r="N653" s="22">
        <v>-22838493569</v>
      </c>
      <c r="O653" s="22">
        <v>-675</v>
      </c>
      <c r="P653" s="22">
        <v>10752</v>
      </c>
      <c r="Q653" s="20">
        <v>-16.07</v>
      </c>
      <c r="R653" s="20">
        <v>1.01</v>
      </c>
      <c r="S653" s="20">
        <v>-2.1800000000000002</v>
      </c>
      <c r="T653" s="20">
        <v>-6.09</v>
      </c>
    </row>
    <row r="654" spans="1:20" ht="26.25">
      <c r="A654" s="7">
        <v>649</v>
      </c>
      <c r="B654" s="8" t="s">
        <v>1347</v>
      </c>
      <c r="C654" s="9" t="s">
        <v>21</v>
      </c>
      <c r="D654" s="9" t="s">
        <v>1348</v>
      </c>
      <c r="E654" s="19">
        <v>447683200000</v>
      </c>
      <c r="F654" s="19">
        <v>936412120</v>
      </c>
      <c r="G654" s="20">
        <v>26.674341999999999</v>
      </c>
      <c r="H654" s="21" t="s">
        <v>27</v>
      </c>
      <c r="I654" s="21" t="s">
        <v>107</v>
      </c>
      <c r="J654" s="22">
        <v>447524236478</v>
      </c>
      <c r="K654" s="22">
        <v>333180659413</v>
      </c>
      <c r="L654" s="22">
        <v>2472642977366</v>
      </c>
      <c r="M654" s="22">
        <v>55172684115</v>
      </c>
      <c r="N654" s="22">
        <v>55172684115</v>
      </c>
      <c r="O654" s="22">
        <v>6897</v>
      </c>
      <c r="P654" s="22">
        <v>41648</v>
      </c>
      <c r="Q654" s="20">
        <v>8.84</v>
      </c>
      <c r="R654" s="20">
        <v>1.46</v>
      </c>
      <c r="S654" s="20">
        <v>11.53</v>
      </c>
      <c r="T654" s="20">
        <v>17.75</v>
      </c>
    </row>
    <row r="655" spans="1:20">
      <c r="A655" s="7">
        <v>650</v>
      </c>
      <c r="B655" s="8" t="s">
        <v>1349</v>
      </c>
      <c r="C655" s="9" t="s">
        <v>33</v>
      </c>
      <c r="D655" s="9" t="s">
        <v>1350</v>
      </c>
      <c r="E655" s="19">
        <v>262226288332.79999</v>
      </c>
      <c r="F655" s="19">
        <v>291769497.19999999</v>
      </c>
      <c r="G655" s="20">
        <v>1.6208020000000001</v>
      </c>
      <c r="H655" s="21" t="s">
        <v>27</v>
      </c>
      <c r="I655" s="21" t="s">
        <v>31</v>
      </c>
      <c r="J655" s="22">
        <v>261677137918</v>
      </c>
      <c r="K655" s="22">
        <v>163214346329</v>
      </c>
      <c r="L655" s="22">
        <v>828017552</v>
      </c>
      <c r="M655" s="22">
        <v>17533263</v>
      </c>
      <c r="N655" s="22">
        <v>17533263</v>
      </c>
      <c r="O655" s="22">
        <v>1</v>
      </c>
      <c r="P655" s="22">
        <v>10451</v>
      </c>
      <c r="Q655" s="20">
        <v>15790.31</v>
      </c>
      <c r="R655" s="20">
        <v>1.7</v>
      </c>
      <c r="S655" s="20">
        <v>0.01</v>
      </c>
      <c r="T655" s="20">
        <v>0.01</v>
      </c>
    </row>
    <row r="656" spans="1:20">
      <c r="A656" s="7">
        <v>651</v>
      </c>
      <c r="B656" s="8" t="s">
        <v>1351</v>
      </c>
      <c r="C656" s="9" t="s">
        <v>33</v>
      </c>
      <c r="D656" s="9" t="s">
        <v>1352</v>
      </c>
      <c r="E656" s="19">
        <v>95201097600</v>
      </c>
      <c r="F656" s="19">
        <v>138992410</v>
      </c>
      <c r="G656" s="20">
        <v>0.24679999999999999</v>
      </c>
      <c r="H656" s="21" t="s">
        <v>27</v>
      </c>
      <c r="I656" s="21" t="s">
        <v>77</v>
      </c>
      <c r="J656" s="22">
        <v>562392795956</v>
      </c>
      <c r="K656" s="22">
        <v>88392024827</v>
      </c>
      <c r="L656" s="22">
        <v>468237135888</v>
      </c>
      <c r="M656" s="22">
        <v>6141906167</v>
      </c>
      <c r="N656" s="22">
        <v>4375394725</v>
      </c>
      <c r="O656" s="22">
        <v>1056</v>
      </c>
      <c r="P656" s="22">
        <v>15193</v>
      </c>
      <c r="Q656" s="20">
        <v>17.62</v>
      </c>
      <c r="R656" s="20">
        <v>1.22</v>
      </c>
      <c r="S656" s="20">
        <v>0.98</v>
      </c>
      <c r="T656" s="20">
        <v>6.92</v>
      </c>
    </row>
    <row r="657" spans="1:20">
      <c r="A657" s="7">
        <v>652</v>
      </c>
      <c r="B657" s="8" t="s">
        <v>1353</v>
      </c>
      <c r="C657" s="9" t="s">
        <v>33</v>
      </c>
      <c r="D657" s="9" t="s">
        <v>1354</v>
      </c>
      <c r="E657" s="19">
        <v>119786693713.60001</v>
      </c>
      <c r="F657" s="19">
        <v>935236029.60000002</v>
      </c>
      <c r="G657" s="20">
        <v>2.6832999999999999E-2</v>
      </c>
      <c r="H657" s="21" t="s">
        <v>27</v>
      </c>
      <c r="I657" s="21" t="s">
        <v>77</v>
      </c>
      <c r="J657" s="22">
        <v>335579886720</v>
      </c>
      <c r="K657" s="22">
        <v>120917661403</v>
      </c>
      <c r="L657" s="22">
        <v>125499975935</v>
      </c>
      <c r="M657" s="22">
        <v>3713924322</v>
      </c>
      <c r="N657" s="22">
        <v>4375394725</v>
      </c>
      <c r="O657" s="22">
        <v>310</v>
      </c>
      <c r="P657" s="22">
        <v>10077</v>
      </c>
      <c r="Q657" s="20">
        <v>44.91</v>
      </c>
      <c r="R657" s="20">
        <v>1.38</v>
      </c>
      <c r="S657" s="20">
        <v>0.96</v>
      </c>
      <c r="T657" s="20">
        <v>3.12</v>
      </c>
    </row>
    <row r="658" spans="1:20">
      <c r="A658" s="7">
        <v>653</v>
      </c>
      <c r="B658" s="8" t="s">
        <v>1355</v>
      </c>
      <c r="C658" s="9" t="s">
        <v>21</v>
      </c>
      <c r="D658" s="9" t="s">
        <v>1356</v>
      </c>
      <c r="E658" s="19">
        <v>478038050518.56</v>
      </c>
      <c r="F658" s="19">
        <v>116473440</v>
      </c>
      <c r="G658" s="20">
        <v>2.4639999999999999E-2</v>
      </c>
      <c r="H658" s="21" t="s">
        <v>27</v>
      </c>
      <c r="I658" s="21" t="s">
        <v>24</v>
      </c>
      <c r="J658" s="22">
        <v>666614848262</v>
      </c>
      <c r="K658" s="22">
        <v>463311032952</v>
      </c>
      <c r="L658" s="22">
        <v>839036038685</v>
      </c>
      <c r="M658" s="22">
        <v>27980337068</v>
      </c>
      <c r="N658" s="22">
        <v>27980337068</v>
      </c>
      <c r="O658" s="22">
        <v>743</v>
      </c>
      <c r="P658" s="22">
        <v>12301</v>
      </c>
      <c r="Q658" s="20">
        <v>17.77</v>
      </c>
      <c r="R658" s="20">
        <v>1.07</v>
      </c>
      <c r="S658" s="20">
        <v>4.46</v>
      </c>
      <c r="T658" s="20">
        <v>6.08</v>
      </c>
    </row>
    <row r="659" spans="1:20">
      <c r="A659" s="7">
        <v>654</v>
      </c>
      <c r="B659" s="8" t="s">
        <v>1357</v>
      </c>
      <c r="C659" s="9" t="s">
        <v>33</v>
      </c>
      <c r="D659" s="9" t="s">
        <v>1358</v>
      </c>
      <c r="E659" s="19">
        <v>192535973136</v>
      </c>
      <c r="F659" s="19">
        <v>167060731.19999999</v>
      </c>
      <c r="G659" s="20">
        <v>2.4595359999999999</v>
      </c>
      <c r="H659" s="21" t="s">
        <v>27</v>
      </c>
      <c r="I659" s="21" t="s">
        <v>93</v>
      </c>
      <c r="J659" s="22">
        <v>434041199276</v>
      </c>
      <c r="K659" s="22">
        <v>142216132372</v>
      </c>
      <c r="L659" s="22">
        <v>1026871148582</v>
      </c>
      <c r="M659" s="22">
        <v>28112069423</v>
      </c>
      <c r="N659" s="22">
        <v>28112069423</v>
      </c>
      <c r="O659" s="22">
        <v>3748</v>
      </c>
      <c r="P659" s="22">
        <v>18962</v>
      </c>
      <c r="Q659" s="20">
        <v>6.83</v>
      </c>
      <c r="R659" s="20">
        <v>1.35</v>
      </c>
      <c r="S659" s="20">
        <v>6.56</v>
      </c>
      <c r="T659" s="20">
        <v>20.39</v>
      </c>
    </row>
    <row r="660" spans="1:20">
      <c r="A660" s="7">
        <v>655</v>
      </c>
      <c r="B660" s="8" t="s">
        <v>1359</v>
      </c>
      <c r="C660" s="9" t="s">
        <v>33</v>
      </c>
      <c r="D660" s="9" t="s">
        <v>1360</v>
      </c>
      <c r="E660" s="19">
        <v>187732800000</v>
      </c>
      <c r="F660" s="19">
        <v>509429491.60000002</v>
      </c>
      <c r="G660" s="20">
        <v>2.5608680000000001</v>
      </c>
      <c r="H660" s="21" t="s">
        <v>27</v>
      </c>
      <c r="I660" s="21" t="s">
        <v>77</v>
      </c>
      <c r="J660" s="22">
        <v>834290706776</v>
      </c>
      <c r="K660" s="22">
        <v>245959214973</v>
      </c>
      <c r="L660" s="22">
        <v>307821852487</v>
      </c>
      <c r="M660" s="22">
        <v>6933497834</v>
      </c>
      <c r="N660" s="22">
        <v>9780340924</v>
      </c>
      <c r="O660" s="22">
        <v>578</v>
      </c>
      <c r="P660" s="22">
        <v>20497</v>
      </c>
      <c r="Q660" s="20">
        <v>38.94</v>
      </c>
      <c r="R660" s="20">
        <v>1.1000000000000001</v>
      </c>
      <c r="S660" s="20">
        <v>0.82</v>
      </c>
      <c r="T660" s="20">
        <v>2.86</v>
      </c>
    </row>
    <row r="661" spans="1:20">
      <c r="A661" s="7">
        <v>656</v>
      </c>
      <c r="B661" s="8" t="s">
        <v>1361</v>
      </c>
      <c r="C661" s="9" t="s">
        <v>33</v>
      </c>
      <c r="D661" s="9" t="s">
        <v>1362</v>
      </c>
      <c r="E661" s="19">
        <v>1246324000000</v>
      </c>
      <c r="F661" s="19">
        <v>8119634983.1999998</v>
      </c>
      <c r="G661" s="20">
        <v>0.506189</v>
      </c>
      <c r="H661" s="21" t="s">
        <v>23</v>
      </c>
      <c r="I661" s="21" t="s">
        <v>77</v>
      </c>
      <c r="J661" s="22">
        <v>2189381390103</v>
      </c>
      <c r="K661" s="22">
        <v>651818026545</v>
      </c>
      <c r="L661" s="22">
        <v>885140560725</v>
      </c>
      <c r="M661" s="22">
        <v>61016024411</v>
      </c>
      <c r="N661" s="22">
        <v>86304064523</v>
      </c>
      <c r="O661" s="22">
        <v>3371</v>
      </c>
      <c r="P661" s="22">
        <v>16295</v>
      </c>
      <c r="Q661" s="20">
        <v>19.28</v>
      </c>
      <c r="R661" s="20">
        <v>3.99</v>
      </c>
      <c r="S661" s="20">
        <v>3.16</v>
      </c>
      <c r="T661" s="20">
        <v>12.67</v>
      </c>
    </row>
    <row r="662" spans="1:20">
      <c r="A662" s="7">
        <v>657</v>
      </c>
      <c r="B662" s="8" t="s">
        <v>1363</v>
      </c>
      <c r="C662" s="9" t="s">
        <v>33</v>
      </c>
      <c r="D662" s="9" t="s">
        <v>1364</v>
      </c>
      <c r="E662" s="19">
        <v>2518393751501.6001</v>
      </c>
      <c r="F662" s="19">
        <v>10029111902.799999</v>
      </c>
      <c r="G662" s="20">
        <v>0.39409899999999998</v>
      </c>
      <c r="H662" s="21" t="s">
        <v>23</v>
      </c>
      <c r="I662" s="21" t="s">
        <v>61</v>
      </c>
      <c r="J662" s="22">
        <v>1519857019192</v>
      </c>
      <c r="K662" s="22">
        <v>782759861007</v>
      </c>
      <c r="L662" s="22">
        <v>200866646704</v>
      </c>
      <c r="M662" s="22">
        <v>61201564306</v>
      </c>
      <c r="N662" s="22">
        <v>67080183198</v>
      </c>
      <c r="O662" s="22">
        <v>965</v>
      </c>
      <c r="P662" s="22">
        <v>11716</v>
      </c>
      <c r="Q662" s="20">
        <v>59.82</v>
      </c>
      <c r="R662" s="20">
        <v>4.92</v>
      </c>
      <c r="S662" s="20">
        <v>4.29</v>
      </c>
      <c r="T662" s="20">
        <v>8.11</v>
      </c>
    </row>
    <row r="663" spans="1:20">
      <c r="A663" s="7">
        <v>658</v>
      </c>
      <c r="B663" s="8" t="s">
        <v>1365</v>
      </c>
      <c r="C663" s="9" t="s">
        <v>33</v>
      </c>
      <c r="D663" s="9" t="s">
        <v>1366</v>
      </c>
      <c r="E663" s="19">
        <v>84825600000</v>
      </c>
      <c r="F663" s="19">
        <v>46020957.200000003</v>
      </c>
      <c r="G663" s="20">
        <v>10.055868</v>
      </c>
      <c r="H663" s="21" t="s">
        <v>27</v>
      </c>
      <c r="I663" s="21" t="s">
        <v>77</v>
      </c>
      <c r="J663" s="22">
        <v>648608137625</v>
      </c>
      <c r="K663" s="22">
        <v>114593176882</v>
      </c>
      <c r="L663" s="22">
        <v>938638903649</v>
      </c>
      <c r="M663" s="22">
        <v>8884450265</v>
      </c>
      <c r="N663" s="22">
        <v>8884450265</v>
      </c>
      <c r="O663" s="22">
        <v>1111</v>
      </c>
      <c r="P663" s="22">
        <v>14324</v>
      </c>
      <c r="Q663" s="20">
        <v>12.97</v>
      </c>
      <c r="R663" s="20">
        <v>1.01</v>
      </c>
      <c r="S663" s="20">
        <v>1.31</v>
      </c>
      <c r="T663" s="20">
        <v>7.89</v>
      </c>
    </row>
    <row r="664" spans="1:20">
      <c r="A664" s="7">
        <v>659</v>
      </c>
      <c r="B664" s="8" t="s">
        <v>1367</v>
      </c>
      <c r="C664" s="9" t="s">
        <v>33</v>
      </c>
      <c r="D664" s="9" t="s">
        <v>1368</v>
      </c>
      <c r="E664" s="19">
        <v>671144428722</v>
      </c>
      <c r="F664" s="19">
        <v>5644420291.6000004</v>
      </c>
      <c r="G664" s="20">
        <v>5.0092999999999999E-2</v>
      </c>
      <c r="H664" s="21" t="s">
        <v>27</v>
      </c>
      <c r="I664" s="21" t="s">
        <v>61</v>
      </c>
      <c r="J664" s="22">
        <v>763804630784</v>
      </c>
      <c r="K664" s="22">
        <v>512887464174</v>
      </c>
      <c r="L664" s="22">
        <v>124563547379</v>
      </c>
      <c r="M664" s="22">
        <v>10450063271</v>
      </c>
      <c r="N664" s="22">
        <v>10209856567</v>
      </c>
      <c r="O664" s="22">
        <v>401</v>
      </c>
      <c r="P664" s="22">
        <v>10675</v>
      </c>
      <c r="Q664" s="20">
        <v>61.55</v>
      </c>
      <c r="R664" s="20">
        <v>2.31</v>
      </c>
      <c r="S664" s="20">
        <v>1.7</v>
      </c>
      <c r="T664" s="20">
        <v>2.7</v>
      </c>
    </row>
    <row r="665" spans="1:20">
      <c r="A665" s="7">
        <v>660</v>
      </c>
      <c r="B665" s="8" t="s">
        <v>1369</v>
      </c>
      <c r="C665" s="9" t="s">
        <v>33</v>
      </c>
      <c r="D665" s="9" t="s">
        <v>1370</v>
      </c>
      <c r="E665" s="19">
        <v>130757014080</v>
      </c>
      <c r="F665" s="19">
        <v>1451270265.2</v>
      </c>
      <c r="G665" s="20">
        <v>2.5771160000000002</v>
      </c>
      <c r="H665" s="21" t="s">
        <v>27</v>
      </c>
      <c r="I665" s="21" t="s">
        <v>77</v>
      </c>
      <c r="J665" s="22">
        <v>1187926618579</v>
      </c>
      <c r="K665" s="22">
        <v>9566563904</v>
      </c>
      <c r="L665" s="22">
        <v>209881535293</v>
      </c>
      <c r="M665" s="22">
        <v>1691182045</v>
      </c>
      <c r="N665" s="22">
        <v>1691182045</v>
      </c>
      <c r="O665" s="22">
        <v>145</v>
      </c>
      <c r="P665" s="22">
        <v>818</v>
      </c>
      <c r="Q665" s="20">
        <v>102.35</v>
      </c>
      <c r="R665" s="20">
        <v>18.09</v>
      </c>
      <c r="S665" s="20">
        <v>0.14000000000000001</v>
      </c>
      <c r="T665" s="20">
        <v>2.0699999999999998</v>
      </c>
    </row>
    <row r="666" spans="1:20">
      <c r="A666" s="7">
        <v>661</v>
      </c>
      <c r="B666" s="8" t="s">
        <v>1371</v>
      </c>
      <c r="C666" s="9" t="s">
        <v>21</v>
      </c>
      <c r="D666" s="9" t="s">
        <v>1372</v>
      </c>
      <c r="E666" s="19">
        <v>248437250740.39999</v>
      </c>
      <c r="F666" s="19">
        <v>717443600</v>
      </c>
      <c r="G666" s="20">
        <v>1.26976</v>
      </c>
      <c r="H666" s="21" t="s">
        <v>27</v>
      </c>
      <c r="I666" s="21" t="s">
        <v>45</v>
      </c>
      <c r="J666" s="22">
        <v>578976179969</v>
      </c>
      <c r="K666" s="22">
        <v>240480553562</v>
      </c>
      <c r="L666" s="22">
        <v>2613329838305</v>
      </c>
      <c r="M666" s="22">
        <v>36383653620</v>
      </c>
      <c r="N666" s="22">
        <v>35955438628</v>
      </c>
      <c r="O666" s="22">
        <v>2396</v>
      </c>
      <c r="P666" s="22">
        <v>15834</v>
      </c>
      <c r="Q666" s="20">
        <v>6.89</v>
      </c>
      <c r="R666" s="20">
        <v>1.04</v>
      </c>
      <c r="S666" s="20">
        <v>8.16</v>
      </c>
      <c r="T666" s="20">
        <v>15.75</v>
      </c>
    </row>
    <row r="667" spans="1:20" ht="26.25">
      <c r="A667" s="7">
        <v>662</v>
      </c>
      <c r="B667" s="8" t="s">
        <v>1373</v>
      </c>
      <c r="C667" s="9" t="s">
        <v>21</v>
      </c>
      <c r="D667" s="9" t="s">
        <v>1374</v>
      </c>
      <c r="E667" s="19">
        <v>376395046713239</v>
      </c>
      <c r="F667" s="19">
        <v>137148861600</v>
      </c>
      <c r="G667" s="20">
        <v>23.563320000000001</v>
      </c>
      <c r="H667" s="21" t="s">
        <v>41</v>
      </c>
      <c r="I667" s="21" t="s">
        <v>42</v>
      </c>
      <c r="J667" s="22">
        <v>1414672587000000</v>
      </c>
      <c r="K667" s="22">
        <v>109117393000000</v>
      </c>
      <c r="L667" s="22">
        <v>42399617000000</v>
      </c>
      <c r="M667" s="22">
        <v>21918813000000</v>
      </c>
      <c r="N667" s="22">
        <v>21908052000000</v>
      </c>
      <c r="O667" s="22">
        <v>5910</v>
      </c>
      <c r="P667" s="22">
        <v>29421</v>
      </c>
      <c r="Q667" s="20">
        <v>13.33</v>
      </c>
      <c r="R667" s="20">
        <v>2.68</v>
      </c>
      <c r="S667" s="20">
        <v>1.6</v>
      </c>
      <c r="T667" s="20">
        <v>21.57</v>
      </c>
    </row>
    <row r="668" spans="1:20">
      <c r="A668" s="7">
        <v>663</v>
      </c>
      <c r="B668" s="8" t="s">
        <v>1375</v>
      </c>
      <c r="C668" s="9" t="s">
        <v>33</v>
      </c>
      <c r="D668" s="9" t="s">
        <v>1376</v>
      </c>
      <c r="E668" s="19">
        <v>266035200000</v>
      </c>
      <c r="F668" s="19">
        <v>904398404.39999998</v>
      </c>
      <c r="G668" s="20">
        <v>2.8614000000000001E-2</v>
      </c>
      <c r="H668" s="21" t="s">
        <v>27</v>
      </c>
      <c r="I668" s="21" t="s">
        <v>77</v>
      </c>
      <c r="J668" s="22">
        <v>995966376208</v>
      </c>
      <c r="K668" s="22">
        <v>150659130025</v>
      </c>
      <c r="L668" s="22">
        <v>862843340993</v>
      </c>
      <c r="M668" s="22">
        <v>7155811513</v>
      </c>
      <c r="N668" s="22">
        <v>7275098335</v>
      </c>
      <c r="O668" s="22">
        <v>596</v>
      </c>
      <c r="P668" s="22">
        <v>12555</v>
      </c>
      <c r="Q668" s="20">
        <v>57.86</v>
      </c>
      <c r="R668" s="20">
        <v>2.75</v>
      </c>
      <c r="S668" s="20">
        <v>0.76</v>
      </c>
      <c r="T668" s="20">
        <v>4.76</v>
      </c>
    </row>
    <row r="669" spans="1:20">
      <c r="A669" s="7">
        <v>664</v>
      </c>
      <c r="B669" s="8" t="s">
        <v>1377</v>
      </c>
      <c r="C669" s="9" t="s">
        <v>21</v>
      </c>
      <c r="D669" s="9" t="s">
        <v>1378</v>
      </c>
      <c r="E669" s="19">
        <v>6506721091156</v>
      </c>
      <c r="F669" s="19">
        <v>64232000</v>
      </c>
      <c r="G669" s="20">
        <v>0.64692000000000005</v>
      </c>
      <c r="H669" s="21" t="s">
        <v>23</v>
      </c>
      <c r="I669" s="21" t="s">
        <v>64</v>
      </c>
      <c r="J669" s="22">
        <v>1945577678281</v>
      </c>
      <c r="K669" s="22">
        <v>1262490531148</v>
      </c>
      <c r="L669" s="22">
        <v>2216909750204</v>
      </c>
      <c r="M669" s="22">
        <v>428835137878</v>
      </c>
      <c r="N669" s="22">
        <v>428835137878</v>
      </c>
      <c r="O669" s="22">
        <v>16134</v>
      </c>
      <c r="P669" s="22">
        <v>47499</v>
      </c>
      <c r="Q669" s="20">
        <v>14.53</v>
      </c>
      <c r="R669" s="20">
        <v>4.93</v>
      </c>
      <c r="S669" s="20">
        <v>21.03</v>
      </c>
      <c r="T669" s="20">
        <v>31.06</v>
      </c>
    </row>
    <row r="670" spans="1:20" ht="26.25">
      <c r="A670" s="7">
        <v>665</v>
      </c>
      <c r="B670" s="8" t="s">
        <v>1379</v>
      </c>
      <c r="C670" s="9" t="s">
        <v>21</v>
      </c>
      <c r="D670" s="9" t="s">
        <v>1380</v>
      </c>
      <c r="E670" s="19">
        <v>19560068986889.199</v>
      </c>
      <c r="F670" s="19">
        <v>148868946480</v>
      </c>
      <c r="G670" s="20">
        <v>1.5199800000000001</v>
      </c>
      <c r="H670" s="21" t="s">
        <v>41</v>
      </c>
      <c r="I670" s="21" t="s">
        <v>77</v>
      </c>
      <c r="J670" s="22">
        <v>30969415584425</v>
      </c>
      <c r="K670" s="22">
        <v>7526761957255</v>
      </c>
      <c r="L670" s="22">
        <v>5749000376427</v>
      </c>
      <c r="M670" s="22">
        <v>394288913855</v>
      </c>
      <c r="N670" s="22">
        <v>405831971920</v>
      </c>
      <c r="O670" s="22">
        <v>895</v>
      </c>
      <c r="P670" s="22">
        <v>17040</v>
      </c>
      <c r="Q670" s="20">
        <v>57.74</v>
      </c>
      <c r="R670" s="20">
        <v>3.03</v>
      </c>
      <c r="S670" s="20">
        <v>1.56</v>
      </c>
      <c r="T670" s="20">
        <v>5.33</v>
      </c>
    </row>
    <row r="671" spans="1:20">
      <c r="A671" s="7">
        <v>666</v>
      </c>
      <c r="B671" s="8" t="s">
        <v>1381</v>
      </c>
      <c r="C671" s="9" t="s">
        <v>21</v>
      </c>
      <c r="D671" s="9" t="s">
        <v>1382</v>
      </c>
      <c r="E671" s="19">
        <v>19238563440000</v>
      </c>
      <c r="F671" s="19">
        <v>235626585320</v>
      </c>
      <c r="G671" s="20">
        <v>20.605909</v>
      </c>
      <c r="H671" s="21" t="s">
        <v>41</v>
      </c>
      <c r="I671" s="21" t="s">
        <v>67</v>
      </c>
      <c r="J671" s="22">
        <v>16636264947117</v>
      </c>
      <c r="K671" s="22">
        <v>6541863245387</v>
      </c>
      <c r="L671" s="22">
        <v>3707068724492</v>
      </c>
      <c r="M671" s="22">
        <v>1498718375328</v>
      </c>
      <c r="N671" s="22">
        <v>1498718375328</v>
      </c>
      <c r="O671" s="22">
        <v>5852</v>
      </c>
      <c r="P671" s="22">
        <v>19645</v>
      </c>
      <c r="Q671" s="20">
        <v>12.44</v>
      </c>
      <c r="R671" s="20">
        <v>3.71</v>
      </c>
      <c r="S671" s="20">
        <v>11.98</v>
      </c>
      <c r="T671" s="20">
        <v>27.09</v>
      </c>
    </row>
    <row r="672" spans="1:20" ht="26.25">
      <c r="A672" s="7">
        <v>667</v>
      </c>
      <c r="B672" s="8" t="s">
        <v>1383</v>
      </c>
      <c r="C672" s="9" t="s">
        <v>33</v>
      </c>
      <c r="D672" s="9" t="s">
        <v>1384</v>
      </c>
      <c r="E672" s="19">
        <v>52664400000</v>
      </c>
      <c r="F672" s="19">
        <v>37373188.399999999</v>
      </c>
      <c r="G672" s="20">
        <v>0.32</v>
      </c>
      <c r="H672" s="21" t="s">
        <v>27</v>
      </c>
      <c r="I672" s="21" t="s">
        <v>112</v>
      </c>
      <c r="J672" s="22">
        <v>91601121215</v>
      </c>
      <c r="K672" s="22">
        <v>71067394091</v>
      </c>
      <c r="L672" s="22">
        <v>28977187094</v>
      </c>
      <c r="M672" s="22">
        <v>971098276</v>
      </c>
      <c r="N672" s="22">
        <v>971098278</v>
      </c>
      <c r="O672" s="22">
        <v>324</v>
      </c>
      <c r="P672" s="22">
        <v>23689</v>
      </c>
      <c r="Q672" s="20">
        <v>58.08</v>
      </c>
      <c r="R672" s="20">
        <v>0.79</v>
      </c>
      <c r="S672" s="20">
        <v>1</v>
      </c>
      <c r="T672" s="20">
        <v>1.35</v>
      </c>
    </row>
    <row r="673" spans="1:20">
      <c r="A673" s="7">
        <v>668</v>
      </c>
      <c r="B673" s="8" t="s">
        <v>1385</v>
      </c>
      <c r="C673" s="9" t="s">
        <v>33</v>
      </c>
      <c r="D673" s="9" t="s">
        <v>1386</v>
      </c>
      <c r="E673" s="19">
        <v>18020633600000</v>
      </c>
      <c r="F673" s="19">
        <v>27461007580.799999</v>
      </c>
      <c r="G673" s="20">
        <v>3.7876660000000002</v>
      </c>
      <c r="H673" s="21" t="s">
        <v>41</v>
      </c>
      <c r="I673" s="21" t="s">
        <v>45</v>
      </c>
      <c r="J673" s="22">
        <v>6892913568363</v>
      </c>
      <c r="K673" s="22">
        <v>4874197016708</v>
      </c>
      <c r="L673" s="22">
        <v>7070128978997</v>
      </c>
      <c r="M673" s="22">
        <v>1772059864055</v>
      </c>
      <c r="N673" s="22">
        <v>1772059864055</v>
      </c>
      <c r="O673" s="22">
        <v>11262</v>
      </c>
      <c r="P673" s="22">
        <v>30464</v>
      </c>
      <c r="Q673" s="20">
        <v>10.39</v>
      </c>
      <c r="R673" s="20">
        <v>3.84</v>
      </c>
      <c r="S673" s="20">
        <v>27.37</v>
      </c>
      <c r="T673" s="20">
        <v>40.590000000000003</v>
      </c>
    </row>
    <row r="674" spans="1:20">
      <c r="A674" s="7">
        <v>669</v>
      </c>
      <c r="B674" s="8" t="s">
        <v>1387</v>
      </c>
      <c r="C674" s="9" t="s">
        <v>33</v>
      </c>
      <c r="D674" s="9" t="s">
        <v>1388</v>
      </c>
      <c r="E674" s="19">
        <v>321630636740</v>
      </c>
      <c r="F674" s="19">
        <v>15827028</v>
      </c>
      <c r="G674" s="20">
        <v>0.67273799999999995</v>
      </c>
      <c r="H674" s="21" t="s">
        <v>27</v>
      </c>
      <c r="I674" s="21" t="s">
        <v>64</v>
      </c>
      <c r="J674" s="22" t="s">
        <v>467</v>
      </c>
      <c r="K674" s="22" t="s">
        <v>467</v>
      </c>
      <c r="L674" s="22" t="s">
        <v>467</v>
      </c>
      <c r="M674" s="22" t="e">
        <v>#VALUE!</v>
      </c>
      <c r="N674" s="22" t="e">
        <v>#VALUE!</v>
      </c>
      <c r="O674" s="22">
        <v>0</v>
      </c>
      <c r="P674" s="22">
        <v>0</v>
      </c>
      <c r="Q674" s="20">
        <v>0</v>
      </c>
      <c r="R674" s="20">
        <v>0</v>
      </c>
      <c r="S674" s="20">
        <v>0</v>
      </c>
      <c r="T674" s="20">
        <v>0</v>
      </c>
    </row>
    <row r="675" spans="1:20">
      <c r="A675" s="7">
        <v>670</v>
      </c>
      <c r="B675" s="8" t="s">
        <v>1389</v>
      </c>
      <c r="C675" s="9" t="s">
        <v>21</v>
      </c>
      <c r="D675" s="9" t="s">
        <v>1390</v>
      </c>
      <c r="E675" s="19">
        <v>610296698662.40002</v>
      </c>
      <c r="F675" s="19">
        <v>138836000</v>
      </c>
      <c r="G675" s="20">
        <v>0.401864</v>
      </c>
      <c r="H675" s="21" t="s">
        <v>27</v>
      </c>
      <c r="I675" s="21" t="s">
        <v>313</v>
      </c>
      <c r="J675" s="22">
        <v>1031599035133</v>
      </c>
      <c r="K675" s="22">
        <v>584225594364</v>
      </c>
      <c r="L675" s="22">
        <v>785355576822</v>
      </c>
      <c r="M675" s="22">
        <v>60217022265</v>
      </c>
      <c r="N675" s="22">
        <v>60823262434</v>
      </c>
      <c r="O675" s="22">
        <v>3752</v>
      </c>
      <c r="P675" s="22">
        <v>36401</v>
      </c>
      <c r="Q675" s="20">
        <v>10.34</v>
      </c>
      <c r="R675" s="20">
        <v>1.07</v>
      </c>
      <c r="S675" s="20">
        <v>6.25</v>
      </c>
      <c r="T675" s="20">
        <v>10.67</v>
      </c>
    </row>
    <row r="676" spans="1:20">
      <c r="A676" s="7">
        <v>671</v>
      </c>
      <c r="B676" s="8" t="s">
        <v>1391</v>
      </c>
      <c r="C676" s="9" t="s">
        <v>21</v>
      </c>
      <c r="D676" s="9" t="s">
        <v>1392</v>
      </c>
      <c r="E676" s="19">
        <v>3226776300998.7998</v>
      </c>
      <c r="F676" s="19">
        <v>28619183360</v>
      </c>
      <c r="G676" s="20">
        <v>1.1452610000000001</v>
      </c>
      <c r="H676" s="21" t="s">
        <v>23</v>
      </c>
      <c r="I676" s="21" t="s">
        <v>67</v>
      </c>
      <c r="J676" s="22">
        <v>4033154108571</v>
      </c>
      <c r="K676" s="22">
        <v>1645863299487</v>
      </c>
      <c r="L676" s="22">
        <v>1022100874482</v>
      </c>
      <c r="M676" s="22">
        <v>425664952635</v>
      </c>
      <c r="N676" s="22">
        <v>425664952635</v>
      </c>
      <c r="O676" s="22">
        <v>4154</v>
      </c>
      <c r="P676" s="22">
        <v>15659</v>
      </c>
      <c r="Q676" s="20">
        <v>8.48</v>
      </c>
      <c r="R676" s="20">
        <v>2.25</v>
      </c>
      <c r="S676" s="20">
        <v>12.9</v>
      </c>
      <c r="T676" s="20">
        <v>30.28</v>
      </c>
    </row>
    <row r="677" spans="1:20">
      <c r="A677" s="7">
        <v>672</v>
      </c>
      <c r="B677" s="8" t="s">
        <v>1393</v>
      </c>
      <c r="C677" s="9" t="s">
        <v>33</v>
      </c>
      <c r="D677" s="9" t="s">
        <v>1394</v>
      </c>
      <c r="E677" s="19">
        <v>34904034473.8955</v>
      </c>
      <c r="F677" s="19">
        <v>96611703.212851003</v>
      </c>
      <c r="G677" s="20">
        <v>22.831385000000001</v>
      </c>
      <c r="H677" s="21" t="s">
        <v>27</v>
      </c>
      <c r="I677" s="21" t="s">
        <v>77</v>
      </c>
      <c r="J677" s="22">
        <v>37680468783</v>
      </c>
      <c r="K677" s="22">
        <v>35055133979</v>
      </c>
      <c r="L677" s="22">
        <v>14508803001</v>
      </c>
      <c r="M677" s="22">
        <v>1154792227</v>
      </c>
      <c r="N677" s="22">
        <v>1158928227</v>
      </c>
      <c r="O677" s="22">
        <v>195</v>
      </c>
      <c r="P677" s="22">
        <v>5910</v>
      </c>
      <c r="Q677" s="20">
        <v>40.06</v>
      </c>
      <c r="R677" s="20">
        <v>1.32</v>
      </c>
      <c r="S677" s="20">
        <v>3.15</v>
      </c>
      <c r="T677" s="20">
        <v>3.35</v>
      </c>
    </row>
    <row r="678" spans="1:20">
      <c r="A678" s="7">
        <v>673</v>
      </c>
      <c r="B678" s="8" t="s">
        <v>1395</v>
      </c>
      <c r="C678" s="9" t="s">
        <v>33</v>
      </c>
      <c r="D678" s="9" t="s">
        <v>1396</v>
      </c>
      <c r="E678" s="19">
        <v>26010317376</v>
      </c>
      <c r="F678" s="19">
        <v>11543125.199999999</v>
      </c>
      <c r="G678" s="20">
        <v>0.74759900000000001</v>
      </c>
      <c r="H678" s="21" t="s">
        <v>27</v>
      </c>
      <c r="I678" s="21" t="s">
        <v>77</v>
      </c>
      <c r="J678" s="22">
        <v>106103424264</v>
      </c>
      <c r="K678" s="22">
        <v>23632176615</v>
      </c>
      <c r="L678" s="22">
        <v>42725102494</v>
      </c>
      <c r="M678" s="22">
        <v>1547300033</v>
      </c>
      <c r="N678" s="22">
        <v>1847719798</v>
      </c>
      <c r="O678" s="22">
        <v>737</v>
      </c>
      <c r="P678" s="22">
        <v>11264</v>
      </c>
      <c r="Q678" s="20">
        <v>16.54</v>
      </c>
      <c r="R678" s="20">
        <v>1.08</v>
      </c>
      <c r="S678" s="20">
        <v>2.0299999999999998</v>
      </c>
      <c r="T678" s="20">
        <v>6.55</v>
      </c>
    </row>
    <row r="679" spans="1:20">
      <c r="A679" s="7">
        <v>674</v>
      </c>
      <c r="B679" s="8" t="s">
        <v>1397</v>
      </c>
      <c r="C679" s="9" t="s">
        <v>33</v>
      </c>
      <c r="D679" s="9" t="s">
        <v>1398</v>
      </c>
      <c r="E679" s="19">
        <v>13560284192</v>
      </c>
      <c r="F679" s="19">
        <v>142995987.19999999</v>
      </c>
      <c r="G679" s="20">
        <v>0.85322200000000004</v>
      </c>
      <c r="H679" s="21" t="s">
        <v>27</v>
      </c>
      <c r="I679" s="21" t="s">
        <v>77</v>
      </c>
      <c r="J679" s="22">
        <v>97580529522</v>
      </c>
      <c r="K679" s="22">
        <v>18987814921</v>
      </c>
      <c r="L679" s="22">
        <v>126773418930</v>
      </c>
      <c r="M679" s="22">
        <v>1278026781</v>
      </c>
      <c r="N679" s="22">
        <v>1276334131</v>
      </c>
      <c r="O679" s="22">
        <v>968</v>
      </c>
      <c r="P679" s="22">
        <v>14388</v>
      </c>
      <c r="Q679" s="20">
        <v>14.77</v>
      </c>
      <c r="R679" s="20">
        <v>0.99</v>
      </c>
      <c r="S679" s="20">
        <v>1.71</v>
      </c>
      <c r="T679" s="20">
        <v>6.97</v>
      </c>
    </row>
    <row r="680" spans="1:20">
      <c r="A680" s="7">
        <v>675</v>
      </c>
      <c r="B680" s="8" t="s">
        <v>1399</v>
      </c>
      <c r="C680" s="9" t="s">
        <v>33</v>
      </c>
      <c r="D680" s="9" t="s">
        <v>1400</v>
      </c>
      <c r="E680" s="19">
        <v>45025988800</v>
      </c>
      <c r="F680" s="19">
        <v>83390772.799999997</v>
      </c>
      <c r="G680" s="20">
        <v>0.13697200000000001</v>
      </c>
      <c r="H680" s="21" t="s">
        <v>27</v>
      </c>
      <c r="I680" s="21" t="s">
        <v>77</v>
      </c>
      <c r="J680" s="22">
        <v>52584465490</v>
      </c>
      <c r="K680" s="22">
        <v>15566592258</v>
      </c>
      <c r="L680" s="22">
        <v>75586027129</v>
      </c>
      <c r="M680" s="22">
        <v>898478463</v>
      </c>
      <c r="N680" s="22">
        <v>867462319</v>
      </c>
      <c r="O680" s="22">
        <v>874</v>
      </c>
      <c r="P680" s="22">
        <v>15143</v>
      </c>
      <c r="Q680" s="20">
        <v>69.56</v>
      </c>
      <c r="R680" s="20">
        <v>4.0199999999999996</v>
      </c>
      <c r="S680" s="20">
        <v>1.6</v>
      </c>
      <c r="T680" s="20">
        <v>5.93</v>
      </c>
    </row>
    <row r="681" spans="1:20">
      <c r="A681" s="7">
        <v>676</v>
      </c>
      <c r="B681" s="8" t="s">
        <v>1401</v>
      </c>
      <c r="C681" s="9" t="s">
        <v>33</v>
      </c>
      <c r="D681" s="9" t="s">
        <v>1402</v>
      </c>
      <c r="E681" s="19">
        <v>16285680000</v>
      </c>
      <c r="F681" s="19">
        <v>38238206.799999997</v>
      </c>
      <c r="G681" s="20">
        <v>0.42509999999999998</v>
      </c>
      <c r="H681" s="21" t="s">
        <v>27</v>
      </c>
      <c r="I681" s="21" t="s">
        <v>77</v>
      </c>
      <c r="J681" s="22">
        <v>249267763527</v>
      </c>
      <c r="K681" s="22">
        <v>19703104067</v>
      </c>
      <c r="L681" s="22">
        <v>337489089253</v>
      </c>
      <c r="M681" s="22">
        <v>1007769955</v>
      </c>
      <c r="N681" s="22">
        <v>1007769955</v>
      </c>
      <c r="O681" s="22">
        <v>560</v>
      </c>
      <c r="P681" s="22">
        <v>10946</v>
      </c>
      <c r="Q681" s="20">
        <v>18.93</v>
      </c>
      <c r="R681" s="20">
        <v>0.97</v>
      </c>
      <c r="S681" s="20">
        <v>0.63</v>
      </c>
      <c r="T681" s="20">
        <v>5.25</v>
      </c>
    </row>
    <row r="682" spans="1:20">
      <c r="A682" s="7">
        <v>677</v>
      </c>
      <c r="B682" s="8" t="s">
        <v>1403</v>
      </c>
      <c r="C682" s="9" t="s">
        <v>21</v>
      </c>
      <c r="D682" s="9" t="s">
        <v>1404</v>
      </c>
      <c r="E682" s="19">
        <v>1874860929638.8601</v>
      </c>
      <c r="F682" s="19">
        <v>316324077.73279297</v>
      </c>
      <c r="G682" s="20">
        <v>2.6084849999999999</v>
      </c>
      <c r="H682" s="21" t="s">
        <v>23</v>
      </c>
      <c r="I682" s="21" t="s">
        <v>31</v>
      </c>
      <c r="J682" s="22">
        <v>1889685268963</v>
      </c>
      <c r="K682" s="22">
        <v>1006566436367</v>
      </c>
      <c r="L682" s="22">
        <v>2076362515534</v>
      </c>
      <c r="M682" s="22">
        <v>164593620238</v>
      </c>
      <c r="N682" s="22">
        <v>165518644560</v>
      </c>
      <c r="O682" s="22">
        <v>5130</v>
      </c>
      <c r="P682" s="22">
        <v>31370</v>
      </c>
      <c r="Q682" s="20">
        <v>10.45</v>
      </c>
      <c r="R682" s="20">
        <v>1.71</v>
      </c>
      <c r="S682" s="20">
        <v>8.83</v>
      </c>
      <c r="T682" s="20">
        <v>16.670000000000002</v>
      </c>
    </row>
    <row r="683" spans="1:20">
      <c r="A683" s="7">
        <v>678</v>
      </c>
      <c r="B683" s="8" t="s">
        <v>1405</v>
      </c>
      <c r="C683" s="9" t="s">
        <v>21</v>
      </c>
      <c r="D683" s="9" t="s">
        <v>1406</v>
      </c>
      <c r="E683" s="19">
        <v>18918307590000</v>
      </c>
      <c r="F683" s="19">
        <v>56987958560</v>
      </c>
      <c r="G683" s="20">
        <v>4.6517600000000003</v>
      </c>
      <c r="H683" s="21" t="s">
        <v>41</v>
      </c>
      <c r="I683" s="21" t="s">
        <v>74</v>
      </c>
      <c r="J683" s="22">
        <v>21997051222819</v>
      </c>
      <c r="K683" s="22">
        <v>8312963548452</v>
      </c>
      <c r="L683" s="22">
        <v>11194313369122</v>
      </c>
      <c r="M683" s="22">
        <v>1223652102467</v>
      </c>
      <c r="N683" s="22">
        <v>1227774871821</v>
      </c>
      <c r="O683" s="22">
        <v>2729</v>
      </c>
      <c r="P683" s="22">
        <v>18541</v>
      </c>
      <c r="Q683" s="20">
        <v>19.489999999999998</v>
      </c>
      <c r="R683" s="20">
        <v>2.87</v>
      </c>
      <c r="S683" s="20">
        <v>5.65</v>
      </c>
      <c r="T683" s="20">
        <v>15.91</v>
      </c>
    </row>
    <row r="684" spans="1:20">
      <c r="A684" s="7">
        <v>679</v>
      </c>
      <c r="B684" s="8" t="s">
        <v>1407</v>
      </c>
      <c r="C684" s="9" t="s">
        <v>33</v>
      </c>
      <c r="D684" s="9" t="s">
        <v>1408</v>
      </c>
      <c r="E684" s="19">
        <v>244875928026.50601</v>
      </c>
      <c r="F684" s="19">
        <v>31022923.694779001</v>
      </c>
      <c r="G684" s="20">
        <v>1.296899</v>
      </c>
      <c r="H684" s="21" t="s">
        <v>27</v>
      </c>
      <c r="I684" s="21" t="s">
        <v>102</v>
      </c>
      <c r="J684" s="22">
        <v>4400033844215</v>
      </c>
      <c r="K684" s="22">
        <v>195506477153</v>
      </c>
      <c r="L684" s="22">
        <v>10319543883743</v>
      </c>
      <c r="M684" s="22" t="e">
        <v>#VALUE!</v>
      </c>
      <c r="N684" s="22">
        <v>16965030799</v>
      </c>
      <c r="O684" s="22">
        <v>2168</v>
      </c>
      <c r="P684" s="22">
        <v>24982</v>
      </c>
      <c r="Q684" s="20">
        <v>13.29</v>
      </c>
      <c r="R684" s="20">
        <v>1.1499999999999999</v>
      </c>
      <c r="S684" s="20">
        <v>0.42</v>
      </c>
      <c r="T684" s="20">
        <v>9.07</v>
      </c>
    </row>
    <row r="685" spans="1:20">
      <c r="A685" s="7">
        <v>680</v>
      </c>
      <c r="B685" s="8" t="s">
        <v>1409</v>
      </c>
      <c r="C685" s="9" t="s">
        <v>33</v>
      </c>
      <c r="D685" s="9" t="s">
        <v>1410</v>
      </c>
      <c r="E685" s="19">
        <v>1345835850533.2</v>
      </c>
      <c r="F685" s="19">
        <v>18820814908.799999</v>
      </c>
      <c r="G685" s="20">
        <v>0.32905400000000001</v>
      </c>
      <c r="H685" s="21" t="s">
        <v>23</v>
      </c>
      <c r="I685" s="21" t="s">
        <v>45</v>
      </c>
      <c r="J685" s="22">
        <v>2080303590612</v>
      </c>
      <c r="K685" s="22">
        <v>833148136950</v>
      </c>
      <c r="L685" s="22">
        <v>6683587084302</v>
      </c>
      <c r="M685" s="22">
        <v>128943463276</v>
      </c>
      <c r="N685" s="22">
        <v>128802879199</v>
      </c>
      <c r="O685" s="22">
        <v>3062</v>
      </c>
      <c r="P685" s="22">
        <v>19784</v>
      </c>
      <c r="Q685" s="20">
        <v>14.27</v>
      </c>
      <c r="R685" s="20">
        <v>2.21</v>
      </c>
      <c r="S685" s="20">
        <v>6.81</v>
      </c>
      <c r="T685" s="20">
        <v>16.22</v>
      </c>
    </row>
    <row r="686" spans="1:20">
      <c r="A686" s="7">
        <v>681</v>
      </c>
      <c r="B686" s="8" t="s">
        <v>1411</v>
      </c>
      <c r="C686" s="9" t="s">
        <v>21</v>
      </c>
      <c r="D686" s="9" t="s">
        <v>1412</v>
      </c>
      <c r="E686" s="19">
        <v>10887759363455.6</v>
      </c>
      <c r="F686" s="19">
        <v>85986052000</v>
      </c>
      <c r="G686" s="20">
        <v>24.50498</v>
      </c>
      <c r="H686" s="21" t="s">
        <v>41</v>
      </c>
      <c r="I686" s="21" t="s">
        <v>28</v>
      </c>
      <c r="J686" s="22">
        <v>8737627021932</v>
      </c>
      <c r="K686" s="22">
        <v>5883949271248</v>
      </c>
      <c r="L686" s="22">
        <v>9054248917759</v>
      </c>
      <c r="M686" s="22">
        <v>1098959364238</v>
      </c>
      <c r="N686" s="22">
        <v>1101225561787</v>
      </c>
      <c r="O686" s="22">
        <v>6040</v>
      </c>
      <c r="P686" s="22">
        <v>32339</v>
      </c>
      <c r="Q686" s="20">
        <v>10.4</v>
      </c>
      <c r="R686" s="20">
        <v>1.94</v>
      </c>
      <c r="S686" s="20">
        <v>13.79</v>
      </c>
      <c r="T686" s="20">
        <v>19.87</v>
      </c>
    </row>
    <row r="687" spans="1:20" ht="26.25">
      <c r="A687" s="7">
        <v>682</v>
      </c>
      <c r="B687" s="8" t="s">
        <v>1413</v>
      </c>
      <c r="C687" s="9" t="s">
        <v>33</v>
      </c>
      <c r="D687" s="9" t="s">
        <v>1414</v>
      </c>
      <c r="E687" s="19">
        <v>209911369555.20001</v>
      </c>
      <c r="F687" s="19">
        <v>4860029121.1999998</v>
      </c>
      <c r="G687" s="20">
        <v>0</v>
      </c>
      <c r="H687" s="21" t="s">
        <v>27</v>
      </c>
      <c r="I687" s="21" t="s">
        <v>64</v>
      </c>
      <c r="J687" s="22">
        <v>397238830285</v>
      </c>
      <c r="K687" s="22">
        <v>324157608234</v>
      </c>
      <c r="L687" s="22">
        <v>230642776851</v>
      </c>
      <c r="M687" s="22">
        <v>2117659536</v>
      </c>
      <c r="N687" s="22">
        <v>2117659536</v>
      </c>
      <c r="O687" s="22">
        <v>125</v>
      </c>
      <c r="P687" s="22">
        <v>10245</v>
      </c>
      <c r="Q687" s="20">
        <v>92.65</v>
      </c>
      <c r="R687" s="20">
        <v>1.1299999999999999</v>
      </c>
      <c r="S687" s="20">
        <v>0.67</v>
      </c>
      <c r="T687" s="20">
        <v>0.87</v>
      </c>
    </row>
    <row r="688" spans="1:20">
      <c r="A688" s="7">
        <v>683</v>
      </c>
      <c r="B688" s="8" t="s">
        <v>1415</v>
      </c>
      <c r="C688" s="9" t="s">
        <v>33</v>
      </c>
      <c r="D688" s="9" t="s">
        <v>1416</v>
      </c>
      <c r="E688" s="19">
        <v>634620000000</v>
      </c>
      <c r="F688" s="19">
        <v>107781564.8</v>
      </c>
      <c r="G688" s="20">
        <v>1.937411</v>
      </c>
      <c r="H688" s="21" t="s">
        <v>27</v>
      </c>
      <c r="I688" s="21" t="s">
        <v>45</v>
      </c>
      <c r="J688" s="22">
        <v>1101908668783</v>
      </c>
      <c r="K688" s="22">
        <v>653673096440</v>
      </c>
      <c r="L688" s="22">
        <v>1635956783355</v>
      </c>
      <c r="M688" s="22">
        <v>44014583893</v>
      </c>
      <c r="N688" s="22">
        <v>44014583893</v>
      </c>
      <c r="O688" s="22">
        <v>1761</v>
      </c>
      <c r="P688" s="22">
        <v>26147</v>
      </c>
      <c r="Q688" s="20">
        <v>15.34</v>
      </c>
      <c r="R688" s="20">
        <v>1.03</v>
      </c>
      <c r="S688" s="20">
        <v>3.75</v>
      </c>
      <c r="T688" s="20">
        <v>6.63</v>
      </c>
    </row>
    <row r="689" spans="1:20">
      <c r="A689" s="7">
        <v>684</v>
      </c>
      <c r="B689" s="8" t="s">
        <v>1417</v>
      </c>
      <c r="C689" s="9" t="s">
        <v>21</v>
      </c>
      <c r="D689" s="9" t="s">
        <v>1418</v>
      </c>
      <c r="E689" s="19">
        <v>346627716287144</v>
      </c>
      <c r="F689" s="19">
        <v>562904838800</v>
      </c>
      <c r="G689" s="20">
        <v>23.265021999999998</v>
      </c>
      <c r="H689" s="21" t="s">
        <v>41</v>
      </c>
      <c r="I689" s="21" t="s">
        <v>61</v>
      </c>
      <c r="J689" s="22">
        <v>230516471000000</v>
      </c>
      <c r="K689" s="22">
        <v>131407411000000</v>
      </c>
      <c r="L689" s="22">
        <v>84985606000000</v>
      </c>
      <c r="M689" s="22">
        <v>38824562000000</v>
      </c>
      <c r="N689" s="22">
        <v>39016681000000</v>
      </c>
      <c r="O689" s="22">
        <v>10789</v>
      </c>
      <c r="P689" s="22">
        <v>30178</v>
      </c>
      <c r="Q689" s="20">
        <v>7.6</v>
      </c>
      <c r="R689" s="20">
        <v>2.72</v>
      </c>
      <c r="S689" s="20">
        <v>17.420000000000002</v>
      </c>
      <c r="T689" s="20">
        <v>35.21</v>
      </c>
    </row>
    <row r="690" spans="1:20">
      <c r="A690" s="7">
        <v>685</v>
      </c>
      <c r="B690" s="8" t="s">
        <v>1419</v>
      </c>
      <c r="C690" s="9" t="s">
        <v>21</v>
      </c>
      <c r="D690" s="9" t="s">
        <v>1420</v>
      </c>
      <c r="E690" s="19">
        <v>66095331331388.602</v>
      </c>
      <c r="F690" s="19">
        <v>81291820000</v>
      </c>
      <c r="G690" s="20">
        <v>20.952624</v>
      </c>
      <c r="H690" s="21" t="s">
        <v>41</v>
      </c>
      <c r="I690" s="21" t="s">
        <v>42</v>
      </c>
      <c r="J690" s="22">
        <v>309517129000000</v>
      </c>
      <c r="K690" s="22">
        <v>24290740000000</v>
      </c>
      <c r="L690" s="22">
        <v>11816147000000</v>
      </c>
      <c r="M690" s="22">
        <v>6409750000000</v>
      </c>
      <c r="N690" s="22">
        <v>6409750000000</v>
      </c>
      <c r="O690" s="22">
        <v>4727</v>
      </c>
      <c r="P690" s="22">
        <v>15640</v>
      </c>
      <c r="Q690" s="20">
        <v>10.01</v>
      </c>
      <c r="R690" s="20">
        <v>3.02</v>
      </c>
      <c r="S690" s="20">
        <v>2.31</v>
      </c>
      <c r="T690" s="20">
        <v>30.33</v>
      </c>
    </row>
    <row r="691" spans="1:20">
      <c r="A691" s="7">
        <v>686</v>
      </c>
      <c r="B691" s="8" t="s">
        <v>1421</v>
      </c>
      <c r="C691" s="9" t="s">
        <v>21</v>
      </c>
      <c r="D691" s="9" t="s">
        <v>1422</v>
      </c>
      <c r="E691" s="19">
        <v>357966010159700</v>
      </c>
      <c r="F691" s="19">
        <v>266193246000</v>
      </c>
      <c r="G691" s="20">
        <v>13.78004</v>
      </c>
      <c r="H691" s="21" t="s">
        <v>41</v>
      </c>
      <c r="I691" s="21" t="s">
        <v>61</v>
      </c>
      <c r="J691" s="22">
        <v>428384465000000</v>
      </c>
      <c r="K691" s="22">
        <v>159571866000000</v>
      </c>
      <c r="L691" s="22">
        <v>125687870000000</v>
      </c>
      <c r="M691" s="22">
        <v>-2513883000000</v>
      </c>
      <c r="N691" s="22">
        <v>-2771444000000</v>
      </c>
      <c r="O691" s="22">
        <v>-711</v>
      </c>
      <c r="P691" s="22">
        <v>41935</v>
      </c>
      <c r="Q691" s="20">
        <v>-133.71</v>
      </c>
      <c r="R691" s="20">
        <v>2.27</v>
      </c>
      <c r="S691" s="20">
        <v>-0.59</v>
      </c>
      <c r="T691" s="20">
        <v>-1.7</v>
      </c>
    </row>
    <row r="692" spans="1:20" ht="26.25">
      <c r="A692" s="7">
        <v>687</v>
      </c>
      <c r="B692" s="8" t="s">
        <v>1423</v>
      </c>
      <c r="C692" s="9" t="s">
        <v>21</v>
      </c>
      <c r="D692" s="9" t="s">
        <v>1424</v>
      </c>
      <c r="E692" s="19">
        <v>370467502742</v>
      </c>
      <c r="F692" s="19">
        <v>987588200</v>
      </c>
      <c r="G692" s="20">
        <v>0.43468299999999999</v>
      </c>
      <c r="H692" s="21" t="s">
        <v>27</v>
      </c>
      <c r="I692" s="21" t="s">
        <v>31</v>
      </c>
      <c r="J692" s="22">
        <v>1168857320005</v>
      </c>
      <c r="K692" s="22">
        <v>544107109867</v>
      </c>
      <c r="L692" s="22">
        <v>1063513531840</v>
      </c>
      <c r="M692" s="22">
        <v>35108151243</v>
      </c>
      <c r="N692" s="22">
        <v>37012088920</v>
      </c>
      <c r="O692" s="22">
        <v>1058</v>
      </c>
      <c r="P692" s="22">
        <v>15322</v>
      </c>
      <c r="Q692" s="20">
        <v>11.2</v>
      </c>
      <c r="R692" s="20">
        <v>0.77</v>
      </c>
      <c r="S692" s="20">
        <v>3.32</v>
      </c>
      <c r="T692" s="20">
        <v>6.61</v>
      </c>
    </row>
    <row r="693" spans="1:20">
      <c r="A693" s="7">
        <v>688</v>
      </c>
      <c r="B693" s="8" t="s">
        <v>1425</v>
      </c>
      <c r="C693" s="9" t="s">
        <v>33</v>
      </c>
      <c r="D693" s="9" t="s">
        <v>1426</v>
      </c>
      <c r="E693" s="19">
        <v>17151199075.200001</v>
      </c>
      <c r="F693" s="19">
        <v>15083575.199999999</v>
      </c>
      <c r="G693" s="20">
        <v>0.601136</v>
      </c>
      <c r="H693" s="21" t="s">
        <v>27</v>
      </c>
      <c r="I693" s="21" t="s">
        <v>53</v>
      </c>
      <c r="J693" s="22">
        <v>23652066013</v>
      </c>
      <c r="K693" s="22">
        <v>15523023007</v>
      </c>
      <c r="L693" s="22">
        <v>22197461440</v>
      </c>
      <c r="M693" s="22">
        <v>1857924951</v>
      </c>
      <c r="N693" s="22">
        <v>1866324952</v>
      </c>
      <c r="O693" s="22">
        <v>901</v>
      </c>
      <c r="P693" s="22">
        <v>7531</v>
      </c>
      <c r="Q693" s="20">
        <v>11.32</v>
      </c>
      <c r="R693" s="20">
        <v>1.35</v>
      </c>
      <c r="S693" s="20">
        <v>6.98</v>
      </c>
      <c r="T693" s="20">
        <v>12.73</v>
      </c>
    </row>
    <row r="694" spans="1:20" ht="26.25">
      <c r="A694" s="7">
        <v>689</v>
      </c>
      <c r="B694" s="8" t="s">
        <v>1427</v>
      </c>
      <c r="C694" s="9" t="s">
        <v>33</v>
      </c>
      <c r="D694" s="9" t="s">
        <v>1428</v>
      </c>
      <c r="E694" s="19">
        <v>6419980000000</v>
      </c>
      <c r="F694" s="19">
        <v>111977670.40000001</v>
      </c>
      <c r="G694" s="20">
        <v>0</v>
      </c>
      <c r="H694" s="21" t="s">
        <v>23</v>
      </c>
      <c r="I694" s="21" t="s">
        <v>84</v>
      </c>
      <c r="J694" s="22">
        <v>5443315167212</v>
      </c>
      <c r="K694" s="22">
        <v>4816958432964</v>
      </c>
      <c r="L694" s="22">
        <v>1981124484622</v>
      </c>
      <c r="M694" s="22">
        <v>276706843846</v>
      </c>
      <c r="N694" s="22">
        <v>284560240318</v>
      </c>
      <c r="O694" s="22">
        <v>791</v>
      </c>
      <c r="P694" s="22">
        <v>13763</v>
      </c>
      <c r="Q694" s="20">
        <v>25.68</v>
      </c>
      <c r="R694" s="20">
        <v>1.47</v>
      </c>
      <c r="S694" s="20">
        <v>5.0599999999999996</v>
      </c>
      <c r="T694" s="20">
        <v>5.7</v>
      </c>
    </row>
    <row r="695" spans="1:20" ht="26.25">
      <c r="A695" s="7">
        <v>690</v>
      </c>
      <c r="B695" s="8" t="s">
        <v>1429</v>
      </c>
      <c r="C695" s="9" t="s">
        <v>33</v>
      </c>
      <c r="D695" s="9" t="s">
        <v>1430</v>
      </c>
      <c r="E695" s="19">
        <v>341210120120</v>
      </c>
      <c r="F695" s="19">
        <v>16295686666.4</v>
      </c>
      <c r="G695" s="20">
        <v>0.49602800000000002</v>
      </c>
      <c r="H695" s="21" t="s">
        <v>27</v>
      </c>
      <c r="I695" s="21" t="s">
        <v>67</v>
      </c>
      <c r="J695" s="22">
        <v>215294561780</v>
      </c>
      <c r="K695" s="22">
        <v>192302225691</v>
      </c>
      <c r="L695" s="22">
        <v>11644653946</v>
      </c>
      <c r="M695" s="22">
        <v>1424433191</v>
      </c>
      <c r="N695" s="22">
        <v>1457755625</v>
      </c>
      <c r="O695" s="22">
        <v>42</v>
      </c>
      <c r="P695" s="22">
        <v>5634</v>
      </c>
      <c r="Q695" s="20">
        <v>416.95</v>
      </c>
      <c r="R695" s="20">
        <v>3.09</v>
      </c>
      <c r="S695" s="20">
        <v>0.67</v>
      </c>
      <c r="T695" s="20">
        <v>0.74</v>
      </c>
    </row>
    <row r="696" spans="1:20">
      <c r="A696" s="7">
        <v>691</v>
      </c>
      <c r="B696" s="8" t="s">
        <v>1431</v>
      </c>
      <c r="C696" s="9" t="s">
        <v>21</v>
      </c>
      <c r="D696" s="9" t="s">
        <v>1432</v>
      </c>
      <c r="E696" s="19">
        <v>691171947945.12</v>
      </c>
      <c r="F696" s="19">
        <v>10089144240</v>
      </c>
      <c r="G696" s="20">
        <v>2.6175329999999999</v>
      </c>
      <c r="H696" s="21" t="s">
        <v>27</v>
      </c>
      <c r="I696" s="21" t="s">
        <v>102</v>
      </c>
      <c r="J696" s="22">
        <v>1472308328695</v>
      </c>
      <c r="K696" s="22">
        <v>1083705057437</v>
      </c>
      <c r="L696" s="22">
        <v>681388298000</v>
      </c>
      <c r="M696" s="22">
        <v>10497184767</v>
      </c>
      <c r="N696" s="22">
        <v>11040690594</v>
      </c>
      <c r="O696" s="22">
        <v>159</v>
      </c>
      <c r="P696" s="22">
        <v>15827</v>
      </c>
      <c r="Q696" s="20">
        <v>70.86</v>
      </c>
      <c r="R696" s="20">
        <v>0.71</v>
      </c>
      <c r="S696" s="20">
        <v>0.68</v>
      </c>
      <c r="T696" s="20">
        <v>0.96</v>
      </c>
    </row>
    <row r="697" spans="1:20">
      <c r="A697" s="7">
        <v>692</v>
      </c>
      <c r="B697" s="8" t="s">
        <v>1433</v>
      </c>
      <c r="C697" s="9" t="s">
        <v>33</v>
      </c>
      <c r="D697" s="9" t="s">
        <v>1434</v>
      </c>
      <c r="E697" s="19">
        <v>791359231564.80005</v>
      </c>
      <c r="F697" s="19">
        <v>894965333.20000005</v>
      </c>
      <c r="G697" s="20">
        <v>0.451206</v>
      </c>
      <c r="H697" s="21" t="s">
        <v>27</v>
      </c>
      <c r="I697" s="21" t="s">
        <v>45</v>
      </c>
      <c r="J697" s="22">
        <v>1661873046602</v>
      </c>
      <c r="K697" s="22">
        <v>614921084980</v>
      </c>
      <c r="L697" s="22">
        <v>1256801935658</v>
      </c>
      <c r="M697" s="22">
        <v>46166694623</v>
      </c>
      <c r="N697" s="22">
        <v>46166694623</v>
      </c>
      <c r="O697" s="22">
        <v>1352</v>
      </c>
      <c r="P697" s="22">
        <v>12299</v>
      </c>
      <c r="Q697" s="20">
        <v>18.34</v>
      </c>
      <c r="R697" s="20">
        <v>2.02</v>
      </c>
      <c r="S697" s="20">
        <v>3.52</v>
      </c>
      <c r="T697" s="20">
        <v>10</v>
      </c>
    </row>
    <row r="698" spans="1:20">
      <c r="A698" s="7">
        <v>693</v>
      </c>
      <c r="B698" s="8" t="s">
        <v>1435</v>
      </c>
      <c r="C698" s="9" t="s">
        <v>21</v>
      </c>
      <c r="D698" s="9" t="s">
        <v>1436</v>
      </c>
      <c r="E698" s="19">
        <v>5408462732757</v>
      </c>
      <c r="F698" s="19">
        <v>141972827460</v>
      </c>
      <c r="G698" s="20">
        <v>4.2960799999999999</v>
      </c>
      <c r="H698" s="21" t="s">
        <v>23</v>
      </c>
      <c r="I698" s="21" t="s">
        <v>67</v>
      </c>
      <c r="J698" s="22">
        <v>4729585355705</v>
      </c>
      <c r="K698" s="22">
        <v>3761675255157</v>
      </c>
      <c r="L698" s="22">
        <v>1569548466899</v>
      </c>
      <c r="M698" s="22">
        <v>735746990791</v>
      </c>
      <c r="N698" s="22">
        <v>735746990791</v>
      </c>
      <c r="O698" s="22">
        <v>4705</v>
      </c>
      <c r="P698" s="22">
        <v>13699</v>
      </c>
      <c r="Q698" s="20">
        <v>7.01</v>
      </c>
      <c r="R698" s="20">
        <v>2.41</v>
      </c>
      <c r="S698" s="20">
        <v>21.5</v>
      </c>
      <c r="T698" s="20">
        <v>26.7</v>
      </c>
    </row>
    <row r="699" spans="1:20">
      <c r="A699" s="7">
        <v>694</v>
      </c>
      <c r="B699" s="8" t="s">
        <v>1437</v>
      </c>
      <c r="C699" s="9" t="s">
        <v>21</v>
      </c>
      <c r="D699" s="9" t="s">
        <v>1438</v>
      </c>
      <c r="E699" s="19">
        <v>68455773015995.203</v>
      </c>
      <c r="F699" s="19">
        <v>98885838400</v>
      </c>
      <c r="G699" s="20">
        <v>17.441680000000002</v>
      </c>
      <c r="H699" s="21" t="s">
        <v>41</v>
      </c>
      <c r="I699" s="21" t="s">
        <v>102</v>
      </c>
      <c r="J699" s="22">
        <v>51653704011340</v>
      </c>
      <c r="K699" s="22">
        <v>16854210320480</v>
      </c>
      <c r="L699" s="22">
        <v>12874919725450</v>
      </c>
      <c r="M699" s="22">
        <v>74584907230</v>
      </c>
      <c r="N699" s="22">
        <v>95174863511</v>
      </c>
      <c r="O699" s="22">
        <v>139</v>
      </c>
      <c r="P699" s="22">
        <v>31119</v>
      </c>
      <c r="Q699" s="20">
        <v>922.26</v>
      </c>
      <c r="R699" s="20">
        <v>4.12</v>
      </c>
      <c r="S699" s="20">
        <v>0.15</v>
      </c>
      <c r="T699" s="20">
        <v>0.47</v>
      </c>
    </row>
    <row r="700" spans="1:20">
      <c r="A700" s="7">
        <v>695</v>
      </c>
      <c r="B700" s="8" t="s">
        <v>1439</v>
      </c>
      <c r="C700" s="9" t="s">
        <v>33</v>
      </c>
      <c r="D700" s="9" t="s">
        <v>1440</v>
      </c>
      <c r="E700" s="19">
        <v>216881038400</v>
      </c>
      <c r="F700" s="19">
        <v>3887511312.4000001</v>
      </c>
      <c r="G700" s="20">
        <v>6.2439869999999997</v>
      </c>
      <c r="H700" s="21" t="s">
        <v>27</v>
      </c>
      <c r="I700" s="21" t="s">
        <v>31</v>
      </c>
      <c r="J700" s="22">
        <v>681575067011</v>
      </c>
      <c r="K700" s="22">
        <v>243826957916</v>
      </c>
      <c r="L700" s="22">
        <v>884133845245</v>
      </c>
      <c r="M700" s="22">
        <v>2322244815</v>
      </c>
      <c r="N700" s="22">
        <v>2401606260</v>
      </c>
      <c r="O700" s="22">
        <v>120</v>
      </c>
      <c r="P700" s="22">
        <v>12647</v>
      </c>
      <c r="Q700" s="20">
        <v>107.09</v>
      </c>
      <c r="R700" s="20">
        <v>1.02</v>
      </c>
      <c r="S700" s="20">
        <v>0.36</v>
      </c>
      <c r="T700" s="20">
        <v>0.96</v>
      </c>
    </row>
    <row r="701" spans="1:20" ht="26.25">
      <c r="A701" s="7">
        <v>696</v>
      </c>
      <c r="B701" s="8" t="s">
        <v>1441</v>
      </c>
      <c r="C701" s="9" t="s">
        <v>33</v>
      </c>
      <c r="D701" s="9" t="s">
        <v>1442</v>
      </c>
      <c r="E701" s="19">
        <v>40456800000</v>
      </c>
      <c r="F701" s="19">
        <v>73747035.200000003</v>
      </c>
      <c r="G701" s="20">
        <v>3.4188559999999999</v>
      </c>
      <c r="H701" s="21" t="s">
        <v>27</v>
      </c>
      <c r="I701" s="21" t="s">
        <v>600</v>
      </c>
      <c r="J701" s="22">
        <v>25260223188</v>
      </c>
      <c r="K701" s="22">
        <v>20731023522</v>
      </c>
      <c r="L701" s="22">
        <v>14454237799</v>
      </c>
      <c r="M701" s="22">
        <v>5667821303</v>
      </c>
      <c r="N701" s="22">
        <v>5667821303</v>
      </c>
      <c r="O701" s="22">
        <v>5248</v>
      </c>
      <c r="P701" s="22">
        <v>19195</v>
      </c>
      <c r="Q701" s="20">
        <v>5.43</v>
      </c>
      <c r="R701" s="20">
        <v>1.48</v>
      </c>
      <c r="S701" s="20">
        <v>27.58</v>
      </c>
      <c r="T701" s="20">
        <v>31.2</v>
      </c>
    </row>
    <row r="702" spans="1:20">
      <c r="A702" s="7">
        <v>697</v>
      </c>
      <c r="B702" s="8" t="s">
        <v>1443</v>
      </c>
      <c r="C702" s="9" t="s">
        <v>33</v>
      </c>
      <c r="D702" s="9" t="s">
        <v>1444</v>
      </c>
      <c r="E702" s="19">
        <v>328064000000</v>
      </c>
      <c r="F702" s="19">
        <v>2391333844.8000002</v>
      </c>
      <c r="G702" s="20">
        <v>0.35405599999999998</v>
      </c>
      <c r="H702" s="21" t="s">
        <v>27</v>
      </c>
      <c r="I702" s="21" t="s">
        <v>77</v>
      </c>
      <c r="J702" s="22">
        <v>1016647202905</v>
      </c>
      <c r="K702" s="22">
        <v>349111845680</v>
      </c>
      <c r="L702" s="22">
        <v>765899475829</v>
      </c>
      <c r="M702" s="22">
        <v>3612072856</v>
      </c>
      <c r="N702" s="22">
        <v>4892241508</v>
      </c>
      <c r="O702" s="22">
        <v>181</v>
      </c>
      <c r="P702" s="22">
        <v>17456</v>
      </c>
      <c r="Q702" s="20">
        <v>154.47999999999999</v>
      </c>
      <c r="R702" s="20">
        <v>1.6</v>
      </c>
      <c r="S702" s="20">
        <v>0.35</v>
      </c>
      <c r="T702" s="20">
        <v>1.03</v>
      </c>
    </row>
    <row r="703" spans="1:20">
      <c r="A703" s="7">
        <v>698</v>
      </c>
      <c r="B703" s="8" t="s">
        <v>1445</v>
      </c>
      <c r="C703" s="9" t="s">
        <v>21</v>
      </c>
      <c r="D703" s="9" t="s">
        <v>1446</v>
      </c>
      <c r="E703" s="19">
        <v>543725949566.40002</v>
      </c>
      <c r="F703" s="19">
        <v>1542821120</v>
      </c>
      <c r="G703" s="20">
        <v>1.36104</v>
      </c>
      <c r="H703" s="21" t="s">
        <v>27</v>
      </c>
      <c r="I703" s="21" t="s">
        <v>31</v>
      </c>
      <c r="J703" s="22">
        <v>5527280532996</v>
      </c>
      <c r="K703" s="22">
        <v>396121219993</v>
      </c>
      <c r="L703" s="22">
        <v>12311862982030</v>
      </c>
      <c r="M703" s="22">
        <v>21124233480</v>
      </c>
      <c r="N703" s="22">
        <v>19995155321</v>
      </c>
      <c r="O703" s="22">
        <v>1368</v>
      </c>
      <c r="P703" s="22">
        <v>25655</v>
      </c>
      <c r="Q703" s="20">
        <v>25.95</v>
      </c>
      <c r="R703" s="20">
        <v>1.38</v>
      </c>
      <c r="S703" s="20">
        <v>0.31</v>
      </c>
      <c r="T703" s="20">
        <v>5.55</v>
      </c>
    </row>
    <row r="704" spans="1:20">
      <c r="A704" s="7">
        <v>699</v>
      </c>
      <c r="B704" s="8" t="s">
        <v>1447</v>
      </c>
      <c r="C704" s="9" t="s">
        <v>33</v>
      </c>
      <c r="D704" s="9" t="s">
        <v>1448</v>
      </c>
      <c r="E704" s="19">
        <v>117381600000</v>
      </c>
      <c r="F704" s="19">
        <v>41646938.399999999</v>
      </c>
      <c r="G704" s="20">
        <v>1.256E-3</v>
      </c>
      <c r="H704" s="21" t="s">
        <v>27</v>
      </c>
      <c r="I704" s="21" t="s">
        <v>102</v>
      </c>
      <c r="J704" s="22">
        <v>250482329147</v>
      </c>
      <c r="K704" s="22">
        <v>148700830831</v>
      </c>
      <c r="L704" s="22">
        <v>221027980665</v>
      </c>
      <c r="M704" s="22">
        <v>10791590493</v>
      </c>
      <c r="N704" s="22">
        <v>10785245493</v>
      </c>
      <c r="O704" s="22">
        <v>1199</v>
      </c>
      <c r="P704" s="22">
        <v>16522</v>
      </c>
      <c r="Q704" s="20">
        <v>14.76</v>
      </c>
      <c r="R704" s="20">
        <v>1.07</v>
      </c>
      <c r="S704" s="20">
        <v>4.16</v>
      </c>
      <c r="T704" s="20">
        <v>7.05</v>
      </c>
    </row>
    <row r="705" spans="1:20">
      <c r="A705" s="7">
        <v>700</v>
      </c>
      <c r="B705" s="8" t="s">
        <v>1449</v>
      </c>
      <c r="C705" s="9" t="s">
        <v>33</v>
      </c>
      <c r="D705" s="9" t="s">
        <v>1450</v>
      </c>
      <c r="E705" s="19">
        <v>386753392512</v>
      </c>
      <c r="F705" s="19">
        <v>92615090</v>
      </c>
      <c r="G705" s="20">
        <v>2.7406169999999999</v>
      </c>
      <c r="H705" s="21" t="s">
        <v>27</v>
      </c>
      <c r="I705" s="21" t="s">
        <v>600</v>
      </c>
      <c r="J705" s="22">
        <v>367527482905</v>
      </c>
      <c r="K705" s="22">
        <v>255710462095</v>
      </c>
      <c r="L705" s="22">
        <v>589910480928</v>
      </c>
      <c r="M705" s="22">
        <v>30589905499</v>
      </c>
      <c r="N705" s="22">
        <v>31364172693</v>
      </c>
      <c r="O705" s="22">
        <v>2913</v>
      </c>
      <c r="P705" s="22">
        <v>24354</v>
      </c>
      <c r="Q705" s="20">
        <v>12.01</v>
      </c>
      <c r="R705" s="20">
        <v>1.44</v>
      </c>
      <c r="S705" s="20">
        <v>8.49</v>
      </c>
      <c r="T705" s="20">
        <v>12.35</v>
      </c>
    </row>
    <row r="706" spans="1:20">
      <c r="A706" s="7">
        <v>701</v>
      </c>
      <c r="B706" s="8" t="s">
        <v>1451</v>
      </c>
      <c r="C706" s="9" t="s">
        <v>21</v>
      </c>
      <c r="D706" s="9" t="s">
        <v>1452</v>
      </c>
      <c r="E706" s="19">
        <v>22497119374496.102</v>
      </c>
      <c r="F706" s="19">
        <v>425392046236.43701</v>
      </c>
      <c r="G706" s="20">
        <v>19.132089000000001</v>
      </c>
      <c r="H706" s="21" t="s">
        <v>41</v>
      </c>
      <c r="I706" s="21" t="s">
        <v>67</v>
      </c>
      <c r="J706" s="22">
        <v>37094774473895</v>
      </c>
      <c r="K706" s="22">
        <v>9822482839646</v>
      </c>
      <c r="L706" s="22">
        <v>6039232650286</v>
      </c>
      <c r="M706" s="22">
        <v>2382923585189</v>
      </c>
      <c r="N706" s="22">
        <v>2382923585189</v>
      </c>
      <c r="O706" s="22">
        <v>7673</v>
      </c>
      <c r="P706" s="22">
        <v>22583</v>
      </c>
      <c r="Q706" s="20">
        <v>10.69</v>
      </c>
      <c r="R706" s="20">
        <v>3.63</v>
      </c>
      <c r="S706" s="20">
        <v>9.15</v>
      </c>
      <c r="T706" s="20">
        <v>34.94</v>
      </c>
    </row>
    <row r="707" spans="1:20" ht="26.25">
      <c r="A707" s="7">
        <v>702</v>
      </c>
      <c r="B707" s="8" t="s">
        <v>1453</v>
      </c>
      <c r="C707" s="9" t="s">
        <v>21</v>
      </c>
      <c r="D707" s="9" t="s">
        <v>1454</v>
      </c>
      <c r="E707" s="19">
        <v>939068893742.23999</v>
      </c>
      <c r="F707" s="19">
        <v>10274738400</v>
      </c>
      <c r="G707" s="20">
        <v>6.7323019999999998</v>
      </c>
      <c r="H707" s="21" t="s">
        <v>27</v>
      </c>
      <c r="I707" s="21" t="s">
        <v>77</v>
      </c>
      <c r="J707" s="22">
        <v>3483317004283</v>
      </c>
      <c r="K707" s="22">
        <v>1023787733515</v>
      </c>
      <c r="L707" s="22">
        <v>1999012660191</v>
      </c>
      <c r="M707" s="22">
        <v>7948670130</v>
      </c>
      <c r="N707" s="22">
        <v>5654100104</v>
      </c>
      <c r="O707" s="22">
        <v>97</v>
      </c>
      <c r="P707" s="22">
        <v>12495</v>
      </c>
      <c r="Q707" s="20">
        <v>159.32</v>
      </c>
      <c r="R707" s="20">
        <v>1.24</v>
      </c>
      <c r="S707" s="20">
        <v>0.28999999999999998</v>
      </c>
      <c r="T707" s="20">
        <v>0.79</v>
      </c>
    </row>
    <row r="708" spans="1:20">
      <c r="A708" s="7">
        <v>703</v>
      </c>
      <c r="B708" s="8" t="s">
        <v>1455</v>
      </c>
      <c r="C708" s="9" t="s">
        <v>33</v>
      </c>
      <c r="D708" s="9" t="s">
        <v>1456</v>
      </c>
      <c r="E708" s="19">
        <v>515080202285.59998</v>
      </c>
      <c r="F708" s="19">
        <v>457682947.19999999</v>
      </c>
      <c r="G708" s="20">
        <v>0.35778399999999999</v>
      </c>
      <c r="H708" s="21" t="s">
        <v>27</v>
      </c>
      <c r="I708" s="21" t="s">
        <v>102</v>
      </c>
      <c r="J708" s="22">
        <v>1370675188521</v>
      </c>
      <c r="K708" s="22">
        <v>605923943464</v>
      </c>
      <c r="L708" s="22">
        <v>4895877740705</v>
      </c>
      <c r="M708" s="22">
        <v>77310339846</v>
      </c>
      <c r="N708" s="22">
        <v>66619398244</v>
      </c>
      <c r="O708" s="22">
        <v>3673</v>
      </c>
      <c r="P708" s="22">
        <v>22963</v>
      </c>
      <c r="Q708" s="20">
        <v>5.69</v>
      </c>
      <c r="R708" s="20">
        <v>0.91</v>
      </c>
      <c r="S708" s="20">
        <v>6.76</v>
      </c>
      <c r="T708" s="20">
        <v>16.09</v>
      </c>
    </row>
    <row r="709" spans="1:20">
      <c r="A709" s="7">
        <v>704</v>
      </c>
      <c r="B709" s="8" t="s">
        <v>1457</v>
      </c>
      <c r="C709" s="9" t="s">
        <v>21</v>
      </c>
      <c r="D709" s="9" t="s">
        <v>1458</v>
      </c>
      <c r="E709" s="19">
        <v>1342767386188.8</v>
      </c>
      <c r="F709" s="19">
        <v>2645424800</v>
      </c>
      <c r="G709" s="20">
        <v>0.36499999999999999</v>
      </c>
      <c r="H709" s="21" t="s">
        <v>23</v>
      </c>
      <c r="I709" s="21" t="s">
        <v>112</v>
      </c>
      <c r="J709" s="22">
        <v>2285628531079</v>
      </c>
      <c r="K709" s="22">
        <v>1112349104920</v>
      </c>
      <c r="L709" s="22">
        <v>182478693347</v>
      </c>
      <c r="M709" s="22">
        <v>1905561137</v>
      </c>
      <c r="N709" s="22">
        <v>1898356212</v>
      </c>
      <c r="O709" s="22">
        <v>20</v>
      </c>
      <c r="P709" s="22">
        <v>11435</v>
      </c>
      <c r="Q709" s="20">
        <v>707.03</v>
      </c>
      <c r="R709" s="20">
        <v>1.21</v>
      </c>
      <c r="S709" s="20">
        <v>0.09</v>
      </c>
      <c r="T709" s="20">
        <v>0.17</v>
      </c>
    </row>
    <row r="710" spans="1:20">
      <c r="A710" s="7">
        <v>705</v>
      </c>
      <c r="B710" s="8" t="s">
        <v>1459</v>
      </c>
      <c r="C710" s="9" t="s">
        <v>21</v>
      </c>
      <c r="D710" s="9" t="s">
        <v>1460</v>
      </c>
      <c r="E710" s="19">
        <v>222920072400</v>
      </c>
      <c r="F710" s="19">
        <v>1772653560</v>
      </c>
      <c r="G710" s="20">
        <v>7.7996400000000001</v>
      </c>
      <c r="H710" s="21" t="s">
        <v>27</v>
      </c>
      <c r="I710" s="21" t="s">
        <v>102</v>
      </c>
      <c r="J710" s="22">
        <v>405913533703</v>
      </c>
      <c r="K710" s="22">
        <v>218948752556</v>
      </c>
      <c r="L710" s="22">
        <v>1464037245332</v>
      </c>
      <c r="M710" s="22">
        <v>37743118162</v>
      </c>
      <c r="N710" s="22">
        <v>37743118162</v>
      </c>
      <c r="O710" s="22">
        <v>4194</v>
      </c>
      <c r="P710" s="22">
        <v>24328</v>
      </c>
      <c r="Q710" s="20">
        <v>6.34</v>
      </c>
      <c r="R710" s="20">
        <v>1.0900000000000001</v>
      </c>
      <c r="S710" s="20">
        <v>9.34</v>
      </c>
      <c r="T710" s="20">
        <v>17.16</v>
      </c>
    </row>
    <row r="711" spans="1:20">
      <c r="A711" s="7">
        <v>706</v>
      </c>
      <c r="B711" s="8" t="s">
        <v>1461</v>
      </c>
      <c r="C711" s="9" t="s">
        <v>21</v>
      </c>
      <c r="D711" s="9" t="s">
        <v>1462</v>
      </c>
      <c r="E711" s="19">
        <v>178934461361298</v>
      </c>
      <c r="F711" s="19">
        <v>260483563200</v>
      </c>
      <c r="G711" s="20">
        <v>54.697240000000001</v>
      </c>
      <c r="H711" s="21" t="s">
        <v>41</v>
      </c>
      <c r="I711" s="21" t="s">
        <v>64</v>
      </c>
      <c r="J711" s="22">
        <v>53332403438219</v>
      </c>
      <c r="K711" s="22">
        <v>35850114249384</v>
      </c>
      <c r="L711" s="22">
        <v>60919164846146</v>
      </c>
      <c r="M711" s="22">
        <v>10532477099899</v>
      </c>
      <c r="N711" s="22">
        <v>10532477099899</v>
      </c>
      <c r="O711" s="22">
        <v>5040</v>
      </c>
      <c r="P711" s="22">
        <v>17154</v>
      </c>
      <c r="Q711" s="20">
        <v>17.14</v>
      </c>
      <c r="R711" s="20">
        <v>5.04</v>
      </c>
      <c r="S711" s="20">
        <v>20.7</v>
      </c>
      <c r="T711" s="20">
        <v>30.31</v>
      </c>
    </row>
    <row r="712" spans="1:20" ht="26.25">
      <c r="A712" s="7">
        <v>707</v>
      </c>
      <c r="B712" s="8" t="s">
        <v>1463</v>
      </c>
      <c r="C712" s="9" t="s">
        <v>33</v>
      </c>
      <c r="D712" s="9" t="s">
        <v>1464</v>
      </c>
      <c r="E712" s="19">
        <v>4463311695480</v>
      </c>
      <c r="F712" s="19">
        <v>3384323209.1999998</v>
      </c>
      <c r="G712" s="20">
        <v>27.077793</v>
      </c>
      <c r="H712" s="21" t="s">
        <v>23</v>
      </c>
      <c r="I712" s="21" t="s">
        <v>141</v>
      </c>
      <c r="J712" s="22">
        <v>7156614285179</v>
      </c>
      <c r="K712" s="22">
        <v>3285674747152</v>
      </c>
      <c r="L712" s="22">
        <v>1605861780616</v>
      </c>
      <c r="M712" s="22">
        <v>346949022171</v>
      </c>
      <c r="N712" s="22">
        <v>346949022171</v>
      </c>
      <c r="O712" s="22">
        <v>2476</v>
      </c>
      <c r="P712" s="22">
        <v>21797</v>
      </c>
      <c r="Q712" s="20">
        <v>12.72</v>
      </c>
      <c r="R712" s="20">
        <v>1.45</v>
      </c>
      <c r="S712" s="20">
        <v>4.91</v>
      </c>
      <c r="T712" s="20">
        <v>10.79</v>
      </c>
    </row>
    <row r="713" spans="1:20">
      <c r="A713" s="7">
        <v>708</v>
      </c>
      <c r="B713" s="8" t="s">
        <v>1465</v>
      </c>
      <c r="C713" s="9" t="s">
        <v>21</v>
      </c>
      <c r="D713" s="9" t="s">
        <v>1466</v>
      </c>
      <c r="E713" s="19">
        <v>719025140961.28003</v>
      </c>
      <c r="F713" s="19">
        <v>92657000</v>
      </c>
      <c r="G713" s="20">
        <v>19.765599999999999</v>
      </c>
      <c r="H713" s="21" t="s">
        <v>27</v>
      </c>
      <c r="I713" s="21" t="s">
        <v>102</v>
      </c>
      <c r="J713" s="22">
        <v>1571671829657</v>
      </c>
      <c r="K713" s="22">
        <v>1206192405091</v>
      </c>
      <c r="L713" s="22">
        <v>484679945755</v>
      </c>
      <c r="M713" s="22">
        <v>-273173148310</v>
      </c>
      <c r="N713" s="22">
        <v>-273588702807</v>
      </c>
      <c r="O713" s="22">
        <v>-4026</v>
      </c>
      <c r="P713" s="22">
        <v>17775</v>
      </c>
      <c r="Q713" s="20">
        <v>-2.79</v>
      </c>
      <c r="R713" s="20">
        <v>0.63</v>
      </c>
      <c r="S713" s="20">
        <v>-15.05</v>
      </c>
      <c r="T713" s="20">
        <v>-20.309999999999999</v>
      </c>
    </row>
    <row r="714" spans="1:20">
      <c r="A714" s="7">
        <v>709</v>
      </c>
      <c r="B714" s="8" t="s">
        <v>1467</v>
      </c>
      <c r="C714" s="9" t="s">
        <v>33</v>
      </c>
      <c r="D714" s="9" t="s">
        <v>1468</v>
      </c>
      <c r="E714" s="19">
        <v>773797941300</v>
      </c>
      <c r="F714" s="19">
        <v>129152476.40000001</v>
      </c>
      <c r="G714" s="20">
        <v>14.557105999999999</v>
      </c>
      <c r="H714" s="21" t="s">
        <v>27</v>
      </c>
      <c r="I714" s="21" t="s">
        <v>102</v>
      </c>
      <c r="J714" s="22">
        <v>792028101064</v>
      </c>
      <c r="K714" s="22">
        <v>198253423456</v>
      </c>
      <c r="L714" s="22">
        <v>2544345801877</v>
      </c>
      <c r="M714" s="22">
        <v>11016556956</v>
      </c>
      <c r="N714" s="22">
        <v>11016556956</v>
      </c>
      <c r="O714" s="22">
        <v>926</v>
      </c>
      <c r="P714" s="22">
        <v>16669</v>
      </c>
      <c r="Q714" s="20">
        <v>85.51</v>
      </c>
      <c r="R714" s="20">
        <v>4.75</v>
      </c>
      <c r="S714" s="20">
        <v>1.54</v>
      </c>
      <c r="T714" s="20">
        <v>5.72</v>
      </c>
    </row>
    <row r="715" spans="1:20">
      <c r="A715" s="7">
        <v>710</v>
      </c>
      <c r="B715" s="8" t="s">
        <v>1469</v>
      </c>
      <c r="C715" s="9" t="s">
        <v>21</v>
      </c>
      <c r="D715" s="9" t="s">
        <v>1470</v>
      </c>
      <c r="E715" s="19">
        <v>2182252800000</v>
      </c>
      <c r="F715" s="19">
        <v>44859661320</v>
      </c>
      <c r="G715" s="20">
        <v>1.2076800000000001</v>
      </c>
      <c r="H715" s="21" t="s">
        <v>23</v>
      </c>
      <c r="I715" s="21" t="s">
        <v>102</v>
      </c>
      <c r="J715" s="22">
        <v>2746617755126</v>
      </c>
      <c r="K715" s="22">
        <v>1009110130176</v>
      </c>
      <c r="L715" s="22">
        <v>1423851692370</v>
      </c>
      <c r="M715" s="22">
        <v>490303890988</v>
      </c>
      <c r="N715" s="22">
        <v>490303890988</v>
      </c>
      <c r="O715" s="22">
        <v>3502</v>
      </c>
      <c r="P715" s="22">
        <v>7208</v>
      </c>
      <c r="Q715" s="20">
        <v>5.43</v>
      </c>
      <c r="R715" s="20">
        <v>2.64</v>
      </c>
      <c r="S715" s="20">
        <v>17.690000000000001</v>
      </c>
      <c r="T715" s="20">
        <v>64.62</v>
      </c>
    </row>
    <row r="716" spans="1:20" ht="26.25">
      <c r="A716" s="7">
        <v>711</v>
      </c>
      <c r="B716" s="8" t="s">
        <v>1471</v>
      </c>
      <c r="C716" s="9" t="s">
        <v>21</v>
      </c>
      <c r="D716" s="9" t="s">
        <v>1472</v>
      </c>
      <c r="E716" s="19">
        <v>159166903583987</v>
      </c>
      <c r="F716" s="19">
        <v>893447070400</v>
      </c>
      <c r="G716" s="20">
        <v>15.316896</v>
      </c>
      <c r="H716" s="21" t="s">
        <v>41</v>
      </c>
      <c r="I716" s="21" t="s">
        <v>42</v>
      </c>
      <c r="J716" s="22">
        <v>547409439000000</v>
      </c>
      <c r="K716" s="22">
        <v>86278147000000</v>
      </c>
      <c r="L716" s="22">
        <v>34348829000000</v>
      </c>
      <c r="M716" s="22">
        <v>11721208000000</v>
      </c>
      <c r="N716" s="22">
        <v>11807884000000</v>
      </c>
      <c r="O716" s="22">
        <v>4037</v>
      </c>
      <c r="P716" s="22">
        <v>19408</v>
      </c>
      <c r="Q716" s="20">
        <v>8.8699999999999992</v>
      </c>
      <c r="R716" s="20">
        <v>1.84</v>
      </c>
      <c r="S716" s="20">
        <v>2.4300000000000002</v>
      </c>
      <c r="T716" s="20">
        <v>16.86</v>
      </c>
    </row>
    <row r="717" spans="1:20">
      <c r="A717" s="7">
        <v>712</v>
      </c>
      <c r="B717" s="8" t="s">
        <v>1473</v>
      </c>
      <c r="C717" s="9" t="s">
        <v>21</v>
      </c>
      <c r="D717" s="9" t="s">
        <v>1474</v>
      </c>
      <c r="E717" s="19">
        <v>1743848966291.6001</v>
      </c>
      <c r="F717" s="19">
        <v>603827200</v>
      </c>
      <c r="G717" s="20">
        <v>7.7119999999999994E-2</v>
      </c>
      <c r="H717" s="21" t="s">
        <v>23</v>
      </c>
      <c r="I717" s="21" t="s">
        <v>107</v>
      </c>
      <c r="J717" s="22">
        <v>2069164244235</v>
      </c>
      <c r="K717" s="22">
        <v>1364355913306</v>
      </c>
      <c r="L717" s="22">
        <v>568568759932</v>
      </c>
      <c r="M717" s="22">
        <v>164086401390</v>
      </c>
      <c r="N717" s="22">
        <v>164038637428</v>
      </c>
      <c r="O717" s="22">
        <v>1539</v>
      </c>
      <c r="P717" s="22">
        <v>12800</v>
      </c>
      <c r="Q717" s="20">
        <v>11.3</v>
      </c>
      <c r="R717" s="20">
        <v>1.36</v>
      </c>
      <c r="S717" s="20">
        <v>5.75</v>
      </c>
      <c r="T717" s="20">
        <v>12.47</v>
      </c>
    </row>
    <row r="718" spans="1:20" ht="26.25">
      <c r="A718" s="7">
        <v>713</v>
      </c>
      <c r="B718" s="8" t="s">
        <v>1475</v>
      </c>
      <c r="C718" s="9" t="s">
        <v>21</v>
      </c>
      <c r="D718" s="9" t="s">
        <v>1476</v>
      </c>
      <c r="E718" s="19">
        <v>2815542545475.6001</v>
      </c>
      <c r="F718" s="19">
        <v>34863906640</v>
      </c>
      <c r="G718" s="20">
        <v>1.5305150000000001</v>
      </c>
      <c r="H718" s="21" t="s">
        <v>23</v>
      </c>
      <c r="I718" s="21" t="s">
        <v>31</v>
      </c>
      <c r="J718" s="22">
        <v>2383898779855</v>
      </c>
      <c r="K718" s="22">
        <v>913387867378</v>
      </c>
      <c r="L718" s="22">
        <v>3863571827129</v>
      </c>
      <c r="M718" s="22">
        <v>421297580627</v>
      </c>
      <c r="N718" s="22">
        <v>421297580627</v>
      </c>
      <c r="O718" s="22">
        <v>10243</v>
      </c>
      <c r="P718" s="22">
        <v>21183</v>
      </c>
      <c r="Q718" s="20">
        <v>5.69</v>
      </c>
      <c r="R718" s="20">
        <v>2.75</v>
      </c>
      <c r="S718" s="20">
        <v>21.41</v>
      </c>
      <c r="T718" s="20">
        <v>58.86</v>
      </c>
    </row>
    <row r="719" spans="1:20">
      <c r="A719" s="7">
        <v>714</v>
      </c>
      <c r="B719" s="8" t="s">
        <v>1477</v>
      </c>
      <c r="C719" s="9" t="s">
        <v>21</v>
      </c>
      <c r="D719" s="9" t="s">
        <v>1478</v>
      </c>
      <c r="E719" s="19">
        <v>929669892384</v>
      </c>
      <c r="F719" s="19">
        <v>10824994304</v>
      </c>
      <c r="G719" s="20">
        <v>5.2391199999999998</v>
      </c>
      <c r="H719" s="21" t="s">
        <v>27</v>
      </c>
      <c r="I719" s="21" t="s">
        <v>61</v>
      </c>
      <c r="J719" s="22">
        <v>2051054645539</v>
      </c>
      <c r="K719" s="22">
        <v>1068476064330</v>
      </c>
      <c r="L719" s="22">
        <v>290557561659</v>
      </c>
      <c r="M719" s="22">
        <v>83208350918</v>
      </c>
      <c r="N719" s="22">
        <v>80082647614</v>
      </c>
      <c r="O719" s="22">
        <v>873</v>
      </c>
      <c r="P719" s="22">
        <v>11205</v>
      </c>
      <c r="Q719" s="20">
        <v>15.7</v>
      </c>
      <c r="R719" s="20">
        <v>1.22</v>
      </c>
      <c r="S719" s="20">
        <v>4.0199999999999996</v>
      </c>
      <c r="T719" s="20">
        <v>7.9</v>
      </c>
    </row>
    <row r="720" spans="1:20">
      <c r="A720" s="7">
        <v>715</v>
      </c>
      <c r="B720" s="8" t="s">
        <v>1479</v>
      </c>
      <c r="C720" s="9" t="s">
        <v>21</v>
      </c>
      <c r="D720" s="9" t="s">
        <v>1480</v>
      </c>
      <c r="E720" s="19">
        <v>10114224177748</v>
      </c>
      <c r="F720" s="19">
        <v>52128098960</v>
      </c>
      <c r="G720" s="20">
        <v>0.71996000000000004</v>
      </c>
      <c r="H720" s="21" t="s">
        <v>41</v>
      </c>
      <c r="I720" s="21" t="s">
        <v>61</v>
      </c>
      <c r="J720" s="22">
        <v>9835483700668</v>
      </c>
      <c r="K720" s="22">
        <v>3394444571983</v>
      </c>
      <c r="L720" s="22">
        <v>2610596277671</v>
      </c>
      <c r="M720" s="22">
        <v>348132041356</v>
      </c>
      <c r="N720" s="22">
        <v>355859263803</v>
      </c>
      <c r="O720" s="22">
        <v>1721</v>
      </c>
      <c r="P720" s="22">
        <v>15429</v>
      </c>
      <c r="Q720" s="20">
        <v>31.89</v>
      </c>
      <c r="R720" s="20">
        <v>3.56</v>
      </c>
      <c r="S720" s="20">
        <v>3.56</v>
      </c>
      <c r="T720" s="20">
        <v>10.96</v>
      </c>
    </row>
    <row r="721" spans="1:20" ht="26.25">
      <c r="A721" s="7">
        <v>716</v>
      </c>
      <c r="B721" s="8" t="s">
        <v>1481</v>
      </c>
      <c r="C721" s="9" t="s">
        <v>21</v>
      </c>
      <c r="D721" s="9" t="s">
        <v>1482</v>
      </c>
      <c r="E721" s="19">
        <v>376833177235.20001</v>
      </c>
      <c r="F721" s="19">
        <v>276986400</v>
      </c>
      <c r="G721" s="20">
        <v>0.67376000000000003</v>
      </c>
      <c r="H721" s="21" t="s">
        <v>27</v>
      </c>
      <c r="I721" s="21" t="s">
        <v>24</v>
      </c>
      <c r="J721" s="22">
        <v>472838897788</v>
      </c>
      <c r="K721" s="22">
        <v>332609133220</v>
      </c>
      <c r="L721" s="22">
        <v>551219654274</v>
      </c>
      <c r="M721" s="22">
        <v>13445959812</v>
      </c>
      <c r="N721" s="22">
        <v>13134191349</v>
      </c>
      <c r="O721" s="22">
        <v>550</v>
      </c>
      <c r="P721" s="22">
        <v>13598</v>
      </c>
      <c r="Q721" s="20">
        <v>28.2</v>
      </c>
      <c r="R721" s="20">
        <v>1.1399999999999999</v>
      </c>
      <c r="S721" s="20">
        <v>2.75</v>
      </c>
      <c r="T721" s="20">
        <v>4.01</v>
      </c>
    </row>
    <row r="722" spans="1:20">
      <c r="A722" s="7">
        <v>717</v>
      </c>
      <c r="B722" s="8" t="s">
        <v>1483</v>
      </c>
      <c r="C722" s="9" t="s">
        <v>21</v>
      </c>
      <c r="D722" s="9" t="s">
        <v>1484</v>
      </c>
      <c r="E722" s="19">
        <v>839888000000</v>
      </c>
      <c r="F722" s="19">
        <v>6659525552</v>
      </c>
      <c r="G722" s="20">
        <v>1.2181999999999999</v>
      </c>
      <c r="H722" s="21" t="s">
        <v>27</v>
      </c>
      <c r="I722" s="21" t="s">
        <v>61</v>
      </c>
      <c r="J722" s="22">
        <v>1858068073258</v>
      </c>
      <c r="K722" s="22">
        <v>1262044579991</v>
      </c>
      <c r="L722" s="22">
        <v>3474130000</v>
      </c>
      <c r="M722" s="22">
        <v>277016113</v>
      </c>
      <c r="N722" s="22">
        <v>277016113</v>
      </c>
      <c r="O722" s="22">
        <v>6</v>
      </c>
      <c r="P722" s="22">
        <v>25241</v>
      </c>
      <c r="Q722" s="20">
        <v>5595.34</v>
      </c>
      <c r="R722" s="20">
        <v>1.23</v>
      </c>
      <c r="S722" s="20">
        <v>0.02</v>
      </c>
      <c r="T722" s="20">
        <v>0.02</v>
      </c>
    </row>
    <row r="723" spans="1:20">
      <c r="A723" s="7">
        <v>718</v>
      </c>
      <c r="B723" s="8" t="s">
        <v>1485</v>
      </c>
      <c r="C723" s="9" t="s">
        <v>21</v>
      </c>
      <c r="D723" s="9" t="s">
        <v>1486</v>
      </c>
      <c r="E723" s="19">
        <v>69877426816956</v>
      </c>
      <c r="F723" s="19">
        <v>194502504840</v>
      </c>
      <c r="G723" s="20">
        <v>30.120004000000002</v>
      </c>
      <c r="H723" s="21" t="s">
        <v>41</v>
      </c>
      <c r="I723" s="21" t="s">
        <v>61</v>
      </c>
      <c r="J723" s="22">
        <v>37873488000000</v>
      </c>
      <c r="K723" s="22">
        <v>30650829000000</v>
      </c>
      <c r="L723" s="22">
        <v>5891141000000</v>
      </c>
      <c r="M723" s="22">
        <v>1314510000000</v>
      </c>
      <c r="N723" s="22">
        <v>1314510000000</v>
      </c>
      <c r="O723" s="22">
        <v>578</v>
      </c>
      <c r="P723" s="22">
        <v>13489</v>
      </c>
      <c r="Q723" s="20">
        <v>52.04</v>
      </c>
      <c r="R723" s="20">
        <v>2.23</v>
      </c>
      <c r="S723" s="20">
        <v>3.38</v>
      </c>
      <c r="T723" s="20">
        <v>4.38</v>
      </c>
    </row>
    <row r="724" spans="1:20">
      <c r="A724" s="7">
        <v>719</v>
      </c>
      <c r="B724" s="8" t="s">
        <v>1487</v>
      </c>
      <c r="C724" s="9" t="s">
        <v>33</v>
      </c>
      <c r="D724" s="9" t="s">
        <v>1488</v>
      </c>
      <c r="E724" s="19">
        <v>386931624916.79999</v>
      </c>
      <c r="F724" s="19">
        <v>120866258</v>
      </c>
      <c r="G724" s="20">
        <v>4.0899619999999999</v>
      </c>
      <c r="H724" s="21" t="s">
        <v>27</v>
      </c>
      <c r="I724" s="21" t="s">
        <v>102</v>
      </c>
      <c r="J724" s="22">
        <v>784379990224</v>
      </c>
      <c r="K724" s="22">
        <v>369524490123</v>
      </c>
      <c r="L724" s="22">
        <v>1605521411662</v>
      </c>
      <c r="M724" s="22">
        <v>38467159938</v>
      </c>
      <c r="N724" s="22">
        <v>37001349792</v>
      </c>
      <c r="O724" s="22">
        <v>2729</v>
      </c>
      <c r="P724" s="22">
        <v>26214</v>
      </c>
      <c r="Q724" s="20">
        <v>10.48</v>
      </c>
      <c r="R724" s="20">
        <v>1.0900000000000001</v>
      </c>
      <c r="S724" s="20">
        <v>5.48</v>
      </c>
      <c r="T724" s="20">
        <v>10.3</v>
      </c>
    </row>
    <row r="725" spans="1:20">
      <c r="A725" s="7">
        <v>720</v>
      </c>
      <c r="B725" s="8" t="s">
        <v>1489</v>
      </c>
      <c r="C725" s="9" t="s">
        <v>21</v>
      </c>
      <c r="D725" s="9" t="s">
        <v>1490</v>
      </c>
      <c r="E725" s="19">
        <v>3579795772275.6001</v>
      </c>
      <c r="F725" s="19">
        <v>21844468800</v>
      </c>
      <c r="G725" s="20">
        <v>9.0139200000000006</v>
      </c>
      <c r="H725" s="21" t="s">
        <v>23</v>
      </c>
      <c r="I725" s="21" t="s">
        <v>102</v>
      </c>
      <c r="J725" s="22">
        <v>3266420441162</v>
      </c>
      <c r="K725" s="22">
        <v>2996127867563</v>
      </c>
      <c r="L725" s="22">
        <v>1892131002372</v>
      </c>
      <c r="M725" s="22">
        <v>349944708596</v>
      </c>
      <c r="N725" s="22">
        <v>349944708596</v>
      </c>
      <c r="O725" s="22">
        <v>6348</v>
      </c>
      <c r="P725" s="22">
        <v>54354</v>
      </c>
      <c r="Q725" s="20">
        <v>6.85</v>
      </c>
      <c r="R725" s="20">
        <v>0.8</v>
      </c>
      <c r="S725" s="20">
        <v>12.23</v>
      </c>
      <c r="T725" s="20">
        <v>13.55</v>
      </c>
    </row>
    <row r="726" spans="1:20">
      <c r="A726" s="7">
        <v>721</v>
      </c>
      <c r="B726" s="8" t="s">
        <v>1491</v>
      </c>
      <c r="C726" s="9" t="s">
        <v>21</v>
      </c>
      <c r="D726" s="9" t="s">
        <v>1492</v>
      </c>
      <c r="E726" s="19">
        <v>6284206136596.7998</v>
      </c>
      <c r="F726" s="19">
        <v>2020527840</v>
      </c>
      <c r="G726" s="20">
        <v>11.662000000000001</v>
      </c>
      <c r="H726" s="21" t="s">
        <v>23</v>
      </c>
      <c r="I726" s="21" t="s">
        <v>107</v>
      </c>
      <c r="J726" s="22">
        <v>10016611517052</v>
      </c>
      <c r="K726" s="22">
        <v>4010450990849</v>
      </c>
      <c r="L726" s="22">
        <v>1611300817624</v>
      </c>
      <c r="M726" s="22">
        <v>387272801213</v>
      </c>
      <c r="N726" s="22">
        <v>387272801213</v>
      </c>
      <c r="O726" s="22">
        <v>1661</v>
      </c>
      <c r="P726" s="22">
        <v>16976</v>
      </c>
      <c r="Q726" s="20">
        <v>17.28</v>
      </c>
      <c r="R726" s="20">
        <v>1.69</v>
      </c>
      <c r="S726" s="20">
        <v>3.93</v>
      </c>
      <c r="T726" s="20">
        <v>10.55</v>
      </c>
    </row>
    <row r="727" spans="1:20" ht="26.25">
      <c r="A727" s="7">
        <v>722</v>
      </c>
      <c r="B727" s="8" t="s">
        <v>1493</v>
      </c>
      <c r="C727" s="9" t="s">
        <v>21</v>
      </c>
      <c r="D727" s="9" t="s">
        <v>1494</v>
      </c>
      <c r="E727" s="19">
        <v>288565134417</v>
      </c>
      <c r="F727" s="19">
        <v>75270400</v>
      </c>
      <c r="G727" s="20">
        <v>0.61746000000000001</v>
      </c>
      <c r="H727" s="21" t="s">
        <v>27</v>
      </c>
      <c r="I727" s="21" t="s">
        <v>77</v>
      </c>
      <c r="J727" s="22">
        <v>536162482377</v>
      </c>
      <c r="K727" s="22">
        <v>217617689431</v>
      </c>
      <c r="L727" s="22">
        <v>256613321612</v>
      </c>
      <c r="M727" s="22">
        <v>50117847514</v>
      </c>
      <c r="N727" s="22">
        <v>30839420763</v>
      </c>
      <c r="O727" s="22">
        <v>3797</v>
      </c>
      <c r="P727" s="22">
        <v>16486</v>
      </c>
      <c r="Q727" s="20">
        <v>6.06</v>
      </c>
      <c r="R727" s="20">
        <v>1.4</v>
      </c>
      <c r="S727" s="20">
        <v>8.4</v>
      </c>
      <c r="T727" s="20">
        <v>23.69</v>
      </c>
    </row>
    <row r="728" spans="1:20">
      <c r="A728" s="7">
        <v>723</v>
      </c>
      <c r="B728" s="8" t="s">
        <v>1495</v>
      </c>
      <c r="C728" s="9" t="s">
        <v>33</v>
      </c>
      <c r="D728" s="9" t="s">
        <v>1496</v>
      </c>
      <c r="E728" s="19">
        <v>72236200000</v>
      </c>
      <c r="F728" s="19">
        <v>63603176.399999999</v>
      </c>
      <c r="G728" s="20">
        <v>0.594198</v>
      </c>
      <c r="H728" s="21" t="s">
        <v>27</v>
      </c>
      <c r="I728" s="21" t="s">
        <v>102</v>
      </c>
      <c r="J728" s="22">
        <v>114303764454</v>
      </c>
      <c r="K728" s="22">
        <v>63465575266</v>
      </c>
      <c r="L728" s="22">
        <v>259199882315</v>
      </c>
      <c r="M728" s="22">
        <v>13130218751</v>
      </c>
      <c r="N728" s="22">
        <v>13130218750</v>
      </c>
      <c r="O728" s="22">
        <v>4305</v>
      </c>
      <c r="P728" s="22">
        <v>20808</v>
      </c>
      <c r="Q728" s="20">
        <v>6.2</v>
      </c>
      <c r="R728" s="20">
        <v>1.28</v>
      </c>
      <c r="S728" s="20">
        <v>12.21</v>
      </c>
      <c r="T728" s="20">
        <v>22.34</v>
      </c>
    </row>
    <row r="729" spans="1:20">
      <c r="A729" s="7">
        <v>724</v>
      </c>
      <c r="B729" s="8" t="s">
        <v>1497</v>
      </c>
      <c r="C729" s="9" t="s">
        <v>21</v>
      </c>
      <c r="D729" s="9" t="s">
        <v>1498</v>
      </c>
      <c r="E729" s="19">
        <v>131060988504</v>
      </c>
      <c r="F729" s="19">
        <v>99777420</v>
      </c>
      <c r="G729" s="20">
        <v>2.2107519999999998</v>
      </c>
      <c r="H729" s="21" t="s">
        <v>27</v>
      </c>
      <c r="I729" s="21" t="s">
        <v>203</v>
      </c>
      <c r="J729" s="22">
        <v>268570321929</v>
      </c>
      <c r="K729" s="22">
        <v>197280576020</v>
      </c>
      <c r="L729" s="22">
        <v>327487287011</v>
      </c>
      <c r="M729" s="22">
        <v>4680313861</v>
      </c>
      <c r="N729" s="22">
        <v>4641079583</v>
      </c>
      <c r="O729" s="22">
        <v>433</v>
      </c>
      <c r="P729" s="22">
        <v>18259</v>
      </c>
      <c r="Q729" s="20">
        <v>29.1</v>
      </c>
      <c r="R729" s="20">
        <v>0.69</v>
      </c>
      <c r="S729" s="20">
        <v>1.63</v>
      </c>
      <c r="T729" s="20">
        <v>2.2999999999999998</v>
      </c>
    </row>
    <row r="730" spans="1:20">
      <c r="A730" s="7">
        <v>725</v>
      </c>
      <c r="B730" s="8" t="s">
        <v>1499</v>
      </c>
      <c r="C730" s="9" t="s">
        <v>33</v>
      </c>
      <c r="D730" s="9" t="s">
        <v>1500</v>
      </c>
      <c r="E730" s="19">
        <v>64788484786.400002</v>
      </c>
      <c r="F730" s="19">
        <v>96193812</v>
      </c>
      <c r="G730" s="20">
        <v>12.27819</v>
      </c>
      <c r="H730" s="21" t="s">
        <v>27</v>
      </c>
      <c r="I730" s="21" t="s">
        <v>53</v>
      </c>
      <c r="J730" s="22">
        <v>254337691840</v>
      </c>
      <c r="K730" s="22">
        <v>88124045204</v>
      </c>
      <c r="L730" s="22">
        <v>140837773887</v>
      </c>
      <c r="M730" s="22">
        <v>372112070</v>
      </c>
      <c r="N730" s="22">
        <v>374899625</v>
      </c>
      <c r="O730" s="22">
        <v>82</v>
      </c>
      <c r="P730" s="22">
        <v>19457</v>
      </c>
      <c r="Q730" s="20">
        <v>182.57</v>
      </c>
      <c r="R730" s="20">
        <v>0.77</v>
      </c>
      <c r="S730" s="20">
        <v>0.12</v>
      </c>
      <c r="T730" s="20">
        <v>0.4</v>
      </c>
    </row>
    <row r="731" spans="1:20">
      <c r="A731" s="7">
        <v>726</v>
      </c>
      <c r="B731" s="8" t="s">
        <v>1501</v>
      </c>
      <c r="C731" s="9" t="s">
        <v>33</v>
      </c>
      <c r="D731" s="9" t="s">
        <v>1502</v>
      </c>
      <c r="E731" s="19">
        <v>56850000000</v>
      </c>
      <c r="F731" s="19">
        <v>8190664.7999999998</v>
      </c>
      <c r="G731" s="20">
        <v>0.213056</v>
      </c>
      <c r="H731" s="21" t="s">
        <v>27</v>
      </c>
      <c r="I731" s="21" t="s">
        <v>203</v>
      </c>
      <c r="J731" s="22">
        <v>191035557669</v>
      </c>
      <c r="K731" s="22">
        <v>83240486244</v>
      </c>
      <c r="L731" s="22">
        <v>298431004974</v>
      </c>
      <c r="M731" s="22">
        <v>4247820007</v>
      </c>
      <c r="N731" s="22">
        <v>4270678465</v>
      </c>
      <c r="O731" s="22">
        <v>850</v>
      </c>
      <c r="P731" s="22">
        <v>16648</v>
      </c>
      <c r="Q731" s="20">
        <v>14.71</v>
      </c>
      <c r="R731" s="20">
        <v>0.75</v>
      </c>
      <c r="S731" s="20">
        <v>2.4500000000000002</v>
      </c>
      <c r="T731" s="20">
        <v>5.24</v>
      </c>
    </row>
    <row r="732" spans="1:20" ht="26.25">
      <c r="A732" s="7">
        <v>727</v>
      </c>
      <c r="B732" s="8" t="s">
        <v>1503</v>
      </c>
      <c r="C732" s="9" t="s">
        <v>33</v>
      </c>
      <c r="D732" s="9" t="s">
        <v>1504</v>
      </c>
      <c r="E732" s="19">
        <v>68126400000</v>
      </c>
      <c r="F732" s="19">
        <v>90103062.799999997</v>
      </c>
      <c r="G732" s="20">
        <v>0.14605399999999999</v>
      </c>
      <c r="H732" s="21" t="s">
        <v>27</v>
      </c>
      <c r="I732" s="21" t="s">
        <v>74</v>
      </c>
      <c r="J732" s="22">
        <v>99992199747</v>
      </c>
      <c r="K732" s="22">
        <v>91821220336</v>
      </c>
      <c r="L732" s="22">
        <v>5322909681</v>
      </c>
      <c r="M732" s="22">
        <v>-1232189870</v>
      </c>
      <c r="N732" s="22">
        <v>-4021713949</v>
      </c>
      <c r="O732" s="22">
        <v>-108</v>
      </c>
      <c r="P732" s="22">
        <v>8054</v>
      </c>
      <c r="Q732" s="20">
        <v>-67.540000000000006</v>
      </c>
      <c r="R732" s="20">
        <v>0.91</v>
      </c>
      <c r="S732" s="20">
        <v>-1.23</v>
      </c>
      <c r="T732" s="20">
        <v>-1.33</v>
      </c>
    </row>
    <row r="733" spans="1:20">
      <c r="A733" s="7">
        <v>728</v>
      </c>
      <c r="B733" s="8" t="s">
        <v>1505</v>
      </c>
      <c r="C733" s="9" t="s">
        <v>33</v>
      </c>
      <c r="D733" s="9" t="s">
        <v>1506</v>
      </c>
      <c r="E733" s="19">
        <v>65771800012.800003</v>
      </c>
      <c r="F733" s="19">
        <v>4434348</v>
      </c>
      <c r="G733" s="20">
        <v>0.90771199999999996</v>
      </c>
      <c r="H733" s="21" t="s">
        <v>27</v>
      </c>
      <c r="I733" s="21" t="s">
        <v>64</v>
      </c>
      <c r="J733" s="22">
        <v>141075648439</v>
      </c>
      <c r="K733" s="22">
        <v>23488807819</v>
      </c>
      <c r="L733" s="22">
        <v>80750017666</v>
      </c>
      <c r="M733" s="22">
        <v>460876401</v>
      </c>
      <c r="N733" s="22">
        <v>-17896700345</v>
      </c>
      <c r="O733" s="22">
        <v>91</v>
      </c>
      <c r="P733" s="22">
        <v>4642</v>
      </c>
      <c r="Q733" s="20">
        <v>142.72999999999999</v>
      </c>
      <c r="R733" s="20">
        <v>2.8</v>
      </c>
      <c r="S733" s="20">
        <v>0.34</v>
      </c>
      <c r="T733" s="20">
        <v>1.98</v>
      </c>
    </row>
    <row r="734" spans="1:20">
      <c r="A734" s="7">
        <v>729</v>
      </c>
      <c r="B734" s="8" t="s">
        <v>1507</v>
      </c>
      <c r="C734" s="9" t="s">
        <v>21</v>
      </c>
      <c r="D734" s="9" t="s">
        <v>1508</v>
      </c>
      <c r="E734" s="19">
        <v>927568674850.47998</v>
      </c>
      <c r="F734" s="19">
        <v>9487309000</v>
      </c>
      <c r="G734" s="20">
        <v>2.5087109999999999</v>
      </c>
      <c r="H734" s="21" t="s">
        <v>27</v>
      </c>
      <c r="I734" s="21" t="s">
        <v>102</v>
      </c>
      <c r="J734" s="22">
        <v>1756055704112</v>
      </c>
      <c r="K734" s="22">
        <v>1147666711318</v>
      </c>
      <c r="L734" s="22">
        <v>946220334284</v>
      </c>
      <c r="M734" s="22">
        <v>129305870609</v>
      </c>
      <c r="N734" s="22">
        <v>129305870609</v>
      </c>
      <c r="O734" s="22">
        <v>1640</v>
      </c>
      <c r="P734" s="22">
        <v>14552</v>
      </c>
      <c r="Q734" s="20">
        <v>7.87</v>
      </c>
      <c r="R734" s="20">
        <v>0.89</v>
      </c>
      <c r="S734" s="20">
        <v>7.3</v>
      </c>
      <c r="T734" s="20">
        <v>11.5</v>
      </c>
    </row>
    <row r="735" spans="1:20">
      <c r="A735" s="7">
        <v>730</v>
      </c>
      <c r="B735" s="8" t="s">
        <v>1509</v>
      </c>
      <c r="C735" s="9" t="s">
        <v>33</v>
      </c>
      <c r="D735" s="9" t="s">
        <v>1510</v>
      </c>
      <c r="E735" s="19">
        <v>245405343520</v>
      </c>
      <c r="F735" s="19">
        <v>1338000487.2</v>
      </c>
      <c r="G735" s="20">
        <v>0.41316900000000001</v>
      </c>
      <c r="H735" s="21" t="s">
        <v>27</v>
      </c>
      <c r="I735" s="21" t="s">
        <v>31</v>
      </c>
      <c r="J735" s="22">
        <v>946598804603</v>
      </c>
      <c r="K735" s="22">
        <v>413718750992</v>
      </c>
      <c r="L735" s="22">
        <v>2018167235754</v>
      </c>
      <c r="M735" s="22">
        <v>14034309968</v>
      </c>
      <c r="N735" s="22">
        <v>14034309968</v>
      </c>
      <c r="O735" s="22">
        <v>450</v>
      </c>
      <c r="P735" s="22">
        <v>13260</v>
      </c>
      <c r="Q735" s="20">
        <v>21.12</v>
      </c>
      <c r="R735" s="20">
        <v>0.72</v>
      </c>
      <c r="S735" s="20">
        <v>1.49</v>
      </c>
      <c r="T735" s="20">
        <v>3.44</v>
      </c>
    </row>
    <row r="736" spans="1:20">
      <c r="A736" s="7">
        <v>731</v>
      </c>
      <c r="B736" s="8" t="s">
        <v>1511</v>
      </c>
      <c r="C736" s="9" t="s">
        <v>33</v>
      </c>
      <c r="D736" s="9" t="s">
        <v>1512</v>
      </c>
      <c r="E736" s="19">
        <v>83581201454.399994</v>
      </c>
      <c r="F736" s="19">
        <v>253864060.80000001</v>
      </c>
      <c r="G736" s="20">
        <v>4.7039999999999998E-3</v>
      </c>
      <c r="H736" s="21" t="s">
        <v>27</v>
      </c>
      <c r="I736" s="21" t="s">
        <v>77</v>
      </c>
      <c r="J736" s="22">
        <v>159684688112</v>
      </c>
      <c r="K736" s="22">
        <v>30903458784</v>
      </c>
      <c r="L736" s="22">
        <v>57263540708</v>
      </c>
      <c r="M736" s="22">
        <v>1550917212</v>
      </c>
      <c r="N736" s="22">
        <v>4430556910</v>
      </c>
      <c r="O736" s="22">
        <v>383</v>
      </c>
      <c r="P736" s="22">
        <v>7632</v>
      </c>
      <c r="Q736" s="20">
        <v>65.27</v>
      </c>
      <c r="R736" s="20">
        <v>3.28</v>
      </c>
      <c r="S736" s="20">
        <v>1.03</v>
      </c>
      <c r="T736" s="20">
        <v>5.15</v>
      </c>
    </row>
    <row r="737" spans="1:20">
      <c r="A737" s="7">
        <v>732</v>
      </c>
      <c r="B737" s="8" t="s">
        <v>1513</v>
      </c>
      <c r="C737" s="9" t="s">
        <v>33</v>
      </c>
      <c r="D737" s="9" t="s">
        <v>1514</v>
      </c>
      <c r="E737" s="19">
        <v>469907000000</v>
      </c>
      <c r="F737" s="19">
        <v>101913898</v>
      </c>
      <c r="G737" s="20">
        <v>27.857389999999999</v>
      </c>
      <c r="H737" s="21" t="s">
        <v>27</v>
      </c>
      <c r="I737" s="21" t="s">
        <v>102</v>
      </c>
      <c r="J737" s="22">
        <v>185753796458</v>
      </c>
      <c r="K737" s="22">
        <v>166526961919</v>
      </c>
      <c r="L737" s="22">
        <v>54739151576</v>
      </c>
      <c r="M737" s="22">
        <v>11663529548</v>
      </c>
      <c r="N737" s="22">
        <v>11663529548</v>
      </c>
      <c r="O737" s="22">
        <v>4665</v>
      </c>
      <c r="P737" s="22">
        <v>66611</v>
      </c>
      <c r="Q737" s="20">
        <v>39.65</v>
      </c>
      <c r="R737" s="20">
        <v>2.78</v>
      </c>
      <c r="S737" s="20">
        <v>6.12</v>
      </c>
      <c r="T737" s="20">
        <v>7.02</v>
      </c>
    </row>
    <row r="738" spans="1:20">
      <c r="A738" s="7">
        <v>733</v>
      </c>
      <c r="B738" s="8" t="s">
        <v>1515</v>
      </c>
      <c r="C738" s="9" t="s">
        <v>33</v>
      </c>
      <c r="D738" s="9" t="s">
        <v>1516</v>
      </c>
      <c r="E738" s="19">
        <v>587584480000</v>
      </c>
      <c r="F738" s="19">
        <v>2484086838.4000001</v>
      </c>
      <c r="G738" s="20">
        <v>2.0846049999999998</v>
      </c>
      <c r="H738" s="21" t="s">
        <v>27</v>
      </c>
      <c r="I738" s="21" t="s">
        <v>67</v>
      </c>
      <c r="J738" s="22">
        <v>537043020927</v>
      </c>
      <c r="K738" s="22">
        <v>531846791039</v>
      </c>
      <c r="L738" s="22">
        <v>36822225519</v>
      </c>
      <c r="M738" s="22">
        <v>8959779462</v>
      </c>
      <c r="N738" s="22">
        <v>9036044047</v>
      </c>
      <c r="O738" s="22">
        <v>178</v>
      </c>
      <c r="P738" s="22">
        <v>10573</v>
      </c>
      <c r="Q738" s="20">
        <v>101.61</v>
      </c>
      <c r="R738" s="20">
        <v>1.71</v>
      </c>
      <c r="S738" s="20">
        <v>1.68</v>
      </c>
      <c r="T738" s="20">
        <v>1.7</v>
      </c>
    </row>
    <row r="739" spans="1:20">
      <c r="A739" s="7">
        <v>734</v>
      </c>
      <c r="B739" s="8" t="s">
        <v>1517</v>
      </c>
      <c r="C739" s="9" t="s">
        <v>33</v>
      </c>
      <c r="D739" s="9" t="s">
        <v>1518</v>
      </c>
      <c r="E739" s="19">
        <v>190233000000</v>
      </c>
      <c r="F739" s="19">
        <v>38499932.399999999</v>
      </c>
      <c r="G739" s="20">
        <v>7.3922000000000002E-2</v>
      </c>
      <c r="H739" s="21" t="s">
        <v>27</v>
      </c>
      <c r="I739" s="21" t="s">
        <v>58</v>
      </c>
      <c r="J739" s="22">
        <v>605792660461</v>
      </c>
      <c r="K739" s="22">
        <v>255235623021</v>
      </c>
      <c r="L739" s="22">
        <v>912335408221</v>
      </c>
      <c r="M739" s="22">
        <v>9474099780</v>
      </c>
      <c r="N739" s="22">
        <v>18562689331</v>
      </c>
      <c r="O739" s="22">
        <v>549</v>
      </c>
      <c r="P739" s="22">
        <v>14796</v>
      </c>
      <c r="Q739" s="20">
        <v>22.76</v>
      </c>
      <c r="R739" s="20">
        <v>0.84</v>
      </c>
      <c r="S739" s="20">
        <v>1.67</v>
      </c>
      <c r="T739" s="20">
        <v>3.77</v>
      </c>
    </row>
    <row r="740" spans="1:20">
      <c r="A740" s="7">
        <v>735</v>
      </c>
      <c r="B740" s="8" t="s">
        <v>1519</v>
      </c>
      <c r="C740" s="9" t="s">
        <v>21</v>
      </c>
      <c r="D740" s="9" t="s">
        <v>1520</v>
      </c>
      <c r="E740" s="19">
        <v>124409527995.2</v>
      </c>
      <c r="F740" s="19">
        <v>438729548</v>
      </c>
      <c r="G740" s="20">
        <v>0.15740000000000001</v>
      </c>
      <c r="H740" s="21" t="s">
        <v>27</v>
      </c>
      <c r="I740" s="21" t="s">
        <v>45</v>
      </c>
      <c r="J740" s="22">
        <v>436236915531</v>
      </c>
      <c r="K740" s="22">
        <v>179381006855</v>
      </c>
      <c r="L740" s="22">
        <v>493420945594</v>
      </c>
      <c r="M740" s="22">
        <v>14773961314</v>
      </c>
      <c r="N740" s="22">
        <v>14743760696</v>
      </c>
      <c r="O740" s="22">
        <v>1033</v>
      </c>
      <c r="P740" s="22">
        <v>12544</v>
      </c>
      <c r="Q740" s="20">
        <v>9.09</v>
      </c>
      <c r="R740" s="20">
        <v>0.75</v>
      </c>
      <c r="S740" s="20">
        <v>3.45</v>
      </c>
      <c r="T740" s="20">
        <v>8.41</v>
      </c>
    </row>
    <row r="741" spans="1:20">
      <c r="A741" s="14">
        <v>736</v>
      </c>
      <c r="B741" s="15" t="s">
        <v>1521</v>
      </c>
      <c r="C741" s="16" t="s">
        <v>21</v>
      </c>
      <c r="D741" s="16" t="s">
        <v>1522</v>
      </c>
      <c r="E741" s="23">
        <v>618261079507.19995</v>
      </c>
      <c r="F741" s="23">
        <v>7670371400</v>
      </c>
      <c r="G741" s="24">
        <v>25.089680000000001</v>
      </c>
      <c r="H741" s="25" t="s">
        <v>27</v>
      </c>
      <c r="I741" s="25"/>
      <c r="J741" s="26">
        <v>1372282835950</v>
      </c>
      <c r="K741" s="26">
        <v>877703309253</v>
      </c>
      <c r="L741" s="26">
        <v>1079507793378</v>
      </c>
      <c r="M741" s="26">
        <v>19793101930</v>
      </c>
      <c r="N741" s="26">
        <v>16707006446</v>
      </c>
      <c r="O741" s="26">
        <v>633</v>
      </c>
      <c r="P741" s="26">
        <v>28060</v>
      </c>
      <c r="Q741" s="24">
        <v>40.299999999999997</v>
      </c>
      <c r="R741" s="24">
        <v>0.91</v>
      </c>
      <c r="S741" s="24">
        <v>1.44</v>
      </c>
      <c r="T741" s="24">
        <v>2.25</v>
      </c>
    </row>
    <row r="744" spans="1:20">
      <c r="A744" s="17" t="s">
        <v>1523</v>
      </c>
    </row>
    <row r="745" spans="1:20">
      <c r="A745" s="18" t="s">
        <v>1524</v>
      </c>
    </row>
    <row r="746" spans="1:20">
      <c r="A746" s="18" t="s">
        <v>1525</v>
      </c>
    </row>
    <row r="747" spans="1:20">
      <c r="A747" s="18" t="s">
        <v>1526</v>
      </c>
    </row>
    <row r="748" spans="1:20">
      <c r="A748" s="18" t="s">
        <v>1527</v>
      </c>
    </row>
    <row r="751" spans="1:20">
      <c r="A751" s="17" t="s">
        <v>1528</v>
      </c>
    </row>
    <row r="752" spans="1:20">
      <c r="A752" s="18" t="s">
        <v>1529</v>
      </c>
    </row>
    <row r="753" spans="1:1">
      <c r="A753" s="18" t="s">
        <v>1530</v>
      </c>
    </row>
  </sheetData>
  <autoFilter ref="A5:Z741" xr:uid="{00000000-0001-0000-0000-000000000000}"/>
  <sortState xmlns:xlrd2="http://schemas.microsoft.com/office/spreadsheetml/2017/richdata2" ref="B7:AV742">
    <sortCondition ref="B6"/>
  </sortState>
  <hyperlinks>
    <hyperlink ref="B494" r:id="rId1" xr:uid="{00000000-0004-0000-0000-000000000000}"/>
    <hyperlink ref="B486" r:id="rId2" xr:uid="{00000000-0004-0000-0000-000001000000}"/>
    <hyperlink ref="B615" r:id="rId3" xr:uid="{00000000-0004-0000-0000-000002000000}"/>
    <hyperlink ref="B226" r:id="rId4" xr:uid="{00000000-0004-0000-0000-000003000000}"/>
    <hyperlink ref="B325" r:id="rId5" xr:uid="{00000000-0004-0000-0000-000004000000}"/>
    <hyperlink ref="B43" r:id="rId6" xr:uid="{00000000-0004-0000-0000-000005000000}"/>
    <hyperlink ref="B212" r:id="rId7" xr:uid="{00000000-0004-0000-0000-000006000000}"/>
    <hyperlink ref="B217" r:id="rId8" xr:uid="{00000000-0004-0000-0000-000007000000}"/>
    <hyperlink ref="B495" r:id="rId9" xr:uid="{00000000-0004-0000-0000-000008000000}"/>
    <hyperlink ref="B228" r:id="rId10" xr:uid="{00000000-0004-0000-0000-000009000000}"/>
    <hyperlink ref="B730" r:id="rId11" xr:uid="{00000000-0004-0000-0000-00000A000000}"/>
    <hyperlink ref="B442" r:id="rId12" xr:uid="{00000000-0004-0000-0000-00000B000000}"/>
    <hyperlink ref="B147" r:id="rId13" xr:uid="{00000000-0004-0000-0000-00000C000000}"/>
    <hyperlink ref="B554" r:id="rId14" xr:uid="{00000000-0004-0000-0000-00000D000000}"/>
    <hyperlink ref="B361" r:id="rId15" xr:uid="{00000000-0004-0000-0000-00000E000000}"/>
    <hyperlink ref="B443" r:id="rId16" xr:uid="{00000000-0004-0000-0000-00000F000000}"/>
    <hyperlink ref="B733" r:id="rId17" xr:uid="{00000000-0004-0000-0000-000010000000}"/>
    <hyperlink ref="B619" r:id="rId18" xr:uid="{00000000-0004-0000-0000-000011000000}"/>
    <hyperlink ref="B299" r:id="rId19" xr:uid="{00000000-0004-0000-0000-000012000000}"/>
    <hyperlink ref="B44" r:id="rId20" xr:uid="{00000000-0004-0000-0000-000013000000}"/>
    <hyperlink ref="B271" r:id="rId21" xr:uid="{00000000-0004-0000-0000-000014000000}"/>
    <hyperlink ref="B711" r:id="rId22" xr:uid="{00000000-0004-0000-0000-000015000000}"/>
    <hyperlink ref="B652" r:id="rId23" xr:uid="{00000000-0004-0000-0000-000016000000}"/>
    <hyperlink ref="B712" r:id="rId24" xr:uid="{00000000-0004-0000-0000-000017000000}"/>
    <hyperlink ref="B95" r:id="rId25" xr:uid="{00000000-0004-0000-0000-000018000000}"/>
    <hyperlink ref="B608" r:id="rId26" xr:uid="{00000000-0004-0000-0000-000019000000}"/>
    <hyperlink ref="B540" r:id="rId27" xr:uid="{00000000-0004-0000-0000-00001A000000}"/>
    <hyperlink ref="B62" r:id="rId28" xr:uid="{00000000-0004-0000-0000-00001B000000}"/>
    <hyperlink ref="B558" r:id="rId29" xr:uid="{00000000-0004-0000-0000-00001C000000}"/>
    <hyperlink ref="B726" r:id="rId30" xr:uid="{00000000-0004-0000-0000-00001D000000}"/>
    <hyperlink ref="B110" r:id="rId31" xr:uid="{00000000-0004-0000-0000-00001E000000}"/>
    <hyperlink ref="B562" r:id="rId32" xr:uid="{00000000-0004-0000-0000-00001F000000}"/>
    <hyperlink ref="B117" r:id="rId33" xr:uid="{00000000-0004-0000-0000-000020000000}"/>
    <hyperlink ref="B545" r:id="rId34" xr:uid="{00000000-0004-0000-0000-000021000000}"/>
    <hyperlink ref="B292" r:id="rId35" xr:uid="{00000000-0004-0000-0000-000022000000}"/>
    <hyperlink ref="B99" r:id="rId36" xr:uid="{00000000-0004-0000-0000-000023000000}"/>
    <hyperlink ref="B420" r:id="rId37" xr:uid="{00000000-0004-0000-0000-000024000000}"/>
    <hyperlink ref="B45" r:id="rId38" xr:uid="{00000000-0004-0000-0000-000025000000}"/>
    <hyperlink ref="B466" r:id="rId39" xr:uid="{00000000-0004-0000-0000-000026000000}"/>
    <hyperlink ref="B289" r:id="rId40" xr:uid="{00000000-0004-0000-0000-000027000000}"/>
    <hyperlink ref="B470" r:id="rId41" xr:uid="{00000000-0004-0000-0000-000028000000}"/>
    <hyperlink ref="B70" r:id="rId42" xr:uid="{00000000-0004-0000-0000-000029000000}"/>
    <hyperlink ref="B483" r:id="rId43" xr:uid="{00000000-0004-0000-0000-00002A000000}"/>
    <hyperlink ref="B200" r:id="rId44" xr:uid="{00000000-0004-0000-0000-00002B000000}"/>
    <hyperlink ref="B104" r:id="rId45" xr:uid="{00000000-0004-0000-0000-00002C000000}"/>
    <hyperlink ref="B398" r:id="rId46" xr:uid="{00000000-0004-0000-0000-00002D000000}"/>
    <hyperlink ref="B651" r:id="rId47" xr:uid="{00000000-0004-0000-0000-00002E000000}"/>
    <hyperlink ref="B661" r:id="rId48" xr:uid="{00000000-0004-0000-0000-00002F000000}"/>
    <hyperlink ref="B702" r:id="rId49" xr:uid="{00000000-0004-0000-0000-000030000000}"/>
    <hyperlink ref="B407" r:id="rId50" xr:uid="{00000000-0004-0000-0000-000031000000}"/>
    <hyperlink ref="B201" r:id="rId51" xr:uid="{00000000-0004-0000-0000-000032000000}"/>
    <hyperlink ref="B538" r:id="rId52" xr:uid="{00000000-0004-0000-0000-000033000000}"/>
    <hyperlink ref="B513" r:id="rId53" xr:uid="{00000000-0004-0000-0000-000034000000}"/>
    <hyperlink ref="B96" r:id="rId54" xr:uid="{00000000-0004-0000-0000-000035000000}"/>
    <hyperlink ref="B270" r:id="rId55" xr:uid="{00000000-0004-0000-0000-000036000000}"/>
    <hyperlink ref="B587" r:id="rId56" xr:uid="{00000000-0004-0000-0000-000037000000}"/>
    <hyperlink ref="B627" r:id="rId57" xr:uid="{00000000-0004-0000-0000-000038000000}"/>
    <hyperlink ref="B74" r:id="rId58" xr:uid="{00000000-0004-0000-0000-000039000000}"/>
    <hyperlink ref="B735" r:id="rId59" xr:uid="{00000000-0004-0000-0000-00003A000000}"/>
    <hyperlink ref="B508" r:id="rId60" xr:uid="{00000000-0004-0000-0000-00003B000000}"/>
    <hyperlink ref="B249" r:id="rId61" xr:uid="{00000000-0004-0000-0000-00003C000000}"/>
    <hyperlink ref="B446" r:id="rId62" xr:uid="{00000000-0004-0000-0000-00003D000000}"/>
    <hyperlink ref="B328" r:id="rId63" xr:uid="{00000000-0004-0000-0000-00003E000000}"/>
    <hyperlink ref="B392" r:id="rId64" xr:uid="{00000000-0004-0000-0000-00003F000000}"/>
    <hyperlink ref="B253" r:id="rId65" xr:uid="{00000000-0004-0000-0000-000040000000}"/>
    <hyperlink ref="B509" r:id="rId66" xr:uid="{00000000-0004-0000-0000-000041000000}"/>
    <hyperlink ref="B184" r:id="rId67" xr:uid="{00000000-0004-0000-0000-000042000000}"/>
    <hyperlink ref="B149" r:id="rId68" xr:uid="{00000000-0004-0000-0000-000043000000}"/>
    <hyperlink ref="B696" r:id="rId69" xr:uid="{00000000-0004-0000-0000-000044000000}"/>
    <hyperlink ref="B355" r:id="rId70" xr:uid="{00000000-0004-0000-0000-000045000000}"/>
    <hyperlink ref="B705" r:id="rId71" xr:uid="{00000000-0004-0000-0000-000046000000}"/>
    <hyperlink ref="B491" r:id="rId72" xr:uid="{00000000-0004-0000-0000-000047000000}"/>
    <hyperlink ref="B490" r:id="rId73" xr:uid="{00000000-0004-0000-0000-000048000000}"/>
    <hyperlink ref="B177" r:id="rId74" xr:uid="{00000000-0004-0000-0000-000049000000}"/>
    <hyperlink ref="B375" r:id="rId75" xr:uid="{00000000-0004-0000-0000-00004A000000}"/>
    <hyperlink ref="B216" r:id="rId76" xr:uid="{00000000-0004-0000-0000-00004B000000}"/>
    <hyperlink ref="B11" r:id="rId77" xr:uid="{00000000-0004-0000-0000-00004C000000}"/>
    <hyperlink ref="B157" r:id="rId78" xr:uid="{00000000-0004-0000-0000-00004D000000}"/>
    <hyperlink ref="B500" r:id="rId79" xr:uid="{00000000-0004-0000-0000-00004E000000}"/>
    <hyperlink ref="B433" r:id="rId80" xr:uid="{00000000-0004-0000-0000-00004F000000}"/>
    <hyperlink ref="B510" r:id="rId81" xr:uid="{00000000-0004-0000-0000-000050000000}"/>
    <hyperlink ref="B507" r:id="rId82" xr:uid="{00000000-0004-0000-0000-000051000000}"/>
    <hyperlink ref="B692" r:id="rId83" xr:uid="{00000000-0004-0000-0000-000052000000}"/>
    <hyperlink ref="B537" r:id="rId84" xr:uid="{00000000-0004-0000-0000-000053000000}"/>
    <hyperlink ref="B572" r:id="rId85" xr:uid="{00000000-0004-0000-0000-000054000000}"/>
    <hyperlink ref="B230" r:id="rId86" xr:uid="{00000000-0004-0000-0000-000055000000}"/>
    <hyperlink ref="B262" r:id="rId87" xr:uid="{00000000-0004-0000-0000-000056000000}"/>
    <hyperlink ref="B302" r:id="rId88" xr:uid="{00000000-0004-0000-0000-000057000000}"/>
    <hyperlink ref="B336" r:id="rId89" xr:uid="{00000000-0004-0000-0000-000058000000}"/>
    <hyperlink ref="B231" r:id="rId90" xr:uid="{00000000-0004-0000-0000-000059000000}"/>
    <hyperlink ref="B729" r:id="rId91" xr:uid="{00000000-0004-0000-0000-00005A000000}"/>
    <hyperlink ref="B534" r:id="rId92" xr:uid="{00000000-0004-0000-0000-00005B000000}"/>
    <hyperlink ref="B559" r:id="rId93" xr:uid="{00000000-0004-0000-0000-00005C000000}"/>
    <hyperlink ref="B506" r:id="rId94" xr:uid="{00000000-0004-0000-0000-00005D000000}"/>
    <hyperlink ref="B435" r:id="rId95" xr:uid="{00000000-0004-0000-0000-00005E000000}"/>
    <hyperlink ref="B377" r:id="rId96" xr:uid="{00000000-0004-0000-0000-00005F000000}"/>
    <hyperlink ref="B522" r:id="rId97" xr:uid="{00000000-0004-0000-0000-000060000000}"/>
    <hyperlink ref="B434" r:id="rId98" xr:uid="{00000000-0004-0000-0000-000061000000}"/>
    <hyperlink ref="B520" r:id="rId99" xr:uid="{00000000-0004-0000-0000-000062000000}"/>
    <hyperlink ref="B133" r:id="rId100" xr:uid="{00000000-0004-0000-0000-000063000000}"/>
    <hyperlink ref="B60" r:id="rId101" xr:uid="{00000000-0004-0000-0000-000064000000}"/>
    <hyperlink ref="B356" r:id="rId102" xr:uid="{00000000-0004-0000-0000-000065000000}"/>
    <hyperlink ref="B167" r:id="rId103" xr:uid="{00000000-0004-0000-0000-000066000000}"/>
    <hyperlink ref="B583" r:id="rId104" xr:uid="{00000000-0004-0000-0000-000067000000}"/>
    <hyperlink ref="B519" r:id="rId105" xr:uid="{00000000-0004-0000-0000-000068000000}"/>
    <hyperlink ref="B394" r:id="rId106" xr:uid="{00000000-0004-0000-0000-000069000000}"/>
    <hyperlink ref="B455" r:id="rId107" xr:uid="{00000000-0004-0000-0000-00006A000000}"/>
    <hyperlink ref="B448" r:id="rId108" xr:uid="{00000000-0004-0000-0000-00006B000000}"/>
    <hyperlink ref="B484" r:id="rId109" xr:uid="{00000000-0004-0000-0000-00006C000000}"/>
    <hyperlink ref="B220" r:id="rId110" xr:uid="{00000000-0004-0000-0000-00006D000000}"/>
    <hyperlink ref="B630" r:id="rId111" xr:uid="{00000000-0004-0000-0000-00006E000000}"/>
    <hyperlink ref="B487" r:id="rId112" xr:uid="{00000000-0004-0000-0000-00006F000000}"/>
    <hyperlink ref="B707" r:id="rId113" xr:uid="{00000000-0004-0000-0000-000070000000}"/>
    <hyperlink ref="B472" r:id="rId114" xr:uid="{00000000-0004-0000-0000-000071000000}"/>
    <hyperlink ref="B620" r:id="rId115" xr:uid="{00000000-0004-0000-0000-000072000000}"/>
    <hyperlink ref="B14" r:id="rId116" xr:uid="{00000000-0004-0000-0000-000073000000}"/>
    <hyperlink ref="B419" r:id="rId117" xr:uid="{00000000-0004-0000-0000-000074000000}"/>
    <hyperlink ref="B691" r:id="rId118" xr:uid="{00000000-0004-0000-0000-000075000000}"/>
    <hyperlink ref="B474" r:id="rId119" xr:uid="{00000000-0004-0000-0000-000076000000}"/>
    <hyperlink ref="B632" r:id="rId120" xr:uid="{00000000-0004-0000-0000-000077000000}"/>
    <hyperlink ref="B239" r:id="rId121" xr:uid="{00000000-0004-0000-0000-000078000000}"/>
    <hyperlink ref="B734" r:id="rId122" xr:uid="{00000000-0004-0000-0000-000079000000}"/>
    <hyperlink ref="B581" r:id="rId123" xr:uid="{00000000-0004-0000-0000-00007A000000}"/>
    <hyperlink ref="B172" r:id="rId124" xr:uid="{00000000-0004-0000-0000-00007B000000}"/>
    <hyperlink ref="B499" r:id="rId125" xr:uid="{00000000-0004-0000-0000-00007C000000}"/>
    <hyperlink ref="B555" r:id="rId126" xr:uid="{00000000-0004-0000-0000-00007D000000}"/>
    <hyperlink ref="B164" r:id="rId127" xr:uid="{00000000-0004-0000-0000-00007E000000}"/>
    <hyperlink ref="B654" r:id="rId128" xr:uid="{00000000-0004-0000-0000-00007F000000}"/>
    <hyperlink ref="B265" r:id="rId129" xr:uid="{00000000-0004-0000-0000-000080000000}"/>
    <hyperlink ref="B258" r:id="rId130" xr:uid="{00000000-0004-0000-0000-000081000000}"/>
    <hyperlink ref="B469" r:id="rId131" xr:uid="{00000000-0004-0000-0000-000082000000}"/>
    <hyperlink ref="B424" r:id="rId132" xr:uid="{00000000-0004-0000-0000-000083000000}"/>
    <hyperlink ref="B80" r:id="rId133" xr:uid="{00000000-0004-0000-0000-000084000000}"/>
    <hyperlink ref="B243" r:id="rId134" xr:uid="{00000000-0004-0000-0000-000085000000}"/>
    <hyperlink ref="B621" r:id="rId135" xr:uid="{00000000-0004-0000-0000-000086000000}"/>
    <hyperlink ref="B236" r:id="rId136" xr:uid="{00000000-0004-0000-0000-000087000000}"/>
    <hyperlink ref="B626" r:id="rId137" xr:uid="{00000000-0004-0000-0000-000088000000}"/>
    <hyperlink ref="B165" r:id="rId138" xr:uid="{00000000-0004-0000-0000-000089000000}"/>
    <hyperlink ref="B504" r:id="rId139" xr:uid="{00000000-0004-0000-0000-00008A000000}"/>
    <hyperlink ref="B27" r:id="rId140" xr:uid="{00000000-0004-0000-0000-00008B000000}"/>
    <hyperlink ref="B475" r:id="rId141" xr:uid="{00000000-0004-0000-0000-00008C000000}"/>
    <hyperlink ref="B241" r:id="rId142" xr:uid="{00000000-0004-0000-0000-00008D000000}"/>
    <hyperlink ref="B662" r:id="rId143" xr:uid="{00000000-0004-0000-0000-00008E000000}"/>
    <hyperlink ref="B633" r:id="rId144" xr:uid="{00000000-0004-0000-0000-00008F000000}"/>
    <hyperlink ref="B673" r:id="rId145" xr:uid="{00000000-0004-0000-0000-000090000000}"/>
    <hyperlink ref="B606" r:id="rId146" xr:uid="{00000000-0004-0000-0000-000091000000}"/>
    <hyperlink ref="B557" r:id="rId147" xr:uid="{00000000-0004-0000-0000-000092000000}"/>
    <hyperlink ref="B397" r:id="rId148" xr:uid="{00000000-0004-0000-0000-000093000000}"/>
    <hyperlink ref="B233" r:id="rId149" xr:uid="{00000000-0004-0000-0000-000094000000}"/>
    <hyperlink ref="B686" r:id="rId150" xr:uid="{00000000-0004-0000-0000-000095000000}"/>
    <hyperlink ref="B317" r:id="rId151" xr:uid="{00000000-0004-0000-0000-000096000000}"/>
    <hyperlink ref="B664" r:id="rId152" xr:uid="{00000000-0004-0000-0000-000097000000}"/>
    <hyperlink ref="B346" r:id="rId153" xr:uid="{00000000-0004-0000-0000-000098000000}"/>
    <hyperlink ref="B725" r:id="rId154" xr:uid="{00000000-0004-0000-0000-000099000000}"/>
    <hyperlink ref="B526" r:id="rId155" xr:uid="{00000000-0004-0000-0000-00009A000000}"/>
    <hyperlink ref="B550" r:id="rId156" xr:uid="{00000000-0004-0000-0000-00009B000000}"/>
    <hyperlink ref="B432" r:id="rId157" xr:uid="{00000000-0004-0000-0000-00009C000000}"/>
    <hyperlink ref="B663" r:id="rId158" xr:uid="{00000000-0004-0000-0000-00009D000000}"/>
    <hyperlink ref="B38" r:id="rId159" xr:uid="{00000000-0004-0000-0000-00009E000000}"/>
    <hyperlink ref="B638" r:id="rId160" xr:uid="{00000000-0004-0000-0000-00009F000000}"/>
    <hyperlink ref="B166" r:id="rId161" xr:uid="{00000000-0004-0000-0000-0000A0000000}"/>
    <hyperlink ref="B327" r:id="rId162" xr:uid="{00000000-0004-0000-0000-0000A1000000}"/>
    <hyperlink ref="B182" r:id="rId163" xr:uid="{00000000-0004-0000-0000-0000A2000000}"/>
    <hyperlink ref="B275" r:id="rId164" xr:uid="{00000000-0004-0000-0000-0000A3000000}"/>
    <hyperlink ref="B324" r:id="rId165" xr:uid="{00000000-0004-0000-0000-0000A4000000}"/>
    <hyperlink ref="B61" r:id="rId166" xr:uid="{00000000-0004-0000-0000-0000A5000000}"/>
    <hyperlink ref="B319" r:id="rId167" xr:uid="{00000000-0004-0000-0000-0000A6000000}"/>
    <hyperlink ref="B59" r:id="rId168" xr:uid="{00000000-0004-0000-0000-0000A7000000}"/>
    <hyperlink ref="B322" r:id="rId169" xr:uid="{00000000-0004-0000-0000-0000A8000000}"/>
    <hyperlink ref="B505" r:id="rId170" xr:uid="{00000000-0004-0000-0000-0000A9000000}"/>
    <hyperlink ref="B405" r:id="rId171" xr:uid="{00000000-0004-0000-0000-0000AA000000}"/>
    <hyperlink ref="B576" r:id="rId172" xr:uid="{00000000-0004-0000-0000-0000AB000000}"/>
    <hyperlink ref="B306" r:id="rId173" xr:uid="{00000000-0004-0000-0000-0000AC000000}"/>
    <hyperlink ref="B118" r:id="rId174" xr:uid="{00000000-0004-0000-0000-0000AD000000}"/>
    <hyperlink ref="B645" r:id="rId175" xr:uid="{00000000-0004-0000-0000-0000AE000000}"/>
    <hyperlink ref="B713" r:id="rId176" xr:uid="{00000000-0004-0000-0000-0000AF000000}"/>
    <hyperlink ref="B304" r:id="rId177" xr:uid="{00000000-0004-0000-0000-0000B0000000}"/>
    <hyperlink ref="B677" r:id="rId178" xr:uid="{00000000-0004-0000-0000-0000B1000000}"/>
    <hyperlink ref="B570" r:id="rId179" xr:uid="{00000000-0004-0000-0000-0000B2000000}"/>
    <hyperlink ref="B142" r:id="rId180" xr:uid="{00000000-0004-0000-0000-0000B3000000}"/>
    <hyperlink ref="B628" r:id="rId181" xr:uid="{00000000-0004-0000-0000-0000B4000000}"/>
    <hyperlink ref="B602" r:id="rId182" xr:uid="{00000000-0004-0000-0000-0000B5000000}"/>
    <hyperlink ref="B406" r:id="rId183" xr:uid="{00000000-0004-0000-0000-0000B6000000}"/>
    <hyperlink ref="B556" r:id="rId184" xr:uid="{00000000-0004-0000-0000-0000B7000000}"/>
    <hyperlink ref="B330" r:id="rId185" xr:uid="{00000000-0004-0000-0000-0000B8000000}"/>
    <hyperlink ref="B575" r:id="rId186" xr:uid="{00000000-0004-0000-0000-0000B9000000}"/>
    <hyperlink ref="B323" r:id="rId187" xr:uid="{00000000-0004-0000-0000-0000BA000000}"/>
    <hyperlink ref="B597" r:id="rId188" xr:uid="{00000000-0004-0000-0000-0000BB000000}"/>
    <hyperlink ref="B589" r:id="rId189" xr:uid="{00000000-0004-0000-0000-0000BC000000}"/>
    <hyperlink ref="B365" r:id="rId190" xr:uid="{00000000-0004-0000-0000-0000BD000000}"/>
    <hyperlink ref="B629" r:id="rId191" xr:uid="{00000000-0004-0000-0000-0000BE000000}"/>
    <hyperlink ref="B152" r:id="rId192" xr:uid="{00000000-0004-0000-0000-0000BF000000}"/>
    <hyperlink ref="B685" r:id="rId193" xr:uid="{00000000-0004-0000-0000-0000C0000000}"/>
    <hyperlink ref="B462" r:id="rId194" xr:uid="{00000000-0004-0000-0000-0000C1000000}"/>
    <hyperlink ref="B68" r:id="rId195" xr:uid="{00000000-0004-0000-0000-0000C2000000}"/>
    <hyperlink ref="B223" r:id="rId196" xr:uid="{00000000-0004-0000-0000-0000C3000000}"/>
    <hyperlink ref="B471" r:id="rId197" xr:uid="{00000000-0004-0000-0000-0000C4000000}"/>
    <hyperlink ref="B515" r:id="rId198" xr:uid="{00000000-0004-0000-0000-0000C5000000}"/>
    <hyperlink ref="B482" r:id="rId199" xr:uid="{00000000-0004-0000-0000-0000C6000000}"/>
    <hyperlink ref="B668" r:id="rId200" xr:uid="{00000000-0004-0000-0000-0000C7000000}"/>
    <hyperlink ref="B688" r:id="rId201" xr:uid="{00000000-0004-0000-0000-0000C8000000}"/>
    <hyperlink ref="B481" r:id="rId202" xr:uid="{00000000-0004-0000-0000-0000C9000000}"/>
    <hyperlink ref="B376" r:id="rId203" xr:uid="{00000000-0004-0000-0000-0000CA000000}"/>
    <hyperlink ref="B251" r:id="rId204" xr:uid="{00000000-0004-0000-0000-0000CB000000}"/>
    <hyperlink ref="B444" r:id="rId205" xr:uid="{00000000-0004-0000-0000-0000CC000000}"/>
    <hyperlink ref="B281" r:id="rId206" xr:uid="{00000000-0004-0000-0000-0000CD000000}"/>
    <hyperlink ref="B278" r:id="rId207" xr:uid="{00000000-0004-0000-0000-0000CE000000}"/>
    <hyperlink ref="B660" r:id="rId208" xr:uid="{00000000-0004-0000-0000-0000CF000000}"/>
    <hyperlink ref="B235" r:id="rId209" xr:uid="{00000000-0004-0000-0000-0000D0000000}"/>
    <hyperlink ref="B563" r:id="rId210" xr:uid="{00000000-0004-0000-0000-0000D1000000}"/>
    <hyperlink ref="B613" r:id="rId211" xr:uid="{00000000-0004-0000-0000-0000D2000000}"/>
    <hyperlink ref="B655" r:id="rId212" xr:uid="{00000000-0004-0000-0000-0000D3000000}"/>
    <hyperlink ref="B64" r:id="rId213" xr:uid="{00000000-0004-0000-0000-0000D4000000}"/>
    <hyperlink ref="B181" r:id="rId214" xr:uid="{00000000-0004-0000-0000-0000D5000000}"/>
    <hyperlink ref="B493" r:id="rId215" xr:uid="{00000000-0004-0000-0000-0000D6000000}"/>
    <hyperlink ref="B162" r:id="rId216" xr:uid="{00000000-0004-0000-0000-0000D7000000}"/>
    <hyperlink ref="B183" r:id="rId217" xr:uid="{00000000-0004-0000-0000-0000D8000000}"/>
    <hyperlink ref="B82" r:id="rId218" xr:uid="{00000000-0004-0000-0000-0000D9000000}"/>
    <hyperlink ref="B684" r:id="rId219" xr:uid="{00000000-0004-0000-0000-0000DA000000}"/>
    <hyperlink ref="B185" r:id="rId220" xr:uid="{00000000-0004-0000-0000-0000DB000000}"/>
    <hyperlink ref="B386" r:id="rId221" xr:uid="{00000000-0004-0000-0000-0000DC000000}"/>
    <hyperlink ref="B521" r:id="rId222" xr:uid="{00000000-0004-0000-0000-0000DD000000}"/>
    <hyperlink ref="B614" r:id="rId223" xr:uid="{00000000-0004-0000-0000-0000DE000000}"/>
    <hyperlink ref="B512" r:id="rId224" xr:uid="{00000000-0004-0000-0000-0000DF000000}"/>
    <hyperlink ref="B533" r:id="rId225" xr:uid="{00000000-0004-0000-0000-0000E0000000}"/>
    <hyperlink ref="B73" r:id="rId226" xr:uid="{00000000-0004-0000-0000-0000E1000000}"/>
    <hyperlink ref="B160" r:id="rId227" xr:uid="{00000000-0004-0000-0000-0000E2000000}"/>
    <hyperlink ref="B667" r:id="rId228" xr:uid="{00000000-0004-0000-0000-0000E3000000}"/>
    <hyperlink ref="B256" r:id="rId229" xr:uid="{00000000-0004-0000-0000-0000E4000000}"/>
    <hyperlink ref="B121" r:id="rId230" xr:uid="{00000000-0004-0000-0000-0000E5000000}"/>
    <hyperlink ref="B148" r:id="rId231" xr:uid="{00000000-0004-0000-0000-0000E6000000}"/>
    <hyperlink ref="B357" r:id="rId232" xr:uid="{00000000-0004-0000-0000-0000E7000000}"/>
    <hyperlink ref="B22" r:id="rId233" xr:uid="{00000000-0004-0000-0000-0000E8000000}"/>
    <hyperlink ref="B523" r:id="rId234" xr:uid="{00000000-0004-0000-0000-0000E9000000}"/>
    <hyperlink ref="B378" r:id="rId235" xr:uid="{00000000-0004-0000-0000-0000EA000000}"/>
    <hyperlink ref="B187" r:id="rId236" xr:uid="{00000000-0004-0000-0000-0000EB000000}"/>
    <hyperlink ref="B115" r:id="rId237" xr:uid="{00000000-0004-0000-0000-0000EC000000}"/>
    <hyperlink ref="B131" r:id="rId238" xr:uid="{00000000-0004-0000-0000-0000ED000000}"/>
    <hyperlink ref="B714" r:id="rId239" xr:uid="{00000000-0004-0000-0000-0000EE000000}"/>
    <hyperlink ref="B710" r:id="rId240" xr:uid="{00000000-0004-0000-0000-0000EF000000}"/>
    <hyperlink ref="B57" r:id="rId241" xr:uid="{00000000-0004-0000-0000-0000F0000000}"/>
    <hyperlink ref="B429" r:id="rId242" xr:uid="{00000000-0004-0000-0000-0000F1000000}"/>
    <hyperlink ref="B516" r:id="rId243" xr:uid="{00000000-0004-0000-0000-0000F2000000}"/>
    <hyperlink ref="B132" r:id="rId244" xr:uid="{00000000-0004-0000-0000-0000F3000000}"/>
    <hyperlink ref="B153" r:id="rId245" xr:uid="{00000000-0004-0000-0000-0000F4000000}"/>
    <hyperlink ref="B719" r:id="rId246" xr:uid="{00000000-0004-0000-0000-0000F5000000}"/>
    <hyperlink ref="B485" r:id="rId247" xr:uid="{00000000-0004-0000-0000-0000F6000000}"/>
    <hyperlink ref="B373" r:id="rId248" xr:uid="{00000000-0004-0000-0000-0000F7000000}"/>
    <hyperlink ref="B354" r:id="rId249" xr:uid="{00000000-0004-0000-0000-0000F8000000}"/>
    <hyperlink ref="B7" r:id="rId250" xr:uid="{00000000-0004-0000-0000-0000F9000000}"/>
    <hyperlink ref="B514" r:id="rId251" xr:uid="{00000000-0004-0000-0000-0000FA000000}"/>
    <hyperlink ref="B415" r:id="rId252" xr:uid="{00000000-0004-0000-0000-0000FB000000}"/>
    <hyperlink ref="B551" r:id="rId253" xr:uid="{00000000-0004-0000-0000-0000FC000000}"/>
    <hyperlink ref="B337" r:id="rId254" xr:uid="{00000000-0004-0000-0000-0000FD000000}"/>
    <hyperlink ref="B439" r:id="rId255" xr:uid="{00000000-0004-0000-0000-0000FE000000}"/>
    <hyperlink ref="B293" r:id="rId256" xr:uid="{00000000-0004-0000-0000-0000FF000000}"/>
    <hyperlink ref="B574" r:id="rId257" xr:uid="{00000000-0004-0000-0000-000000010000}"/>
    <hyperlink ref="B552" r:id="rId258" xr:uid="{00000000-0004-0000-0000-000001010000}"/>
    <hyperlink ref="B51" r:id="rId259" xr:uid="{00000000-0004-0000-0000-000002010000}"/>
    <hyperlink ref="B222" r:id="rId260" xr:uid="{00000000-0004-0000-0000-000003010000}"/>
    <hyperlink ref="B186" r:id="rId261" xr:uid="{00000000-0004-0000-0000-000004010000}"/>
    <hyperlink ref="B617" r:id="rId262" xr:uid="{00000000-0004-0000-0000-000005010000}"/>
    <hyperlink ref="B697" r:id="rId263" xr:uid="{00000000-0004-0000-0000-000006010000}"/>
    <hyperlink ref="B114" r:id="rId264" xr:uid="{00000000-0004-0000-0000-000007010000}"/>
    <hyperlink ref="B665" r:id="rId265" xr:uid="{00000000-0004-0000-0000-000008010000}"/>
    <hyperlink ref="B368" r:id="rId266" xr:uid="{00000000-0004-0000-0000-000009010000}"/>
    <hyperlink ref="B207" r:id="rId267" xr:uid="{00000000-0004-0000-0000-00000A010000}"/>
    <hyperlink ref="B76" r:id="rId268" xr:uid="{00000000-0004-0000-0000-00000B010000}"/>
    <hyperlink ref="B69" r:id="rId269" xr:uid="{00000000-0004-0000-0000-00000C010000}"/>
    <hyperlink ref="B421" r:id="rId270" xr:uid="{00000000-0004-0000-0000-00000D010000}"/>
    <hyperlink ref="B179" r:id="rId271" xr:uid="{00000000-0004-0000-0000-00000E010000}"/>
    <hyperlink ref="B644" r:id="rId272" xr:uid="{00000000-0004-0000-0000-00000F010000}"/>
    <hyperlink ref="B607" r:id="rId273" xr:uid="{00000000-0004-0000-0000-000010010000}"/>
    <hyperlink ref="B695" r:id="rId274" xr:uid="{00000000-0004-0000-0000-000011010000}"/>
    <hyperlink ref="B21" r:id="rId275" xr:uid="{00000000-0004-0000-0000-000012010000}"/>
    <hyperlink ref="B341" r:id="rId276" xr:uid="{00000000-0004-0000-0000-000013010000}"/>
    <hyperlink ref="B738" r:id="rId277" xr:uid="{00000000-0004-0000-0000-000014010000}"/>
    <hyperlink ref="B531" r:id="rId278" xr:uid="{00000000-0004-0000-0000-000015010000}"/>
    <hyperlink ref="B709" r:id="rId279" xr:uid="{00000000-0004-0000-0000-000016010000}"/>
    <hyperlink ref="B682" r:id="rId280" xr:uid="{00000000-0004-0000-0000-000017010000}"/>
    <hyperlink ref="B298" r:id="rId281" xr:uid="{00000000-0004-0000-0000-000018010000}"/>
    <hyperlink ref="B242" r:id="rId282" xr:uid="{00000000-0004-0000-0000-000019010000}"/>
    <hyperlink ref="B511" r:id="rId283" xr:uid="{00000000-0004-0000-0000-00001A010000}"/>
    <hyperlink ref="B180" r:id="rId284" xr:uid="{00000000-0004-0000-0000-00001B010000}"/>
    <hyperlink ref="B158" r:id="rId285" xr:uid="{00000000-0004-0000-0000-00001C010000}"/>
    <hyperlink ref="B347" r:id="rId286" xr:uid="{00000000-0004-0000-0000-00001D010000}"/>
    <hyperlink ref="B580" r:id="rId287" xr:uid="{00000000-0004-0000-0000-00001E010000}"/>
    <hyperlink ref="B425" r:id="rId288" xr:uid="{00000000-0004-0000-0000-00001F010000}"/>
    <hyperlink ref="B530" r:id="rId289" xr:uid="{00000000-0004-0000-0000-000020010000}"/>
    <hyperlink ref="B26" r:id="rId290" xr:uid="{00000000-0004-0000-0000-000021010000}"/>
    <hyperlink ref="B656" r:id="rId291" xr:uid="{00000000-0004-0000-0000-000022010000}"/>
    <hyperlink ref="B636" r:id="rId292" xr:uid="{00000000-0004-0000-0000-000023010000}"/>
    <hyperlink ref="B338" r:id="rId293" xr:uid="{00000000-0004-0000-0000-000024010000}"/>
    <hyperlink ref="B111" r:id="rId294" xr:uid="{00000000-0004-0000-0000-000025010000}"/>
    <hyperlink ref="B37" r:id="rId295" xr:uid="{00000000-0004-0000-0000-000026010000}"/>
    <hyperlink ref="B195" r:id="rId296" xr:uid="{00000000-0004-0000-0000-000027010000}"/>
    <hyperlink ref="B310" r:id="rId297" xr:uid="{00000000-0004-0000-0000-000028010000}"/>
    <hyperlink ref="B119" r:id="rId298" xr:uid="{00000000-0004-0000-0000-000029010000}"/>
    <hyperlink ref="B291" r:id="rId299" xr:uid="{00000000-0004-0000-0000-00002A010000}"/>
    <hyperlink ref="B616" r:id="rId300" xr:uid="{00000000-0004-0000-0000-00002B010000}"/>
    <hyperlink ref="B50" r:id="rId301" xr:uid="{00000000-0004-0000-0000-00002C010000}"/>
    <hyperlink ref="B300" r:id="rId302" xr:uid="{00000000-0004-0000-0000-00002D010000}"/>
    <hyperlink ref="B240" r:id="rId303" xr:uid="{00000000-0004-0000-0000-00002E010000}"/>
    <hyperlink ref="B28" r:id="rId304" xr:uid="{00000000-0004-0000-0000-00002F010000}"/>
    <hyperlink ref="B560" r:id="rId305" xr:uid="{00000000-0004-0000-0000-000030010000}"/>
    <hyperlink ref="B155" r:id="rId306" xr:uid="{00000000-0004-0000-0000-000031010000}"/>
    <hyperlink ref="B98" r:id="rId307" xr:uid="{00000000-0004-0000-0000-000032010000}"/>
    <hyperlink ref="B611" r:id="rId308" xr:uid="{00000000-0004-0000-0000-000033010000}"/>
    <hyperlink ref="B659" r:id="rId309" xr:uid="{00000000-0004-0000-0000-000034010000}"/>
    <hyperlink ref="B122" r:id="rId310" xr:uid="{00000000-0004-0000-0000-000035010000}"/>
    <hyperlink ref="B339" r:id="rId311" xr:uid="{00000000-0004-0000-0000-000036010000}"/>
    <hyperlink ref="B320" r:id="rId312" xr:uid="{00000000-0004-0000-0000-000037010000}"/>
    <hyperlink ref="B610" r:id="rId313" xr:uid="{00000000-0004-0000-0000-000038010000}"/>
    <hyperlink ref="B134" r:id="rId314" xr:uid="{00000000-0004-0000-0000-000039010000}"/>
    <hyperlink ref="B71" r:id="rId315" xr:uid="{00000000-0004-0000-0000-00003A010000}"/>
    <hyperlink ref="B473" r:id="rId316" xr:uid="{00000000-0004-0000-0000-00003B010000}"/>
    <hyperlink ref="B85" r:id="rId317" xr:uid="{00000000-0004-0000-0000-00003C010000}"/>
    <hyperlink ref="B33" r:id="rId318" xr:uid="{00000000-0004-0000-0000-00003D010000}"/>
    <hyperlink ref="B287" r:id="rId319" xr:uid="{00000000-0004-0000-0000-00003E010000}"/>
    <hyperlink ref="B445" r:id="rId320" xr:uid="{00000000-0004-0000-0000-00003F010000}"/>
    <hyperlink ref="B225" r:id="rId321" xr:uid="{00000000-0004-0000-0000-000040010000}"/>
    <hyperlink ref="B657" r:id="rId322" xr:uid="{00000000-0004-0000-0000-000041010000}"/>
    <hyperlink ref="B480" r:id="rId323" xr:uid="{00000000-0004-0000-0000-000042010000}"/>
    <hyperlink ref="B340" r:id="rId324" xr:uid="{00000000-0004-0000-0000-000043010000}"/>
    <hyperlink ref="B352" r:id="rId325" xr:uid="{00000000-0004-0000-0000-000044010000}"/>
    <hyperlink ref="B311" r:id="rId326" xr:uid="{00000000-0004-0000-0000-000045010000}"/>
    <hyperlink ref="B594" r:id="rId327" xr:uid="{00000000-0004-0000-0000-000046010000}"/>
    <hyperlink ref="B585" r:id="rId328" xr:uid="{00000000-0004-0000-0000-000047010000}"/>
    <hyperlink ref="B404" r:id="rId329" xr:uid="{00000000-0004-0000-0000-000048010000}"/>
    <hyperlink ref="B401" r:id="rId330" xr:uid="{00000000-0004-0000-0000-000049010000}"/>
    <hyperlink ref="B266" r:id="rId331" xr:uid="{00000000-0004-0000-0000-00004A010000}"/>
    <hyperlink ref="B672" r:id="rId332" xr:uid="{00000000-0004-0000-0000-00004B010000}"/>
    <hyperlink ref="B129" r:id="rId333" xr:uid="{00000000-0004-0000-0000-00004C010000}"/>
    <hyperlink ref="B624" r:id="rId334" xr:uid="{00000000-0004-0000-0000-00004D010000}"/>
    <hyperlink ref="B549" r:id="rId335" xr:uid="{00000000-0004-0000-0000-00004E010000}"/>
    <hyperlink ref="B496" r:id="rId336" xr:uid="{00000000-0004-0000-0000-00004F010000}"/>
    <hyperlink ref="B477" r:id="rId337" xr:uid="{00000000-0004-0000-0000-000050010000}"/>
    <hyperlink ref="B25" r:id="rId338" xr:uid="{00000000-0004-0000-0000-000051010000}"/>
    <hyperlink ref="B176" r:id="rId339" xr:uid="{00000000-0004-0000-0000-000052010000}"/>
    <hyperlink ref="B476" r:id="rId340" xr:uid="{00000000-0004-0000-0000-000053010000}"/>
    <hyperlink ref="B107" r:id="rId341" xr:uid="{00000000-0004-0000-0000-000054010000}"/>
    <hyperlink ref="B156" r:id="rId342" xr:uid="{00000000-0004-0000-0000-000055010000}"/>
    <hyperlink ref="B736" r:id="rId343" xr:uid="{00000000-0004-0000-0000-000056010000}"/>
    <hyperlink ref="B390" r:id="rId344" xr:uid="{00000000-0004-0000-0000-000057010000}"/>
    <hyperlink ref="B46" r:id="rId345" xr:uid="{00000000-0004-0000-0000-000058010000}"/>
    <hyperlink ref="B679" r:id="rId346" xr:uid="{00000000-0004-0000-0000-000059010000}"/>
    <hyperlink ref="B140" r:id="rId347" xr:uid="{00000000-0004-0000-0000-00005A010000}"/>
    <hyperlink ref="B653" r:id="rId348" xr:uid="{00000000-0004-0000-0000-00005B010000}"/>
    <hyperlink ref="B332" r:id="rId349" xr:uid="{00000000-0004-0000-0000-00005C010000}"/>
    <hyperlink ref="B173" r:id="rId350" xr:uid="{00000000-0004-0000-0000-00005D010000}"/>
    <hyperlink ref="B232" r:id="rId351" xr:uid="{00000000-0004-0000-0000-00005E010000}"/>
    <hyperlink ref="B334" r:id="rId352" xr:uid="{00000000-0004-0000-0000-00005F010000}"/>
    <hyperlink ref="B459" r:id="rId353" xr:uid="{00000000-0004-0000-0000-000060010000}"/>
    <hyperlink ref="B678" r:id="rId354" xr:uid="{00000000-0004-0000-0000-000061010000}"/>
    <hyperlink ref="B168" r:id="rId355" xr:uid="{00000000-0004-0000-0000-000062010000}"/>
    <hyperlink ref="B722" r:id="rId356" xr:uid="{00000000-0004-0000-0000-000063010000}"/>
    <hyperlink ref="B254" r:id="rId357" xr:uid="{00000000-0004-0000-0000-000064010000}"/>
    <hyperlink ref="B244" r:id="rId358" xr:uid="{00000000-0004-0000-0000-000065010000}"/>
    <hyperlink ref="B417" r:id="rId359" xr:uid="{00000000-0004-0000-0000-000066010000}"/>
    <hyperlink ref="B547" r:id="rId360" xr:uid="{00000000-0004-0000-0000-000067010000}"/>
    <hyperlink ref="B701" r:id="rId361" xr:uid="{00000000-0004-0000-0000-000068010000}"/>
    <hyperlink ref="B127" r:id="rId362" xr:uid="{00000000-0004-0000-0000-000069010000}"/>
    <hyperlink ref="B479" r:id="rId363" xr:uid="{00000000-0004-0000-0000-00006A010000}"/>
    <hyperlink ref="B364" r:id="rId364" xr:uid="{00000000-0004-0000-0000-00006B010000}"/>
    <hyperlink ref="B715" r:id="rId365" xr:uid="{00000000-0004-0000-0000-00006C010000}"/>
    <hyperlink ref="B285" r:id="rId366" xr:uid="{00000000-0004-0000-0000-00006D010000}"/>
    <hyperlink ref="B31" r:id="rId367" xr:uid="{00000000-0004-0000-0000-00006E010000}"/>
    <hyperlink ref="B399" r:id="rId368" xr:uid="{00000000-0004-0000-0000-00006F010000}"/>
    <hyperlink ref="B87" r:id="rId369" xr:uid="{00000000-0004-0000-0000-000070010000}"/>
    <hyperlink ref="B383" r:id="rId370" xr:uid="{00000000-0004-0000-0000-000071010000}"/>
    <hyperlink ref="B737" r:id="rId371" xr:uid="{00000000-0004-0000-0000-000072010000}"/>
    <hyperlink ref="B465" r:id="rId372" xr:uid="{00000000-0004-0000-0000-000073010000}"/>
    <hyperlink ref="B279" r:id="rId373" xr:uid="{00000000-0004-0000-0000-000074010000}"/>
    <hyperlink ref="B703" r:id="rId374" xr:uid="{00000000-0004-0000-0000-000075010000}"/>
    <hyperlink ref="B403" r:id="rId375" xr:uid="{00000000-0004-0000-0000-000076010000}"/>
    <hyperlink ref="B32" r:id="rId376" xr:uid="{00000000-0004-0000-0000-000077010000}"/>
    <hyperlink ref="B603" r:id="rId377" xr:uid="{00000000-0004-0000-0000-000078010000}"/>
    <hyperlink ref="B188" r:id="rId378" xr:uid="{00000000-0004-0000-0000-000079010000}"/>
    <hyperlink ref="B543" r:id="rId379" xr:uid="{00000000-0004-0000-0000-00007A010000}"/>
    <hyperlink ref="B261" r:id="rId380" xr:uid="{00000000-0004-0000-0000-00007B010000}"/>
    <hyperlink ref="B171" r:id="rId381" xr:uid="{00000000-0004-0000-0000-00007C010000}"/>
    <hyperlink ref="B34" r:id="rId382" xr:uid="{00000000-0004-0000-0000-00007D010000}"/>
    <hyperlink ref="B342" r:id="rId383" xr:uid="{00000000-0004-0000-0000-00007E010000}"/>
    <hyperlink ref="B315" r:id="rId384" xr:uid="{00000000-0004-0000-0000-00007F010000}"/>
    <hyperlink ref="B229" r:id="rId385" xr:uid="{00000000-0004-0000-0000-000080010000}"/>
    <hyperlink ref="B108" r:id="rId386" xr:uid="{00000000-0004-0000-0000-000081010000}"/>
    <hyperlink ref="B592" r:id="rId387" xr:uid="{00000000-0004-0000-0000-000082010000}"/>
    <hyperlink ref="B329" r:id="rId388" xr:uid="{00000000-0004-0000-0000-000083010000}"/>
    <hyperlink ref="B343" r:id="rId389" xr:uid="{00000000-0004-0000-0000-000084010000}"/>
    <hyperlink ref="B106" r:id="rId390" xr:uid="{00000000-0004-0000-0000-000085010000}"/>
    <hyperlink ref="B453" r:id="rId391" xr:uid="{00000000-0004-0000-0000-000086010000}"/>
    <hyperlink ref="B708" r:id="rId392" xr:uid="{00000000-0004-0000-0000-000087010000}"/>
    <hyperlink ref="B700" r:id="rId393" xr:uid="{00000000-0004-0000-0000-000088010000}"/>
    <hyperlink ref="B307" r:id="rId394" xr:uid="{00000000-0004-0000-0000-000089010000}"/>
    <hyperlink ref="B408" r:id="rId395" xr:uid="{00000000-0004-0000-0000-00008A010000}"/>
    <hyperlink ref="B467" r:id="rId396" xr:uid="{00000000-0004-0000-0000-00008B010000}"/>
    <hyperlink ref="B190" r:id="rId397" xr:uid="{00000000-0004-0000-0000-00008C010000}"/>
    <hyperlink ref="B267" r:id="rId398" xr:uid="{00000000-0004-0000-0000-00008D010000}"/>
    <hyperlink ref="B16" r:id="rId399" xr:uid="{00000000-0004-0000-0000-00008E010000}"/>
    <hyperlink ref="B727" r:id="rId400" xr:uid="{00000000-0004-0000-0000-00008F010000}"/>
    <hyperlink ref="B237" r:id="rId401" xr:uid="{00000000-0004-0000-0000-000090010000}"/>
    <hyperlink ref="B313" r:id="rId402" xr:uid="{00000000-0004-0000-0000-000091010000}"/>
    <hyperlink ref="B412" r:id="rId403" xr:uid="{00000000-0004-0000-0000-000092010000}"/>
    <hyperlink ref="B66" r:id="rId404" xr:uid="{00000000-0004-0000-0000-000093010000}"/>
    <hyperlink ref="B451" r:id="rId405" xr:uid="{00000000-0004-0000-0000-000094010000}"/>
    <hyperlink ref="B268" r:id="rId406" xr:uid="{00000000-0004-0000-0000-000095010000}"/>
    <hyperlink ref="B648" r:id="rId407" xr:uid="{00000000-0004-0000-0000-000096010000}"/>
    <hyperlink ref="B103" r:id="rId408" xr:uid="{00000000-0004-0000-0000-000097010000}"/>
    <hyperlink ref="B358" r:id="rId409" xr:uid="{00000000-0004-0000-0000-000098010000}"/>
    <hyperlink ref="B388" r:id="rId410" xr:uid="{00000000-0004-0000-0000-000099010000}"/>
    <hyperlink ref="B631" r:id="rId411" xr:uid="{00000000-0004-0000-0000-00009A010000}"/>
    <hyperlink ref="B669" r:id="rId412" xr:uid="{00000000-0004-0000-0000-00009B010000}"/>
    <hyperlink ref="B353" r:id="rId413" xr:uid="{00000000-0004-0000-0000-00009C010000}"/>
    <hyperlink ref="B159" r:id="rId414" xr:uid="{00000000-0004-0000-0000-00009D010000}"/>
    <hyperlink ref="B130" r:id="rId415" xr:uid="{00000000-0004-0000-0000-00009E010000}"/>
    <hyperlink ref="B464" r:id="rId416" xr:uid="{00000000-0004-0000-0000-00009F010000}"/>
    <hyperlink ref="B86" r:id="rId417" xr:uid="{00000000-0004-0000-0000-0000A0010000}"/>
    <hyperlink ref="B273" r:id="rId418" xr:uid="{00000000-0004-0000-0000-0000A1010000}"/>
    <hyperlink ref="B78" r:id="rId419" xr:uid="{00000000-0004-0000-0000-0000A2010000}"/>
    <hyperlink ref="B381" r:id="rId420" xr:uid="{00000000-0004-0000-0000-0000A3010000}"/>
    <hyperlink ref="B154" r:id="rId421" xr:uid="{00000000-0004-0000-0000-0000A4010000}"/>
    <hyperlink ref="B693" r:id="rId422" xr:uid="{00000000-0004-0000-0000-0000A5010000}"/>
    <hyperlink ref="B284" r:id="rId423" xr:uid="{00000000-0004-0000-0000-0000A6010000}"/>
    <hyperlink ref="B13" r:id="rId424" xr:uid="{00000000-0004-0000-0000-0000A7010000}"/>
    <hyperlink ref="B290" r:id="rId425" xr:uid="{00000000-0004-0000-0000-0000A8010000}"/>
    <hyperlink ref="B450" r:id="rId426" xr:uid="{00000000-0004-0000-0000-0000A9010000}"/>
    <hyperlink ref="B94" r:id="rId427" xr:uid="{00000000-0004-0000-0000-0000AA010000}"/>
    <hyperlink ref="B67" r:id="rId428" xr:uid="{00000000-0004-0000-0000-0000AB010000}"/>
    <hyperlink ref="B257" r:id="rId429" xr:uid="{00000000-0004-0000-0000-0000AC010000}"/>
    <hyperlink ref="B461" r:id="rId430" xr:uid="{00000000-0004-0000-0000-0000AD010000}"/>
    <hyperlink ref="B566" r:id="rId431" xr:uid="{00000000-0004-0000-0000-0000AE010000}"/>
    <hyperlink ref="B599" r:id="rId432" xr:uid="{00000000-0004-0000-0000-0000AF010000}"/>
    <hyperlink ref="B422" r:id="rId433" xr:uid="{00000000-0004-0000-0000-0000B0010000}"/>
    <hyperlink ref="B296" r:id="rId434" xr:uid="{00000000-0004-0000-0000-0000B1010000}"/>
    <hyperlink ref="B54" r:id="rId435" xr:uid="{00000000-0004-0000-0000-0000B2010000}"/>
    <hyperlink ref="B413" r:id="rId436" xr:uid="{00000000-0004-0000-0000-0000B3010000}"/>
    <hyperlink ref="B318" r:id="rId437" xr:uid="{00000000-0004-0000-0000-0000B4010000}"/>
    <hyperlink ref="B218" r:id="rId438" xr:uid="{00000000-0004-0000-0000-0000B5010000}"/>
    <hyperlink ref="B331" r:id="rId439" xr:uid="{00000000-0004-0000-0000-0000B6010000}"/>
    <hyperlink ref="B449" r:id="rId440" xr:uid="{00000000-0004-0000-0000-0000B7010000}"/>
    <hyperlink ref="B567" r:id="rId441" xr:uid="{00000000-0004-0000-0000-0000B8010000}"/>
    <hyperlink ref="B416" r:id="rId442" xr:uid="{00000000-0004-0000-0000-0000B9010000}"/>
    <hyperlink ref="B349" r:id="rId443" xr:uid="{00000000-0004-0000-0000-0000BA010000}"/>
    <hyperlink ref="B272" r:id="rId444" xr:uid="{00000000-0004-0000-0000-0000BB010000}"/>
    <hyperlink ref="B109" r:id="rId445" xr:uid="{00000000-0004-0000-0000-0000BC010000}"/>
    <hyperlink ref="B65" r:id="rId446" xr:uid="{00000000-0004-0000-0000-0000BD010000}"/>
    <hyperlink ref="B246" r:id="rId447" xr:uid="{00000000-0004-0000-0000-0000BE010000}"/>
    <hyperlink ref="B23" r:id="rId448" xr:uid="{00000000-0004-0000-0000-0000BF010000}"/>
    <hyperlink ref="B582" r:id="rId449" xr:uid="{00000000-0004-0000-0000-0000C0010000}"/>
    <hyperlink ref="B326" r:id="rId450" xr:uid="{00000000-0004-0000-0000-0000C1010000}"/>
    <hyperlink ref="B219" r:id="rId451" xr:uid="{00000000-0004-0000-0000-0000C2010000}"/>
    <hyperlink ref="B565" r:id="rId452" xr:uid="{00000000-0004-0000-0000-0000C3010000}"/>
    <hyperlink ref="B169" r:id="rId453" xr:uid="{00000000-0004-0000-0000-0000C4010000}"/>
    <hyperlink ref="B206" r:id="rId454" xr:uid="{00000000-0004-0000-0000-0000C5010000}"/>
    <hyperlink ref="B126" r:id="rId455" xr:uid="{00000000-0004-0000-0000-0000C6010000}"/>
    <hyperlink ref="B194" r:id="rId456" xr:uid="{00000000-0004-0000-0000-0000C7010000}"/>
    <hyperlink ref="B150" r:id="rId457" xr:uid="{00000000-0004-0000-0000-0000C8010000}"/>
    <hyperlink ref="B681" r:id="rId458" xr:uid="{00000000-0004-0000-0000-0000C9010000}"/>
    <hyperlink ref="B535" r:id="rId459" xr:uid="{00000000-0004-0000-0000-0000CA010000}"/>
    <hyperlink ref="B548" r:id="rId460" xr:uid="{00000000-0004-0000-0000-0000CB010000}"/>
    <hyperlink ref="B295" r:id="rId461" xr:uid="{00000000-0004-0000-0000-0000CC010000}"/>
    <hyperlink ref="B680" r:id="rId462" xr:uid="{00000000-0004-0000-0000-0000CD010000}"/>
    <hyperlink ref="B189" r:id="rId463" xr:uid="{00000000-0004-0000-0000-0000CE010000}"/>
    <hyperlink ref="B77" r:id="rId464" xr:uid="{00000000-0004-0000-0000-0000CF010000}"/>
    <hyperlink ref="B20" r:id="rId465" xr:uid="{00000000-0004-0000-0000-0000D0010000}"/>
    <hyperlink ref="B227" r:id="rId466" xr:uid="{00000000-0004-0000-0000-0000D1010000}"/>
    <hyperlink ref="B642" r:id="rId467" xr:uid="{00000000-0004-0000-0000-0000D2010000}"/>
    <hyperlink ref="B151" r:id="rId468" xr:uid="{00000000-0004-0000-0000-0000D3010000}"/>
    <hyperlink ref="B252" r:id="rId469" xr:uid="{00000000-0004-0000-0000-0000D4010000}"/>
    <hyperlink ref="B389" r:id="rId470" xr:uid="{00000000-0004-0000-0000-0000D5010000}"/>
    <hyperlink ref="B193" r:id="rId471" xr:uid="{00000000-0004-0000-0000-0000D6010000}"/>
    <hyperlink ref="B456" r:id="rId472" xr:uid="{00000000-0004-0000-0000-0000D7010000}"/>
    <hyperlink ref="B382" r:id="rId473" xr:uid="{00000000-0004-0000-0000-0000D8010000}"/>
    <hyperlink ref="B312" r:id="rId474" xr:uid="{00000000-0004-0000-0000-0000D9010000}"/>
    <hyperlink ref="B199" r:id="rId475" xr:uid="{00000000-0004-0000-0000-0000DA010000}"/>
    <hyperlink ref="B305" r:id="rId476" xr:uid="{00000000-0004-0000-0000-0000DB010000}"/>
    <hyperlink ref="B601" r:id="rId477" xr:uid="{00000000-0004-0000-0000-0000DC010000}"/>
    <hyperlink ref="B468" r:id="rId478" xr:uid="{00000000-0004-0000-0000-0000DD010000}"/>
    <hyperlink ref="B55" r:id="rId479" xr:uid="{00000000-0004-0000-0000-0000DE010000}"/>
    <hyperlink ref="B384" r:id="rId480" xr:uid="{00000000-0004-0000-0000-0000DF010000}"/>
    <hyperlink ref="B101" r:id="rId481" xr:uid="{00000000-0004-0000-0000-0000E0010000}"/>
    <hyperlink ref="B541" r:id="rId482" xr:uid="{00000000-0004-0000-0000-0000E1010000}"/>
    <hyperlink ref="B371" r:id="rId483" xr:uid="{00000000-0004-0000-0000-0000E2010000}"/>
    <hyperlink ref="B348" r:id="rId484" xr:uid="{00000000-0004-0000-0000-0000E3010000}"/>
    <hyperlink ref="B532" r:id="rId485" xr:uid="{00000000-0004-0000-0000-0000E4010000}"/>
    <hyperlink ref="B56" r:id="rId486" xr:uid="{00000000-0004-0000-0000-0000E5010000}"/>
    <hyperlink ref="B647" r:id="rId487" xr:uid="{00000000-0004-0000-0000-0000E6010000}"/>
    <hyperlink ref="B418" r:id="rId488" xr:uid="{00000000-0004-0000-0000-0000E7010000}"/>
    <hyperlink ref="B90" r:id="rId489" xr:uid="{00000000-0004-0000-0000-0000E8010000}"/>
    <hyperlink ref="B731" r:id="rId490" xr:uid="{00000000-0004-0000-0000-0000E9010000}"/>
    <hyperlink ref="B24" r:id="rId491" xr:uid="{00000000-0004-0000-0000-0000EA010000}"/>
    <hyperlink ref="B478" r:id="rId492" xr:uid="{00000000-0004-0000-0000-0000EB010000}"/>
    <hyperlink ref="B518" r:id="rId493" xr:uid="{00000000-0004-0000-0000-0000EC010000}"/>
    <hyperlink ref="B84" r:id="rId494" xr:uid="{00000000-0004-0000-0000-0000ED010000}"/>
    <hyperlink ref="B380" r:id="rId495" xr:uid="{00000000-0004-0000-0000-0000EE010000}"/>
    <hyperlink ref="B649" r:id="rId496" xr:uid="{00000000-0004-0000-0000-0000EF010000}"/>
    <hyperlink ref="B409" r:id="rId497" xr:uid="{00000000-0004-0000-0000-0000F0010000}"/>
    <hyperlink ref="B224" r:id="rId498" xr:uid="{00000000-0004-0000-0000-0000F1010000}"/>
    <hyperlink ref="B116" r:id="rId499" xr:uid="{00000000-0004-0000-0000-0000F2010000}"/>
    <hyperlink ref="B457" r:id="rId500" xr:uid="{00000000-0004-0000-0000-0000F3010000}"/>
    <hyperlink ref="B143" r:id="rId501" xr:uid="{00000000-0004-0000-0000-0000F4010000}"/>
    <hyperlink ref="B316" r:id="rId502" xr:uid="{00000000-0004-0000-0000-0000F5010000}"/>
    <hyperlink ref="B196" r:id="rId503" xr:uid="{00000000-0004-0000-0000-0000F6010000}"/>
    <hyperlink ref="B395" r:id="rId504" xr:uid="{00000000-0004-0000-0000-0000F7010000}"/>
    <hyperlink ref="B658" r:id="rId505" xr:uid="{00000000-0004-0000-0000-0000F8010000}"/>
    <hyperlink ref="B546" r:id="rId506" xr:uid="{00000000-0004-0000-0000-0000F9010000}"/>
    <hyperlink ref="B48" r:id="rId507" xr:uid="{00000000-0004-0000-0000-0000FA010000}"/>
    <hyperlink ref="B161" r:id="rId508" xr:uid="{00000000-0004-0000-0000-0000FB010000}"/>
    <hyperlink ref="B125" r:id="rId509" xr:uid="{00000000-0004-0000-0000-0000FC010000}"/>
    <hyperlink ref="B255" r:id="rId510" xr:uid="{00000000-0004-0000-0000-0000FD010000}"/>
    <hyperlink ref="B460" r:id="rId511" xr:uid="{00000000-0004-0000-0000-0000FE010000}"/>
    <hyperlink ref="B411" r:id="rId512" xr:uid="{00000000-0004-0000-0000-0000FF010000}"/>
    <hyperlink ref="B15" r:id="rId513" xr:uid="{00000000-0004-0000-0000-000000020000}"/>
    <hyperlink ref="B571" r:id="rId514" xr:uid="{00000000-0004-0000-0000-000001020000}"/>
    <hyperlink ref="B414" r:id="rId515" xr:uid="{00000000-0004-0000-0000-000002020000}"/>
    <hyperlink ref="B146" r:id="rId516" xr:uid="{00000000-0004-0000-0000-000003020000}"/>
    <hyperlink ref="B333" r:id="rId517" xr:uid="{00000000-0004-0000-0000-000004020000}"/>
    <hyperlink ref="B428" r:id="rId518" xr:uid="{00000000-0004-0000-0000-000005020000}"/>
    <hyperlink ref="B198" r:id="rId519" xr:uid="{00000000-0004-0000-0000-000006020000}"/>
    <hyperlink ref="B721" r:id="rId520" xr:uid="{00000000-0004-0000-0000-000007020000}"/>
    <hyperlink ref="B441" r:id="rId521" xr:uid="{00000000-0004-0000-0000-000008020000}"/>
    <hyperlink ref="B561" r:id="rId522" xr:uid="{00000000-0004-0000-0000-000009020000}"/>
    <hyperlink ref="B52" r:id="rId523" xr:uid="{00000000-0004-0000-0000-00000A020000}"/>
    <hyperlink ref="B438" r:id="rId524" xr:uid="{00000000-0004-0000-0000-00000B020000}"/>
    <hyperlink ref="B372" r:id="rId525" xr:uid="{00000000-0004-0000-0000-00000C020000}"/>
    <hyperlink ref="B704" r:id="rId526" xr:uid="{00000000-0004-0000-0000-00000D020000}"/>
    <hyperlink ref="B136" r:id="rId527" xr:uid="{00000000-0004-0000-0000-00000E020000}"/>
    <hyperlink ref="B463" r:id="rId528" xr:uid="{00000000-0004-0000-0000-00000F020000}"/>
    <hyperlink ref="B350" r:id="rId529" xr:uid="{00000000-0004-0000-0000-000010020000}"/>
    <hyperlink ref="B595" r:id="rId530" xr:uid="{00000000-0004-0000-0000-000011020000}"/>
    <hyperlink ref="B724" r:id="rId531" xr:uid="{00000000-0004-0000-0000-000012020000}"/>
    <hyperlink ref="B501" r:id="rId532" xr:uid="{00000000-0004-0000-0000-000013020000}"/>
    <hyperlink ref="B259" r:id="rId533" xr:uid="{00000000-0004-0000-0000-000014020000}"/>
    <hyperlink ref="B309" r:id="rId534" xr:uid="{00000000-0004-0000-0000-000015020000}"/>
    <hyperlink ref="B452" r:id="rId535" xr:uid="{00000000-0004-0000-0000-000016020000}"/>
    <hyperlink ref="B584" r:id="rId536" xr:uid="{00000000-0004-0000-0000-000017020000}"/>
    <hyperlink ref="B351" r:id="rId537" xr:uid="{00000000-0004-0000-0000-000018020000}"/>
    <hyperlink ref="B301" r:id="rId538" xr:uid="{00000000-0004-0000-0000-000019020000}"/>
    <hyperlink ref="B40" r:id="rId539" xr:uid="{00000000-0004-0000-0000-00001A020000}"/>
    <hyperlink ref="B102" r:id="rId540" xr:uid="{00000000-0004-0000-0000-00001B020000}"/>
    <hyperlink ref="B369" r:id="rId541" xr:uid="{00000000-0004-0000-0000-00001C020000}"/>
    <hyperlink ref="B489" r:id="rId542" xr:uid="{00000000-0004-0000-0000-00001D020000}"/>
    <hyperlink ref="B604" r:id="rId543" xr:uid="{00000000-0004-0000-0000-00001E020000}"/>
    <hyperlink ref="B100" r:id="rId544" xr:uid="{00000000-0004-0000-0000-00001F020000}"/>
    <hyperlink ref="B18" r:id="rId545" xr:uid="{00000000-0004-0000-0000-000020020000}"/>
    <hyperlink ref="B234" r:id="rId546" xr:uid="{00000000-0004-0000-0000-000021020000}"/>
    <hyperlink ref="B123" r:id="rId547" xr:uid="{00000000-0004-0000-0000-000022020000}"/>
    <hyperlink ref="B488" r:id="rId548" xr:uid="{00000000-0004-0000-0000-000023020000}"/>
    <hyperlink ref="B92" r:id="rId549" xr:uid="{00000000-0004-0000-0000-000024020000}"/>
    <hyperlink ref="B135" r:id="rId550" xr:uid="{00000000-0004-0000-0000-000025020000}"/>
    <hyperlink ref="B639" r:id="rId551" xr:uid="{00000000-0004-0000-0000-000026020000}"/>
    <hyperlink ref="B410" r:id="rId552" xr:uid="{00000000-0004-0000-0000-000027020000}"/>
    <hyperlink ref="B502" r:id="rId553" xr:uid="{00000000-0004-0000-0000-000028020000}"/>
    <hyperlink ref="B6" r:id="rId554" xr:uid="{00000000-0004-0000-0000-000029020000}"/>
    <hyperlink ref="B29" r:id="rId555" xr:uid="{00000000-0004-0000-0000-00002A020000}"/>
    <hyperlink ref="B527" r:id="rId556" xr:uid="{00000000-0004-0000-0000-00002B020000}"/>
    <hyperlink ref="B88" r:id="rId557" xr:uid="{00000000-0004-0000-0000-00002C020000}"/>
    <hyperlink ref="B492" r:id="rId558" xr:uid="{00000000-0004-0000-0000-00002D020000}"/>
    <hyperlink ref="B400" r:id="rId559" xr:uid="{00000000-0004-0000-0000-00002E020000}"/>
    <hyperlink ref="B431" r:id="rId560" xr:uid="{00000000-0004-0000-0000-00002F020000}"/>
    <hyperlink ref="B250" r:id="rId561" xr:uid="{00000000-0004-0000-0000-000030020000}"/>
    <hyperlink ref="B204" r:id="rId562" xr:uid="{00000000-0004-0000-0000-000031020000}"/>
    <hyperlink ref="B612" r:id="rId563" xr:uid="{00000000-0004-0000-0000-000032020000}"/>
    <hyperlink ref="B53" r:id="rId564" xr:uid="{00000000-0004-0000-0000-000033020000}"/>
    <hyperlink ref="B203" r:id="rId565" xr:uid="{00000000-0004-0000-0000-000034020000}"/>
    <hyperlink ref="B699" r:id="rId566" xr:uid="{00000000-0004-0000-0000-000035020000}"/>
    <hyperlink ref="B623" r:id="rId567" xr:uid="{00000000-0004-0000-0000-000036020000}"/>
    <hyperlink ref="B42" r:id="rId568" xr:uid="{00000000-0004-0000-0000-000037020000}"/>
    <hyperlink ref="B437" r:id="rId569" xr:uid="{00000000-0004-0000-0000-000038020000}"/>
    <hyperlink ref="B79" r:id="rId570" xr:uid="{00000000-0004-0000-0000-000039020000}"/>
    <hyperlink ref="B732" r:id="rId571" xr:uid="{00000000-0004-0000-0000-00003A020000}"/>
    <hyperlink ref="B89" r:id="rId572" xr:uid="{00000000-0004-0000-0000-00003B020000}"/>
    <hyperlink ref="B498" r:id="rId573" xr:uid="{00000000-0004-0000-0000-00003C020000}"/>
    <hyperlink ref="B578" r:id="rId574" xr:uid="{00000000-0004-0000-0000-00003D020000}"/>
    <hyperlink ref="B120" r:id="rId575" xr:uid="{00000000-0004-0000-0000-00003E020000}"/>
    <hyperlink ref="B641" r:id="rId576" xr:uid="{00000000-0004-0000-0000-00003F020000}"/>
    <hyperlink ref="B191" r:id="rId577" xr:uid="{00000000-0004-0000-0000-000040020000}"/>
    <hyperlink ref="B335" r:id="rId578" xr:uid="{00000000-0004-0000-0000-000041020000}"/>
    <hyperlink ref="B600" r:id="rId579" xr:uid="{00000000-0004-0000-0000-000042020000}"/>
    <hyperlink ref="B586" r:id="rId580" xr:uid="{00000000-0004-0000-0000-000043020000}"/>
    <hyperlink ref="B124" r:id="rId581" xr:uid="{00000000-0004-0000-0000-000044020000}"/>
    <hyperlink ref="B248" r:id="rId582" xr:uid="{00000000-0004-0000-0000-000045020000}"/>
    <hyperlink ref="B539" r:id="rId583" xr:uid="{00000000-0004-0000-0000-000046020000}"/>
    <hyperlink ref="B671" r:id="rId584" xr:uid="{00000000-0004-0000-0000-000047020000}"/>
    <hyperlink ref="B650" r:id="rId585" xr:uid="{00000000-0004-0000-0000-000048020000}"/>
    <hyperlink ref="B213" r:id="rId586" xr:uid="{00000000-0004-0000-0000-000049020000}"/>
    <hyperlink ref="B728" r:id="rId587" xr:uid="{00000000-0004-0000-0000-00004A020000}"/>
    <hyperlink ref="B676" r:id="rId588" xr:uid="{00000000-0004-0000-0000-00004B020000}"/>
    <hyperlink ref="B75" r:id="rId589" xr:uid="{00000000-0004-0000-0000-00004C020000}"/>
    <hyperlink ref="B91" r:id="rId590" xr:uid="{00000000-0004-0000-0000-00004D020000}"/>
    <hyperlink ref="B393" r:id="rId591" xr:uid="{00000000-0004-0000-0000-00004E020000}"/>
    <hyperlink ref="B675" r:id="rId592" xr:uid="{00000000-0004-0000-0000-00004F020000}"/>
    <hyperlink ref="B716" r:id="rId593" xr:uid="{00000000-0004-0000-0000-000050020000}"/>
    <hyperlink ref="B706" r:id="rId594" xr:uid="{00000000-0004-0000-0000-000051020000}"/>
    <hyperlink ref="B170" r:id="rId595" xr:uid="{00000000-0004-0000-0000-000052020000}"/>
    <hyperlink ref="B436" r:id="rId596" xr:uid="{00000000-0004-0000-0000-000053020000}"/>
    <hyperlink ref="B360" r:id="rId597" xr:uid="{00000000-0004-0000-0000-000054020000}"/>
    <hyperlink ref="B128" r:id="rId598" xr:uid="{00000000-0004-0000-0000-000055020000}"/>
    <hyperlink ref="B723" r:id="rId599" xr:uid="{00000000-0004-0000-0000-000056020000}"/>
    <hyperlink ref="B379" r:id="rId600" xr:uid="{00000000-0004-0000-0000-000057020000}"/>
    <hyperlink ref="B72" r:id="rId601" xr:uid="{00000000-0004-0000-0000-000058020000}"/>
    <hyperlink ref="B174" r:id="rId602" xr:uid="{00000000-0004-0000-0000-000059020000}"/>
    <hyperlink ref="B93" r:id="rId603" xr:uid="{00000000-0004-0000-0000-00005A020000}"/>
    <hyperlink ref="B81" r:id="rId604" xr:uid="{00000000-0004-0000-0000-00005B020000}"/>
    <hyperlink ref="B609" r:id="rId605" xr:uid="{00000000-0004-0000-0000-00005C020000}"/>
    <hyperlink ref="B308" r:id="rId606" xr:uid="{00000000-0004-0000-0000-00005D020000}"/>
    <hyperlink ref="B280" r:id="rId607" xr:uid="{00000000-0004-0000-0000-00005E020000}"/>
    <hyperlink ref="B303" r:id="rId608" xr:uid="{00000000-0004-0000-0000-00005F020000}"/>
    <hyperlink ref="B39" r:id="rId609" xr:uid="{00000000-0004-0000-0000-000060020000}"/>
    <hyperlink ref="B238" r:id="rId610" xr:uid="{00000000-0004-0000-0000-000061020000}"/>
    <hyperlink ref="B525" r:id="rId611" xr:uid="{00000000-0004-0000-0000-000062020000}"/>
    <hyperlink ref="B718" r:id="rId612" xr:uid="{00000000-0004-0000-0000-000063020000}"/>
    <hyperlink ref="B210" r:id="rId613" xr:uid="{00000000-0004-0000-0000-000064020000}"/>
    <hyperlink ref="B640" r:id="rId614" xr:uid="{00000000-0004-0000-0000-000065020000}"/>
    <hyperlink ref="B717" r:id="rId615" xr:uid="{00000000-0004-0000-0000-000066020000}"/>
    <hyperlink ref="B440" r:id="rId616" xr:uid="{00000000-0004-0000-0000-000067020000}"/>
    <hyperlink ref="B739" r:id="rId617" xr:uid="{00000000-0004-0000-0000-000068020000}"/>
    <hyperlink ref="B593" r:id="rId618" xr:uid="{00000000-0004-0000-0000-000069020000}"/>
    <hyperlink ref="B374" r:id="rId619" xr:uid="{00000000-0004-0000-0000-00006A020000}"/>
    <hyperlink ref="B391" r:id="rId620" xr:uid="{00000000-0004-0000-0000-00006B020000}"/>
    <hyperlink ref="B625" r:id="rId621" xr:uid="{00000000-0004-0000-0000-00006C020000}"/>
    <hyperlink ref="B202" r:id="rId622" xr:uid="{00000000-0004-0000-0000-00006D020000}"/>
    <hyperlink ref="B264" r:id="rId623" xr:uid="{00000000-0004-0000-0000-00006E020000}"/>
    <hyperlink ref="B689" r:id="rId624" xr:uid="{00000000-0004-0000-0000-00006F020000}"/>
    <hyperlink ref="B163" r:id="rId625" xr:uid="{00000000-0004-0000-0000-000070020000}"/>
    <hyperlink ref="B596" r:id="rId626" xr:uid="{00000000-0004-0000-0000-000071020000}"/>
    <hyperlink ref="B577" r:id="rId627" xr:uid="{00000000-0004-0000-0000-000072020000}"/>
    <hyperlink ref="B138" r:id="rId628" xr:uid="{00000000-0004-0000-0000-000073020000}"/>
    <hyperlink ref="B9" r:id="rId629" xr:uid="{00000000-0004-0000-0000-000074020000}"/>
    <hyperlink ref="B741" r:id="rId630" xr:uid="{00000000-0004-0000-0000-000075020000}"/>
    <hyperlink ref="B720" r:id="rId631" xr:uid="{00000000-0004-0000-0000-000076020000}"/>
    <hyperlink ref="B646" r:id="rId632" xr:uid="{00000000-0004-0000-0000-000077020000}"/>
    <hyperlink ref="B591" r:id="rId633" xr:uid="{00000000-0004-0000-0000-000078020000}"/>
    <hyperlink ref="B260" r:id="rId634" xr:uid="{00000000-0004-0000-0000-000079020000}"/>
    <hyperlink ref="B524" r:id="rId635" xr:uid="{00000000-0004-0000-0000-00007A020000}"/>
    <hyperlink ref="B503" r:id="rId636" xr:uid="{00000000-0004-0000-0000-00007B020000}"/>
    <hyperlink ref="B544" r:id="rId637" xr:uid="{00000000-0004-0000-0000-00007C020000}"/>
    <hyperlink ref="B635" r:id="rId638" xr:uid="{00000000-0004-0000-0000-00007D020000}"/>
    <hyperlink ref="B112" r:id="rId639" xr:uid="{00000000-0004-0000-0000-00007E020000}"/>
    <hyperlink ref="B740" r:id="rId640" xr:uid="{00000000-0004-0000-0000-00007F020000}"/>
    <hyperlink ref="B113" r:id="rId641" xr:uid="{00000000-0004-0000-0000-000080020000}"/>
    <hyperlink ref="B35" r:id="rId642" xr:uid="{00000000-0004-0000-0000-000081020000}"/>
    <hyperlink ref="B426" r:id="rId643" xr:uid="{00000000-0004-0000-0000-000082020000}"/>
    <hyperlink ref="B588" r:id="rId644" xr:uid="{00000000-0004-0000-0000-000083020000}"/>
    <hyperlink ref="B269" r:id="rId645" xr:uid="{00000000-0004-0000-0000-000084020000}"/>
    <hyperlink ref="B367" r:id="rId646" xr:uid="{00000000-0004-0000-0000-000085020000}"/>
    <hyperlink ref="B276" r:id="rId647" xr:uid="{00000000-0004-0000-0000-000086020000}"/>
    <hyperlink ref="B637" r:id="rId648" xr:uid="{00000000-0004-0000-0000-000087020000}"/>
    <hyperlink ref="B144" r:id="rId649" xr:uid="{00000000-0004-0000-0000-000088020000}"/>
    <hyperlink ref="B208" r:id="rId650" xr:uid="{00000000-0004-0000-0000-000089020000}"/>
    <hyperlink ref="B447" r:id="rId651" xr:uid="{00000000-0004-0000-0000-00008A020000}"/>
    <hyperlink ref="B687" r:id="rId652" xr:uid="{00000000-0004-0000-0000-00008B020000}"/>
    <hyperlink ref="B569" r:id="rId653" xr:uid="{00000000-0004-0000-0000-00008C020000}"/>
    <hyperlink ref="B529" r:id="rId654" xr:uid="{00000000-0004-0000-0000-00008D020000}"/>
    <hyperlink ref="B573" r:id="rId655" xr:uid="{00000000-0004-0000-0000-00008E020000}"/>
    <hyperlink ref="B274" r:id="rId656" xr:uid="{00000000-0004-0000-0000-00008F020000}"/>
    <hyperlink ref="B427" r:id="rId657" xr:uid="{00000000-0004-0000-0000-000090020000}"/>
    <hyperlink ref="B277" r:id="rId658" xr:uid="{00000000-0004-0000-0000-000091020000}"/>
    <hyperlink ref="B288" r:id="rId659" xr:uid="{00000000-0004-0000-0000-000092020000}"/>
    <hyperlink ref="B683" r:id="rId660" xr:uid="{00000000-0004-0000-0000-000093020000}"/>
    <hyperlink ref="B618" r:id="rId661" xr:uid="{00000000-0004-0000-0000-000094020000}"/>
    <hyperlink ref="B643" r:id="rId662" xr:uid="{00000000-0004-0000-0000-000095020000}"/>
    <hyperlink ref="B396" r:id="rId663" xr:uid="{00000000-0004-0000-0000-000096020000}"/>
    <hyperlink ref="B192" r:id="rId664" xr:uid="{00000000-0004-0000-0000-000097020000}"/>
    <hyperlink ref="B423" r:id="rId665" xr:uid="{00000000-0004-0000-0000-000098020000}"/>
    <hyperlink ref="B205" r:id="rId666" xr:uid="{00000000-0004-0000-0000-000099020000}"/>
    <hyperlink ref="B137" r:id="rId667" xr:uid="{00000000-0004-0000-0000-00009A020000}"/>
    <hyperlink ref="B430" r:id="rId668" xr:uid="{00000000-0004-0000-0000-00009B020000}"/>
    <hyperlink ref="B209" r:id="rId669" xr:uid="{00000000-0004-0000-0000-00009C020000}"/>
    <hyperlink ref="B283" r:id="rId670" xr:uid="{00000000-0004-0000-0000-00009D020000}"/>
    <hyperlink ref="B387" r:id="rId671" xr:uid="{00000000-0004-0000-0000-00009E020000}"/>
    <hyperlink ref="B568" r:id="rId672" xr:uid="{00000000-0004-0000-0000-00009F020000}"/>
    <hyperlink ref="B19" r:id="rId673" xr:uid="{00000000-0004-0000-0000-0000A0020000}"/>
    <hyperlink ref="B282" r:id="rId674" xr:uid="{00000000-0004-0000-0000-0000A1020000}"/>
    <hyperlink ref="B694" r:id="rId675" xr:uid="{00000000-0004-0000-0000-0000A2020000}"/>
    <hyperlink ref="B47" r:id="rId676" xr:uid="{00000000-0004-0000-0000-0000A3020000}"/>
    <hyperlink ref="B221" r:id="rId677" xr:uid="{00000000-0004-0000-0000-0000A4020000}"/>
    <hyperlink ref="B10" r:id="rId678" xr:uid="{00000000-0004-0000-0000-0000A5020000}"/>
    <hyperlink ref="B359" r:id="rId679" xr:uid="{00000000-0004-0000-0000-0000A6020000}"/>
    <hyperlink ref="B97" r:id="rId680" xr:uid="{00000000-0004-0000-0000-0000A7020000}"/>
    <hyperlink ref="B598" r:id="rId681" xr:uid="{00000000-0004-0000-0000-0000A8020000}"/>
    <hyperlink ref="B458" r:id="rId682" xr:uid="{00000000-0004-0000-0000-0000A9020000}"/>
    <hyperlink ref="B30" r:id="rId683" xr:uid="{00000000-0004-0000-0000-0000AA020000}"/>
    <hyperlink ref="B145" r:id="rId684" xr:uid="{00000000-0004-0000-0000-0000AB020000}"/>
    <hyperlink ref="B49" r:id="rId685" xr:uid="{00000000-0004-0000-0000-0000AC020000}"/>
    <hyperlink ref="B634" r:id="rId686" xr:uid="{00000000-0004-0000-0000-0000AD020000}"/>
    <hyperlink ref="B36" r:id="rId687" xr:uid="{00000000-0004-0000-0000-0000AE020000}"/>
    <hyperlink ref="B63" r:id="rId688" xr:uid="{00000000-0004-0000-0000-0000AF020000}"/>
    <hyperlink ref="B590" r:id="rId689" xr:uid="{00000000-0004-0000-0000-0000B0020000}"/>
    <hyperlink ref="B141" r:id="rId690" xr:uid="{00000000-0004-0000-0000-0000B1020000}"/>
    <hyperlink ref="B139" r:id="rId691" xr:uid="{00000000-0004-0000-0000-0000B2020000}"/>
    <hyperlink ref="B370" r:id="rId692" xr:uid="{00000000-0004-0000-0000-0000B3020000}"/>
    <hyperlink ref="B211" r:id="rId693" xr:uid="{00000000-0004-0000-0000-0000B4020000}"/>
    <hyperlink ref="B344" r:id="rId694" xr:uid="{00000000-0004-0000-0000-0000B5020000}"/>
    <hyperlink ref="B690" r:id="rId695" xr:uid="{00000000-0004-0000-0000-0000B6020000}"/>
    <hyperlink ref="B215" r:id="rId696" xr:uid="{00000000-0004-0000-0000-0000B7020000}"/>
    <hyperlink ref="B12" r:id="rId697" xr:uid="{00000000-0004-0000-0000-0000B8020000}"/>
    <hyperlink ref="B366" r:id="rId698" xr:uid="{00000000-0004-0000-0000-0000B9020000}"/>
    <hyperlink ref="B454" r:id="rId699" xr:uid="{00000000-0004-0000-0000-0000BA020000}"/>
    <hyperlink ref="B175" r:id="rId700" xr:uid="{00000000-0004-0000-0000-0000BB020000}"/>
    <hyperlink ref="B670" r:id="rId701" xr:uid="{00000000-0004-0000-0000-0000BC020000}"/>
    <hyperlink ref="B58" r:id="rId702" xr:uid="{00000000-0004-0000-0000-0000BD020000}"/>
    <hyperlink ref="B622" r:id="rId703" xr:uid="{00000000-0004-0000-0000-0000BE020000}"/>
    <hyperlink ref="B698" r:id="rId704" xr:uid="{00000000-0004-0000-0000-0000BF020000}"/>
    <hyperlink ref="B178" r:id="rId705" xr:uid="{00000000-0004-0000-0000-0000C0020000}"/>
    <hyperlink ref="B363" r:id="rId706" xr:uid="{00000000-0004-0000-0000-0000C1020000}"/>
    <hyperlink ref="B385" r:id="rId707" xr:uid="{00000000-0004-0000-0000-0000C2020000}"/>
    <hyperlink ref="B321" r:id="rId708" xr:uid="{00000000-0004-0000-0000-0000C3020000}"/>
    <hyperlink ref="B402" r:id="rId709" xr:uid="{00000000-0004-0000-0000-0000C4020000}"/>
    <hyperlink ref="B564" r:id="rId710" xr:uid="{00000000-0004-0000-0000-0000C5020000}"/>
    <hyperlink ref="B17" r:id="rId711" xr:uid="{00000000-0004-0000-0000-0000C6020000}"/>
    <hyperlink ref="B245" r:id="rId712" xr:uid="{00000000-0004-0000-0000-0000C7020000}"/>
    <hyperlink ref="B41" r:id="rId713" xr:uid="{00000000-0004-0000-0000-0000C8020000}"/>
    <hyperlink ref="B666" r:id="rId714" xr:uid="{00000000-0004-0000-0000-0000C9020000}"/>
    <hyperlink ref="B553" r:id="rId715" xr:uid="{00000000-0004-0000-0000-0000CA020000}"/>
    <hyperlink ref="B8" r:id="rId716" xr:uid="{00000000-0004-0000-0000-0000CB020000}"/>
    <hyperlink ref="B528" r:id="rId717" xr:uid="{00000000-0004-0000-0000-0000CC020000}"/>
    <hyperlink ref="B674" r:id="rId718" xr:uid="{00000000-0004-0000-0000-0000CD020000}"/>
    <hyperlink ref="B214" r:id="rId719" xr:uid="{00000000-0004-0000-0000-0000CE020000}"/>
    <hyperlink ref="B105" r:id="rId720" xr:uid="{00000000-0004-0000-0000-0000CF020000}"/>
    <hyperlink ref="B297" r:id="rId721" xr:uid="{00000000-0004-0000-0000-0000D0020000}"/>
    <hyperlink ref="B294" r:id="rId722" xr:uid="{00000000-0004-0000-0000-0000D1020000}"/>
    <hyperlink ref="B247" r:id="rId723" xr:uid="{00000000-0004-0000-0000-0000D2020000}"/>
    <hyperlink ref="B579" r:id="rId724" xr:uid="{00000000-0004-0000-0000-0000D3020000}"/>
    <hyperlink ref="B345" r:id="rId725" xr:uid="{00000000-0004-0000-0000-0000D4020000}"/>
    <hyperlink ref="B497" r:id="rId726" xr:uid="{00000000-0004-0000-0000-0000D5020000}"/>
    <hyperlink ref="B314" r:id="rId727" xr:uid="{00000000-0004-0000-0000-0000D6020000}"/>
    <hyperlink ref="B542" r:id="rId728" xr:uid="{00000000-0004-0000-0000-0000D7020000}"/>
    <hyperlink ref="B517" r:id="rId729" xr:uid="{00000000-0004-0000-0000-0000D8020000}"/>
    <hyperlink ref="B83" r:id="rId730" xr:uid="{00000000-0004-0000-0000-0000D9020000}"/>
    <hyperlink ref="B263" r:id="rId731" xr:uid="{00000000-0004-0000-0000-0000DA020000}"/>
    <hyperlink ref="B536" r:id="rId732" xr:uid="{00000000-0004-0000-0000-0000DB020000}"/>
    <hyperlink ref="B605" r:id="rId733" xr:uid="{00000000-0004-0000-0000-0000DC020000}"/>
    <hyperlink ref="B362" r:id="rId734" xr:uid="{00000000-0004-0000-0000-0000DD020000}"/>
    <hyperlink ref="B286" r:id="rId735" xr:uid="{00000000-0004-0000-0000-0000DE020000}"/>
    <hyperlink ref="B197" r:id="rId736" xr:uid="{00000000-0004-0000-0000-0000DF020000}"/>
  </hyperlinks>
  <pageMargins left="0.7" right="0.7" top="0.75" bottom="0.75" header="0.3" footer="0.3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 Awards 2023</vt:lpstr>
      <vt:lpstr>IR Awards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Vi Cam</dc:creator>
  <cp:keywords/>
  <dc:description/>
  <cp:lastModifiedBy>Nguyen Tang Thanh Phuong</cp:lastModifiedBy>
  <cp:revision/>
  <dcterms:created xsi:type="dcterms:W3CDTF">2020-04-06T02:05:00Z</dcterms:created>
  <dcterms:modified xsi:type="dcterms:W3CDTF">2023-06-19T04:15:14Z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2.5.0</vt:lpwstr>
  </property>
  <property fmtid="{D5CDD505-2E9C-101B-9397-08002B2CF9AE}" pid="4" name="ICV">
    <vt:lpwstr>F7884ECBCF154B75B078904903EE4EDF</vt:lpwstr>
  </property>
  <property fmtid="{D5CDD505-2E9C-101B-9397-08002B2CF9AE}" pid="5" name="KSOProductBuildVer">
    <vt:lpwstr>1033-11.2.0.11156</vt:lpwstr>
  </property>
</Properties>
</file>